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O11" i="8" s="1"/>
  <c r="J10" i="8"/>
  <c r="J9" i="8"/>
  <c r="J8" i="8"/>
  <c r="K7" i="8"/>
  <c r="L7" i="8"/>
  <c r="M7" i="8"/>
  <c r="N7" i="8"/>
  <c r="J7" i="8"/>
  <c r="O7" i="8" s="1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8" i="8" l="1"/>
  <c r="O12" i="8"/>
  <c r="O5" i="8"/>
  <c r="O9" i="8"/>
  <c r="O13" i="8"/>
  <c r="O6" i="8"/>
  <c r="O10" i="8"/>
  <c r="O4" i="8"/>
  <c r="O14" i="8"/>
  <c r="H6" i="1"/>
  <c r="F6" i="1" s="1"/>
  <c r="G6" i="1" s="1"/>
</calcChain>
</file>

<file path=xl/sharedStrings.xml><?xml version="1.0" encoding="utf-8"?>
<sst xmlns="http://schemas.openxmlformats.org/spreadsheetml/2006/main" count="16153" uniqueCount="8579">
  <si>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</si>
  <si>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</si>
  <si>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</si>
  <si>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</si>
  <si>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</si>
  <si>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</si>
  <si>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</si>
  <si>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</si>
  <si>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</si>
  <si>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</si>
  <si>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</si>
  <si>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</si>
  <si>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</si>
  <si>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</si>
  <si>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</si>
  <si>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</si>
  <si>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</si>
  <si>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</si>
  <si>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</si>
  <si>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</si>
  <si>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</si>
  <si>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</si>
  <si>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</si>
  <si>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</si>
  <si>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</si>
  <si>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</si>
  <si>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</si>
  <si>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</si>
  <si>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</si>
  <si>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</si>
  <si>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</si>
  <si>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</si>
  <si>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</si>
  <si>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</si>
  <si>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</si>
  <si>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</si>
  <si>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</si>
  <si>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</si>
  <si>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</si>
  <si>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</si>
  <si>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</si>
  <si>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</si>
  <si>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</si>
  <si>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</si>
  <si>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</si>
  <si>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</si>
  <si>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</si>
  <si>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</si>
  <si>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</si>
  <si>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</si>
  <si>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</si>
  <si>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</si>
  <si>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</si>
  <si>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</si>
  <si>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</si>
  <si>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</si>
  <si>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</si>
  <si>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</si>
  <si>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</si>
  <si>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</si>
  <si>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</si>
  <si>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</si>
  <si>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</si>
  <si>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</si>
  <si>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</si>
  <si>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</si>
  <si>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</si>
  <si>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</si>
  <si>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</si>
  <si>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</si>
  <si>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</si>
  <si>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</si>
  <si>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</si>
  <si>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</si>
  <si>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</si>
  <si>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</si>
  <si>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</si>
  <si>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</si>
  <si>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</si>
  <si>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</si>
  <si>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</si>
  <si>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</si>
  <si>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</si>
  <si>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</si>
  <si>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</si>
  <si>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</si>
  <si>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</si>
  <si>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</si>
  <si>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</si>
  <si>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</si>
  <si>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</si>
  <si>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</si>
  <si>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</si>
  <si>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</si>
  <si>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</si>
  <si>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</si>
  <si>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</si>
  <si>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</si>
  <si>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</si>
  <si>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</si>
  <si>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</si>
  <si>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</si>
  <si>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</si>
  <si>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</si>
  <si>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</si>
  <si>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</si>
  <si>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</si>
  <si>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</si>
  <si>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</si>
  <si>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</si>
  <si>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</si>
  <si>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</si>
  <si>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</si>
  <si>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</si>
  <si>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</si>
  <si>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</si>
  <si>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</si>
  <si>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</si>
  <si>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</si>
  <si>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</si>
  <si>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</si>
  <si>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</si>
  <si>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</si>
  <si>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</si>
  <si>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</si>
  <si>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</si>
  <si>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</si>
  <si>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</si>
  <si>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</si>
  <si>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</si>
  <si>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</si>
  <si>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</si>
  <si>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</si>
  <si>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</si>
  <si>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</si>
  <si>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</si>
  <si>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</si>
  <si>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</si>
  <si>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</si>
  <si>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</si>
  <si>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</si>
  <si>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</si>
  <si>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</si>
  <si>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</si>
  <si>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</si>
  <si>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</si>
  <si>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</si>
  <si>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</si>
  <si>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</si>
  <si>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</si>
  <si>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</si>
  <si>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</si>
  <si>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</si>
  <si>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</si>
  <si>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</si>
  <si>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</si>
  <si>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</si>
  <si>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</si>
  <si>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</si>
  <si>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</si>
  <si>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</si>
  <si>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</si>
  <si>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</si>
  <si>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</si>
  <si>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</si>
  <si>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</si>
  <si>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</si>
  <si>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</si>
  <si>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</si>
  <si>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</si>
  <si>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</si>
  <si>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</si>
  <si>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</si>
  <si>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</si>
  <si>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</si>
  <si>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</si>
  <si>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</si>
  <si>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</si>
  <si>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</si>
  <si>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</si>
  <si>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</si>
  <si>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</si>
  <si>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</si>
  <si>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</si>
  <si>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</si>
  <si>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</si>
  <si>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</si>
  <si>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</si>
  <si>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</si>
  <si>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</si>
  <si>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</si>
  <si>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</si>
  <si>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</si>
  <si>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</si>
  <si>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</si>
  <si>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</si>
  <si>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</si>
  <si>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</si>
  <si>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</si>
  <si>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</si>
  <si>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</si>
  <si>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</si>
  <si>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</si>
  <si>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</si>
  <si>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</si>
  <si>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</si>
  <si>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</si>
  <si>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</si>
  <si>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</si>
  <si>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</si>
  <si>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</si>
  <si>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</si>
  <si>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</si>
  <si>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</si>
  <si>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</si>
  <si>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</si>
  <si>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</si>
  <si>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</si>
  <si>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</si>
  <si>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</si>
  <si>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</si>
  <si>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</si>
  <si>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</si>
  <si>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</si>
  <si>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</si>
  <si>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</si>
  <si>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</si>
  <si>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</si>
  <si>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</si>
  <si>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</si>
  <si>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</si>
  <si>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</si>
  <si>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</si>
  <si>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</si>
  <si>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</si>
  <si>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</si>
  <si>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</si>
  <si>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</si>
  <si>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</si>
  <si>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</si>
  <si>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</si>
  <si>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</si>
  <si>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</si>
  <si>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</si>
  <si>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</si>
  <si>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</si>
  <si>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</si>
  <si>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</si>
  <si>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</si>
  <si>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</si>
  <si>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</si>
  <si>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</si>
  <si>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</si>
  <si>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</si>
  <si>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</si>
  <si>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</si>
  <si>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</si>
  <si>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</si>
  <si>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</si>
  <si>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</si>
  <si>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</si>
  <si>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</si>
  <si>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</si>
  <si>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</si>
  <si>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</si>
  <si>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</si>
  <si>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</si>
  <si>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</si>
  <si>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</si>
  <si>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</si>
  <si>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</si>
  <si>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</si>
  <si>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</si>
  <si>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</si>
  <si>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</si>
  <si>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</si>
  <si>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</si>
  <si>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</si>
  <si>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</si>
  <si>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</si>
  <si>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</si>
  <si>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</si>
  <si>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</si>
  <si>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</si>
  <si>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</si>
  <si>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</si>
  <si>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</si>
  <si>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</si>
  <si>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</si>
  <si>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</si>
  <si>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</si>
  <si>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</si>
  <si>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</si>
  <si>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</si>
  <si>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</si>
  <si>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</si>
  <si>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</si>
  <si>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</si>
  <si>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</si>
  <si>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</si>
  <si>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</si>
  <si>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</si>
  <si>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</si>
  <si>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</si>
  <si>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</si>
  <si>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</si>
  <si>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</si>
  <si>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</si>
  <si>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</si>
  <si>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</si>
  <si>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</si>
  <si>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</si>
  <si>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</si>
  <si>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</si>
  <si>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</si>
  <si>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</si>
  <si>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</si>
  <si>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</si>
  <si>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</si>
  <si>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</si>
  <si>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</si>
  <si>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</si>
  <si>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</si>
  <si>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</si>
  <si>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</si>
  <si>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</si>
  <si>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</si>
  <si>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</si>
  <si>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</si>
  <si>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</si>
  <si>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</si>
  <si>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</si>
  <si>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</si>
  <si>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</si>
  <si>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</si>
  <si>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</si>
  <si>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</si>
  <si>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</si>
  <si>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</si>
  <si>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</si>
  <si>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</si>
  <si>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</si>
  <si>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</si>
  <si>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</si>
  <si>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</si>
  <si>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</si>
  <si>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</si>
  <si>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</si>
  <si>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</si>
  <si>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</si>
  <si>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</si>
  <si>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</si>
  <si>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</si>
  <si>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</si>
  <si>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</si>
  <si>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</si>
  <si>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</si>
  <si>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</si>
  <si>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</si>
  <si>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</si>
  <si>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</si>
  <si>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</si>
  <si>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</si>
  <si>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</si>
  <si>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</si>
  <si>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</si>
  <si>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</si>
  <si>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</si>
  <si>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</si>
  <si>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</si>
  <si>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</si>
  <si>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</si>
  <si>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</si>
  <si>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</si>
  <si>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</si>
  <si>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</si>
  <si>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</si>
  <si>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</si>
  <si>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</si>
  <si>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</si>
  <si>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</si>
  <si>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</si>
  <si>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</si>
  <si>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</si>
  <si>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</si>
  <si>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</si>
  <si>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</si>
  <si>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</si>
  <si>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</si>
  <si>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</si>
  <si>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</si>
  <si>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</si>
  <si>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</si>
  <si>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</si>
  <si>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</si>
  <si>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</si>
  <si>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</si>
  <si>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</si>
  <si>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</si>
  <si>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</si>
  <si>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</si>
  <si>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</si>
  <si>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</si>
  <si>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</si>
  <si>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</si>
  <si>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</si>
  <si>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</si>
  <si>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</si>
  <si>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</si>
  <si>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</si>
  <si>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</si>
  <si>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</si>
  <si>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</si>
  <si>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</si>
  <si>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</si>
  <si>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</si>
  <si>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</si>
  <si>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</si>
  <si>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</si>
  <si>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</si>
  <si>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</si>
  <si>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</si>
  <si>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</si>
  <si>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</si>
  <si>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</si>
  <si>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</si>
  <si>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</si>
  <si>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</si>
  <si>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</si>
  <si>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</si>
  <si>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</si>
  <si>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</si>
  <si>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</si>
  <si>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</si>
  <si>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</si>
  <si>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</si>
  <si>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</si>
  <si>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</si>
  <si>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</si>
  <si>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</si>
  <si>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</si>
  <si>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</si>
  <si>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</si>
  <si>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</si>
  <si>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</si>
  <si>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</si>
  <si>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</si>
  <si>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</si>
  <si>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</si>
  <si>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</si>
  <si>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</si>
  <si>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</si>
  <si>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</si>
  <si>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</si>
  <si>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</si>
  <si>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</si>
  <si>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</si>
  <si>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</si>
  <si>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</si>
  <si>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</si>
  <si>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</si>
  <si>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</si>
  <si>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</si>
  <si>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</si>
  <si>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</si>
  <si>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</si>
  <si>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</si>
  <si>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</si>
  <si>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</si>
  <si>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</si>
  <si>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</si>
  <si>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</si>
  <si>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</si>
  <si>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</si>
  <si>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</si>
  <si>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</si>
  <si>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</si>
  <si>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</si>
  <si>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</si>
  <si>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</si>
  <si>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</si>
  <si>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</si>
  <si>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</si>
  <si>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</si>
  <si>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</si>
  <si>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</si>
  <si>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</si>
  <si>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</si>
  <si>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</si>
  <si>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</si>
  <si>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</si>
  <si>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</si>
  <si>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</si>
  <si>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</si>
  <si>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</si>
  <si>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</si>
  <si>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</si>
  <si>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</si>
  <si>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</si>
  <si>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</si>
  <si>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</si>
  <si>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</si>
  <si>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</si>
  <si>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</si>
  <si>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</si>
  <si>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</si>
  <si>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</si>
  <si>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</si>
  <si>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</si>
  <si>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</si>
  <si>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</si>
  <si>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</si>
  <si>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</si>
  <si>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</si>
  <si>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</si>
  <si>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</si>
  <si>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</si>
  <si>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</si>
  <si>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</si>
  <si>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</si>
  <si>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</si>
  <si>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</si>
  <si>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</si>
  <si>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</si>
  <si>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</si>
  <si>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</si>
  <si>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</si>
  <si>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</si>
  <si>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</si>
  <si>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</si>
  <si>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</si>
  <si>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</si>
  <si>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</si>
  <si>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</si>
  <si>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</si>
  <si>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</si>
  <si>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</si>
  <si>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</si>
  <si>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</si>
  <si>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</si>
  <si>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</si>
  <si>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</si>
  <si>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</si>
  <si>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</si>
  <si>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</si>
  <si>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</si>
  <si>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</si>
  <si>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</si>
  <si>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</si>
  <si>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</si>
  <si>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</si>
  <si>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</si>
  <si>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</si>
  <si>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</si>
  <si>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</si>
  <si>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</si>
  <si>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</si>
  <si>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</si>
  <si>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</si>
  <si>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</si>
  <si>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</si>
  <si>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</si>
  <si>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</si>
  <si>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</si>
  <si>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</si>
  <si>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</si>
  <si>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</si>
  <si>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</si>
  <si>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</si>
  <si>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</si>
  <si>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</si>
  <si>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</si>
  <si>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</si>
  <si>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</si>
  <si>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</si>
  <si>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</si>
  <si>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</si>
  <si>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</si>
  <si>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</si>
  <si>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</si>
  <si>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</si>
  <si>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</si>
  <si>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</si>
  <si>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</si>
  <si>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</si>
  <si>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</si>
  <si>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</si>
  <si>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</si>
  <si>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</si>
  <si>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</si>
  <si>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</si>
  <si>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</si>
  <si>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</si>
  <si>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</si>
  <si>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</si>
  <si>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</si>
  <si>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</si>
  <si>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</si>
  <si>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</si>
  <si>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</si>
  <si>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</si>
  <si>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</si>
  <si>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</si>
  <si>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</si>
  <si>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</si>
  <si>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</si>
  <si>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</si>
  <si>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</si>
  <si>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</si>
  <si>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</si>
  <si>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</si>
  <si>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</si>
  <si>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</si>
  <si>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</si>
  <si>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</si>
  <si>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</si>
  <si>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</si>
  <si>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</si>
  <si>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</si>
  <si>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</si>
  <si>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</si>
  <si>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</si>
  <si>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</si>
  <si>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</si>
  <si>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</si>
  <si>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</si>
  <si>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</si>
  <si>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</si>
  <si>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</si>
  <si>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</si>
  <si>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</si>
  <si>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</si>
  <si>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</si>
  <si>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</si>
  <si>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</si>
  <si>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</si>
  <si>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</si>
  <si>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</si>
  <si>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</si>
  <si>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</si>
  <si>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</si>
  <si>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</si>
  <si>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</si>
  <si>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</si>
  <si>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</si>
  <si>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</si>
  <si>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</si>
  <si>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</si>
  <si>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</si>
  <si>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</si>
  <si>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</si>
  <si>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</si>
  <si>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</si>
  <si>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</si>
  <si>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</si>
  <si>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</si>
  <si>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</si>
  <si>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</si>
  <si>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</si>
  <si>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</si>
  <si>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</si>
  <si>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</si>
  <si>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</si>
  <si>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</si>
  <si>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</si>
  <si>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</si>
  <si>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</si>
  <si>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</si>
  <si>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</si>
  <si>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</si>
  <si>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</si>
  <si>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</si>
  <si>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</si>
  <si>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</si>
  <si>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</si>
  <si>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</si>
  <si>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</si>
  <si>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</si>
  <si>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</si>
  <si>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</si>
  <si>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</si>
  <si>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</si>
  <si>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</si>
  <si>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</si>
  <si>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</si>
  <si>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</si>
  <si>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</si>
  <si>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</si>
  <si>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</si>
  <si>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</si>
  <si>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</si>
  <si>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</si>
  <si>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</si>
  <si>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</si>
  <si>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</si>
  <si>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</si>
  <si>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</si>
  <si>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</si>
  <si>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</si>
  <si>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</si>
  <si>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</si>
  <si>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</si>
  <si>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</si>
  <si>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</si>
  <si>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</si>
  <si>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</si>
  <si>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</si>
  <si>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</si>
  <si>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</si>
  <si>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</si>
  <si>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</si>
  <si>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</si>
  <si>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</si>
  <si>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</si>
  <si>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</si>
  <si>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</si>
  <si>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</si>
  <si>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</si>
  <si>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</si>
  <si>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</si>
  <si>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</si>
  <si>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</si>
  <si>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</si>
  <si>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</si>
  <si>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</si>
  <si>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</si>
  <si>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</si>
  <si>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</si>
  <si>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</si>
  <si>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</si>
  <si>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</si>
  <si>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</si>
  <si>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</si>
  <si>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</si>
  <si>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</si>
  <si>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</si>
  <si>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</si>
  <si>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</si>
  <si>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</si>
  <si>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</si>
  <si>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</si>
  <si>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</si>
  <si>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</si>
  <si>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</si>
  <si>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</si>
  <si>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</si>
  <si>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</si>
  <si>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</si>
  <si>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</si>
  <si>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</si>
  <si>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</si>
  <si>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</si>
  <si>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</si>
  <si>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</si>
  <si>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</si>
  <si>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</si>
  <si>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</si>
  <si>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</si>
  <si>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</si>
  <si>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</si>
  <si>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</si>
  <si>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</si>
  <si>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</si>
  <si>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</si>
  <si>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</si>
  <si>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</si>
  <si>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</si>
  <si>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</si>
  <si>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</si>
  <si>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</si>
  <si>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</si>
  <si>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</si>
  <si>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</si>
  <si>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</si>
  <si>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</si>
  <si>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</si>
  <si>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</si>
  <si>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</si>
  <si>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</si>
  <si>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</si>
  <si>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</si>
  <si>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</si>
  <si>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</si>
  <si>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</si>
  <si>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</si>
  <si>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</si>
  <si>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</si>
  <si>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</si>
  <si>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</si>
  <si>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</si>
  <si>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</si>
  <si>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</si>
  <si>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</si>
  <si>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</si>
  <si>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</si>
  <si>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</si>
  <si>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</si>
  <si>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</si>
  <si>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</si>
  <si>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</si>
  <si>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</si>
  <si>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</si>
  <si>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</si>
  <si>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</si>
  <si>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</si>
  <si>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</si>
  <si>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</si>
  <si>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</si>
  <si>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</si>
  <si>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</si>
  <si>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</si>
  <si>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</si>
  <si>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</si>
  <si>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</si>
  <si>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</si>
  <si>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</si>
  <si>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</si>
  <si>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</si>
  <si>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</si>
  <si>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</si>
  <si>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</si>
  <si>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</si>
  <si>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</si>
  <si>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</si>
  <si>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</si>
  <si>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</si>
  <si>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</si>
  <si>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</si>
  <si>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</si>
  <si>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</si>
  <si>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</si>
  <si>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</si>
  <si>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</si>
  <si>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</si>
  <si>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</si>
  <si>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</si>
  <si>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</si>
  <si>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</si>
  <si>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</si>
  <si>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</si>
  <si>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</si>
  <si>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</si>
  <si>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</si>
  <si>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</si>
  <si>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</si>
  <si>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</si>
  <si>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</si>
  <si>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</si>
  <si>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</si>
  <si>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</si>
  <si>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</si>
  <si>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</si>
  <si>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</si>
  <si>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</si>
  <si>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</si>
  <si>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</si>
  <si>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</si>
  <si>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</si>
  <si>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</si>
  <si>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</si>
  <si>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</si>
  <si>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</si>
  <si>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</si>
  <si>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</si>
  <si>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</si>
  <si>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</si>
  <si>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</si>
  <si>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</si>
  <si>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</si>
  <si>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</si>
  <si>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</si>
  <si>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</si>
  <si>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</si>
  <si>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</si>
  <si>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</si>
  <si>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</si>
  <si>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</si>
  <si>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</si>
  <si>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</si>
  <si>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</si>
  <si>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</si>
  <si>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</si>
  <si>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</si>
  <si>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</si>
  <si>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</si>
  <si>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</si>
  <si>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</si>
  <si>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</si>
  <si>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</si>
  <si>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</si>
  <si>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</si>
  <si>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</si>
  <si>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</si>
  <si>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</si>
  <si>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</si>
  <si>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</si>
  <si>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</si>
  <si>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</si>
  <si>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</si>
  <si>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</si>
  <si>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</si>
  <si>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</si>
  <si>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</si>
  <si>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</si>
  <si>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</si>
  <si>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</si>
  <si>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</si>
  <si>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</si>
  <si>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</si>
  <si>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</si>
  <si>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</si>
  <si>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</si>
  <si>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</si>
  <si>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</si>
  <si>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</si>
  <si>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</si>
  <si>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</si>
  <si>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</si>
  <si>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</si>
  <si>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</si>
  <si>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</si>
  <si>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</si>
  <si>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</si>
  <si>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</si>
  <si>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</si>
  <si>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</si>
  <si>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</si>
  <si>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</si>
  <si>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</si>
  <si>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</si>
  <si>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</si>
  <si>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</si>
  <si>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</si>
  <si>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</si>
  <si>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</si>
  <si>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</si>
  <si>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</si>
  <si>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</si>
  <si>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</si>
  <si>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</si>
  <si>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</si>
  <si>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</si>
  <si>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</si>
  <si>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</si>
  <si>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</si>
  <si>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</si>
  <si>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</si>
  <si>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</si>
  <si>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</si>
  <si>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</si>
  <si>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</si>
  <si>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</si>
  <si>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</si>
  <si>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</si>
  <si>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</si>
  <si>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</si>
  <si>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</si>
  <si>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</si>
  <si>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</si>
  <si>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</si>
  <si>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</si>
  <si>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</si>
  <si>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</si>
  <si>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</si>
  <si>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</si>
  <si>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</si>
  <si>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</si>
  <si>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</si>
  <si>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</si>
  <si>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</si>
  <si>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</si>
  <si>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</si>
  <si>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</si>
  <si>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</si>
  <si>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</si>
  <si>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</si>
  <si>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</si>
  <si>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</si>
  <si>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</si>
  <si>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</si>
  <si>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</si>
  <si>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</si>
  <si>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</si>
  <si>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</si>
  <si>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</si>
  <si>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</si>
  <si>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</si>
  <si>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</si>
  <si>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</si>
  <si>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</si>
  <si>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</si>
  <si>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</si>
  <si>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</si>
  <si>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</si>
  <si>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</si>
  <si>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</si>
  <si>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</si>
  <si>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</si>
  <si>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</si>
  <si>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</si>
  <si>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</si>
  <si>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</si>
  <si>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</si>
  <si>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</si>
  <si>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</si>
  <si>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</si>
  <si>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</si>
  <si>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</si>
  <si>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</si>
  <si>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</si>
  <si>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</si>
  <si>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</si>
  <si>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</si>
  <si>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</si>
  <si>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</si>
  <si>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</si>
  <si>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</si>
  <si>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</si>
  <si>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</si>
  <si>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</si>
  <si>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</si>
  <si>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</si>
  <si>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</si>
  <si>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</si>
  <si>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</si>
  <si>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</si>
  <si>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</si>
  <si>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</si>
  <si>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</si>
  <si>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</si>
  <si>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</si>
  <si>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</si>
  <si>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</si>
  <si>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</si>
  <si>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</si>
  <si>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</si>
  <si>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</si>
  <si>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</si>
  <si>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</si>
  <si>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</si>
  <si>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</si>
  <si>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</si>
  <si>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</si>
  <si>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</si>
  <si>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</si>
  <si>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</si>
  <si>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</si>
  <si>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</si>
  <si>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</si>
  <si>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</si>
  <si>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</si>
  <si>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</si>
  <si>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</si>
  <si>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</si>
  <si>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</si>
  <si>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</si>
  <si>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</si>
  <si>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</si>
  <si>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</si>
  <si>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</si>
  <si>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</si>
  <si>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</si>
  <si>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</si>
  <si>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</si>
  <si>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</si>
  <si>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</si>
  <si>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</si>
  <si>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</si>
  <si>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</si>
  <si>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</si>
  <si>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</si>
  <si>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</si>
  <si>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</si>
  <si>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</si>
  <si>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</si>
  <si>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</si>
  <si>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</si>
  <si>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</si>
  <si>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</si>
  <si>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</si>
  <si>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</si>
  <si>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</si>
  <si>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</si>
  <si>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</si>
  <si>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</si>
  <si>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</si>
  <si>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</si>
  <si>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</si>
  <si>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</si>
  <si>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</si>
  <si>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</si>
  <si>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</si>
  <si>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</si>
  <si>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</si>
  <si>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</si>
  <si>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</si>
  <si>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</si>
  <si>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</si>
  <si>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</si>
  <si>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</si>
  <si>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</si>
  <si>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</si>
  <si>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</si>
  <si>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</si>
  <si>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</si>
  <si>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</si>
  <si>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</si>
  <si>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</si>
  <si>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</si>
  <si>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</si>
  <si>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</si>
  <si>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</si>
  <si>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</si>
  <si>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</si>
  <si>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</si>
  <si>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</si>
  <si>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</si>
  <si>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</si>
  <si>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</si>
  <si>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</si>
  <si>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</si>
  <si>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</si>
  <si>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</si>
  <si>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</si>
  <si>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</si>
  <si>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</si>
  <si>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</si>
  <si>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</si>
  <si>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</si>
  <si>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</si>
  <si>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</si>
  <si>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</si>
  <si>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</si>
  <si>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</si>
  <si>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</si>
  <si>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</si>
  <si>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</si>
  <si>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</si>
  <si>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</si>
  <si>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</si>
  <si>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</si>
  <si>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</si>
  <si>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</si>
  <si>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</si>
  <si>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</si>
  <si>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</si>
  <si>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</si>
  <si>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</si>
  <si>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</si>
  <si>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</si>
  <si>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</si>
  <si>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</si>
  <si>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</si>
  <si>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</si>
  <si>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</si>
  <si>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</si>
  <si>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</si>
  <si>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</si>
  <si>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</si>
  <si>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</si>
  <si>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</si>
  <si>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</si>
  <si>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</si>
  <si>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</si>
  <si>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</si>
  <si>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</si>
  <si>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</si>
  <si>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</si>
  <si>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</si>
  <si>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</si>
  <si>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</si>
  <si>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</si>
  <si>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</si>
  <si>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</si>
  <si>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</si>
  <si>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</si>
  <si>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</si>
  <si>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</si>
  <si>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</si>
  <si>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</si>
  <si>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</si>
  <si>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</si>
  <si>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</si>
  <si>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</si>
  <si>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</si>
  <si>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</si>
  <si>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</si>
  <si>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</si>
  <si>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</si>
  <si>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</si>
  <si>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</si>
  <si>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</si>
  <si>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</si>
  <si>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</si>
  <si>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</si>
  <si>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</si>
  <si>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</si>
  <si>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</si>
  <si>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</si>
  <si>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</si>
  <si>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</si>
  <si>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</si>
  <si>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</si>
  <si>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</si>
  <si>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</si>
  <si>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</si>
  <si>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</si>
  <si>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</si>
  <si>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</si>
  <si>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</si>
  <si>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</si>
  <si>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</si>
  <si>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</si>
  <si>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</si>
  <si>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</si>
  <si>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</si>
  <si>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</si>
  <si>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</si>
  <si>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</si>
  <si>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</si>
  <si>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</si>
  <si>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</si>
  <si>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</si>
  <si>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</si>
  <si>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</si>
  <si>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</si>
  <si>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</si>
  <si>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</si>
  <si>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</si>
  <si>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</si>
  <si>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</si>
  <si>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</si>
  <si>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</si>
  <si>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</si>
  <si>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</si>
  <si>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</si>
  <si>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</si>
  <si>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</si>
  <si>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</si>
  <si>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</si>
  <si>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</si>
  <si>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</si>
  <si>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</si>
  <si>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</si>
  <si>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</si>
  <si>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</si>
  <si>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</si>
  <si>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</si>
  <si>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</si>
  <si>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</si>
  <si>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</si>
  <si>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</si>
  <si>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</si>
  <si>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</si>
  <si>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</si>
  <si>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</si>
  <si>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</si>
  <si>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</si>
  <si>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</si>
  <si>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</si>
  <si>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</si>
  <si>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</si>
  <si>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</si>
  <si>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</si>
  <si>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</si>
  <si>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</si>
  <si>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</si>
  <si>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</si>
  <si>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</si>
  <si>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</si>
  <si>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</si>
  <si>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</si>
  <si>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</si>
  <si>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</si>
  <si>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</si>
  <si>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</si>
  <si>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</si>
  <si>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</si>
  <si>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</si>
  <si>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</si>
  <si>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</si>
  <si>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</si>
  <si>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</si>
  <si>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</si>
  <si>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</si>
  <si>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</si>
  <si>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</si>
  <si>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</si>
  <si>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</si>
  <si>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</si>
  <si>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</si>
  <si>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</si>
  <si>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</si>
  <si>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</si>
  <si>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</si>
  <si>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</si>
  <si>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</si>
  <si>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</si>
  <si>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</si>
  <si>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</si>
  <si>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</si>
  <si>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</si>
  <si>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</si>
  <si>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</si>
  <si>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</si>
  <si>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</si>
  <si>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</si>
  <si>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</si>
  <si>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</si>
  <si>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</si>
  <si>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</si>
  <si>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</si>
  <si>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</si>
  <si>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</si>
  <si>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</si>
  <si>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</si>
  <si>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</si>
  <si>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</si>
  <si>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</si>
  <si>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</si>
  <si>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</si>
  <si>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</si>
  <si>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</si>
  <si>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</si>
  <si>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</si>
  <si>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</si>
  <si>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</si>
  <si>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</si>
  <si>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</si>
  <si>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</si>
  <si>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</si>
  <si>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</si>
  <si>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</si>
  <si>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</si>
  <si>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</si>
  <si>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</si>
  <si>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</si>
  <si>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</si>
  <si>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</si>
  <si>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</si>
  <si>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</si>
  <si>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</si>
  <si>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</si>
  <si>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</si>
  <si>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</si>
  <si>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</si>
  <si>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</si>
  <si>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</si>
  <si>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</si>
  <si>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</si>
  <si>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</si>
  <si>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</si>
  <si>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</si>
  <si>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</si>
  <si>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</si>
  <si>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</si>
  <si>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</si>
  <si>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</si>
  <si>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</si>
  <si>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</si>
  <si>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</si>
  <si>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</si>
  <si>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</si>
  <si>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</si>
  <si>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</si>
  <si>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</si>
  <si>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</si>
  <si>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</si>
  <si>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</si>
  <si>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</si>
  <si>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</si>
  <si>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</si>
  <si>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</si>
  <si>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</si>
  <si>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</si>
  <si>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</si>
  <si>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</si>
  <si>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</si>
  <si>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</si>
  <si>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</si>
  <si>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</si>
  <si>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</si>
  <si>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</si>
  <si>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</si>
  <si>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</si>
  <si>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</si>
  <si>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</si>
  <si>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</si>
  <si>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</si>
  <si>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</si>
  <si>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</si>
  <si>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</si>
  <si>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</si>
  <si>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</si>
  <si>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</si>
  <si>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</si>
  <si>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</si>
  <si>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</si>
  <si>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</si>
  <si>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</si>
  <si>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</si>
  <si>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</si>
  <si>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</si>
  <si>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</si>
  <si>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</si>
  <si>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</si>
  <si>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</si>
  <si>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</si>
  <si>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</si>
  <si>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</si>
  <si>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</si>
  <si>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</si>
  <si>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</si>
  <si>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</si>
  <si>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</si>
  <si>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</si>
  <si>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</si>
  <si>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</si>
  <si>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</si>
  <si>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</si>
  <si>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</si>
  <si>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</si>
  <si>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</si>
  <si>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</si>
  <si>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</si>
  <si>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</si>
  <si>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</si>
  <si>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</si>
  <si>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</si>
  <si>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</si>
  <si>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</si>
  <si>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</si>
  <si>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</si>
  <si>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</si>
  <si>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</si>
  <si>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</si>
  <si>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</si>
  <si>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</si>
  <si>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</si>
  <si>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</si>
  <si>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</si>
  <si>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</si>
  <si>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</si>
  <si>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</si>
  <si>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</si>
  <si>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</si>
  <si>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</si>
  <si>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</si>
  <si>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</si>
  <si>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</si>
  <si>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</si>
  <si>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</si>
  <si>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</si>
  <si>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</si>
  <si>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</si>
  <si>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</si>
  <si>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</si>
  <si>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</si>
  <si>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</si>
  <si>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</si>
  <si>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</si>
  <si>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</si>
  <si>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</si>
  <si>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</si>
  <si>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</si>
  <si>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</si>
  <si>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</si>
  <si>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</si>
  <si>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</si>
  <si>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</si>
  <si>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</si>
  <si>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</si>
  <si>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</si>
  <si>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</si>
  <si>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</si>
  <si>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</si>
  <si>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</si>
  <si>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</si>
  <si>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</si>
  <si>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</si>
  <si>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</si>
  <si>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</si>
  <si>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</si>
  <si>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</si>
  <si>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</si>
  <si>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</si>
  <si>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</si>
  <si>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</si>
  <si>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</si>
  <si>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</si>
  <si>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</si>
  <si>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</si>
  <si>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</si>
  <si>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</si>
  <si>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</si>
  <si>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</si>
  <si>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</si>
  <si>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</si>
  <si>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</si>
  <si>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</si>
  <si>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</si>
  <si>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</si>
  <si>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</si>
  <si>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</si>
  <si>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</si>
  <si>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</si>
  <si>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</si>
  <si>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</si>
  <si>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</si>
  <si>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</si>
  <si>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</si>
  <si>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</si>
  <si>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</si>
  <si>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</si>
  <si>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</si>
  <si>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</si>
  <si>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</si>
  <si>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</si>
  <si>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</si>
  <si>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</si>
  <si>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</si>
  <si>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</si>
  <si>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</si>
  <si>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</si>
  <si>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</si>
  <si>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</si>
  <si>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</si>
  <si>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</si>
  <si>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</si>
  <si>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</si>
  <si>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</si>
  <si>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</si>
  <si>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</si>
  <si>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</si>
  <si>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</si>
  <si>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</si>
  <si>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</si>
  <si>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</si>
  <si>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</si>
  <si>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</si>
  <si>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</si>
  <si>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</si>
  <si>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</si>
  <si>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</si>
  <si>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</si>
  <si>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</si>
  <si>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</si>
  <si>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</si>
  <si>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</si>
  <si>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</si>
  <si>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</si>
  <si>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</si>
  <si>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</si>
  <si>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</si>
  <si>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</si>
  <si>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</si>
  <si>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</si>
  <si>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</si>
  <si>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</si>
  <si>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</si>
  <si>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</si>
  <si>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</si>
  <si>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</si>
  <si>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</si>
  <si>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</si>
  <si>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</si>
  <si>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</si>
  <si>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</si>
  <si>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</si>
  <si>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</si>
  <si>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</si>
  <si>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</si>
  <si>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</si>
  <si>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</si>
  <si>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</si>
  <si>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</si>
  <si>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</si>
  <si>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</si>
  <si>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</si>
  <si>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</si>
  <si>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</si>
  <si>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</si>
  <si>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</si>
  <si>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</si>
  <si>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</si>
  <si>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</si>
  <si>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</si>
  <si>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</si>
  <si>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</si>
  <si>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</si>
  <si>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</si>
  <si>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</si>
  <si>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</si>
  <si>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</si>
  <si>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</si>
  <si>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</si>
  <si>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</si>
  <si>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</si>
  <si>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</si>
  <si>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</si>
  <si>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</si>
  <si>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</si>
  <si>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</si>
  <si>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</si>
  <si>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</si>
  <si>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</si>
  <si>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</si>
  <si>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</si>
  <si>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</si>
  <si>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</si>
  <si>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</si>
  <si>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</si>
  <si>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</si>
  <si>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</si>
  <si>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</si>
  <si>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</si>
  <si>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</si>
  <si>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</si>
  <si>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</si>
  <si>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</si>
  <si>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</si>
  <si>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</si>
  <si>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</si>
  <si>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</si>
  <si>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</si>
  <si>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</si>
  <si>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</si>
  <si>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</si>
  <si>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</si>
  <si>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</si>
  <si>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</si>
  <si>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</si>
  <si>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</si>
  <si>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</si>
  <si>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</si>
  <si>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</si>
  <si>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</si>
  <si>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</si>
  <si>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</si>
  <si>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</si>
  <si>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</si>
  <si>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</si>
  <si>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</si>
  <si>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</si>
  <si>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</si>
  <si>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</si>
  <si>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</si>
  <si>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</si>
  <si>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</si>
  <si>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</si>
  <si>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</si>
  <si>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</si>
  <si>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</si>
  <si>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</si>
  <si>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</si>
  <si>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</si>
  <si>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</si>
  <si>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</si>
  <si>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</si>
  <si>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</si>
  <si>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</si>
  <si>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</si>
  <si>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</si>
  <si>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</si>
  <si>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</si>
  <si>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</si>
  <si>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</si>
  <si>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</si>
  <si>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</si>
  <si>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</si>
  <si>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</si>
  <si>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</si>
  <si>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</si>
  <si>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</si>
  <si>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</si>
  <si>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</si>
  <si>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</si>
  <si>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</si>
  <si>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</si>
  <si>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</si>
  <si>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</si>
  <si>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</si>
  <si>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</si>
  <si>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</si>
  <si>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</si>
  <si>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</si>
  <si>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</si>
  <si>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</si>
  <si>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</si>
  <si>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</si>
  <si>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</si>
  <si>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</si>
  <si>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</si>
  <si>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</si>
  <si>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</si>
  <si>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</si>
  <si>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</si>
  <si>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</si>
  <si>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</si>
  <si>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</si>
  <si>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</si>
  <si>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</si>
  <si>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</si>
  <si>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</si>
  <si>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</si>
  <si>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</si>
  <si>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</si>
  <si>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</si>
  <si>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</si>
  <si>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</si>
  <si>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</si>
  <si>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</si>
  <si>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</si>
  <si>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</si>
  <si>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</si>
  <si>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</si>
  <si>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</si>
  <si>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</si>
  <si>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</si>
  <si>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</si>
  <si>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</si>
  <si>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</si>
  <si>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</si>
  <si>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</si>
  <si>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</si>
  <si>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</si>
  <si>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</si>
  <si>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</si>
  <si>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</si>
  <si>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</si>
  <si>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</si>
  <si>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</si>
  <si>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</si>
  <si>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</si>
  <si>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</si>
  <si>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</si>
  <si>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</si>
  <si>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</si>
  <si>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</si>
  <si>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</si>
  <si>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</si>
  <si>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</si>
  <si>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</si>
  <si>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</si>
  <si>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</si>
  <si>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</si>
  <si>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</si>
  <si>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</si>
  <si>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</si>
  <si>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</si>
  <si>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</si>
  <si>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</si>
  <si>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</si>
  <si>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</si>
  <si>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</si>
  <si>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</si>
  <si>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</si>
  <si>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</si>
  <si>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</si>
  <si>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</si>
  <si>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</si>
  <si>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</si>
  <si>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</si>
  <si>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</si>
  <si>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</si>
  <si>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</si>
  <si>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</si>
  <si>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</si>
  <si>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</si>
  <si>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</si>
  <si>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</si>
  <si>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</si>
  <si>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</si>
  <si>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</si>
  <si>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</si>
  <si>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</si>
  <si>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</si>
  <si>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</si>
  <si>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</si>
  <si>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</si>
  <si>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</si>
  <si>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</si>
  <si>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</si>
  <si>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</si>
  <si>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</si>
  <si>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</si>
  <si>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</si>
  <si>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</si>
  <si>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</si>
  <si>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</si>
  <si>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</si>
  <si>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</si>
  <si>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</si>
  <si>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</si>
  <si>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</si>
  <si>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</si>
  <si>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</si>
  <si>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</si>
  <si>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</si>
  <si>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</si>
  <si>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</si>
  <si>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</si>
  <si>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</si>
  <si>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</si>
  <si>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</si>
  <si>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</si>
  <si>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</si>
  <si>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</si>
  <si>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</si>
  <si>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</si>
  <si>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</si>
  <si>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</si>
  <si>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</si>
  <si>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</si>
  <si>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</si>
  <si>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</si>
  <si>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</si>
  <si>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</si>
  <si>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</si>
  <si>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</si>
  <si>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</si>
  <si>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</si>
  <si>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</si>
  <si>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</si>
  <si>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</si>
  <si>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</si>
  <si>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</si>
  <si>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</si>
  <si>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</si>
  <si>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</si>
  <si>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</si>
  <si>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</si>
  <si>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</si>
  <si>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</si>
  <si>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</si>
  <si>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</si>
  <si>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</si>
  <si>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</si>
  <si>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</si>
  <si>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</si>
  <si>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</si>
  <si>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</si>
  <si>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</si>
  <si>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</si>
  <si>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</si>
  <si>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</si>
  <si>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</si>
  <si>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</si>
  <si>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</si>
  <si>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</si>
  <si>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</si>
  <si>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</si>
  <si>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</si>
  <si>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</si>
  <si>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</si>
  <si>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</si>
  <si>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</si>
  <si>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</si>
  <si>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</si>
  <si>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</si>
  <si>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</si>
  <si>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</si>
  <si>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</si>
  <si>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</si>
  <si>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</si>
  <si>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</si>
  <si>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</si>
  <si>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</si>
  <si>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</si>
  <si>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</si>
  <si>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</si>
  <si>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</si>
  <si>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</si>
  <si>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</si>
  <si>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</si>
  <si>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</si>
  <si>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</si>
  <si>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</si>
  <si>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</si>
  <si>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</si>
  <si>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</si>
  <si>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</si>
  <si>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</si>
  <si>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</si>
  <si>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</si>
  <si>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</si>
  <si>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</si>
  <si>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</si>
  <si>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</si>
  <si>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</si>
  <si>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</si>
  <si>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</si>
  <si>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</si>
  <si>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</si>
  <si>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</si>
  <si>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</si>
  <si>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</si>
  <si>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</si>
  <si>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</si>
  <si>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</si>
  <si>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</si>
  <si>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</si>
  <si>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</si>
  <si>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</si>
  <si>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</si>
  <si>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</si>
  <si>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</si>
  <si>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</si>
  <si>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</si>
  <si>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</si>
  <si>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</si>
  <si>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</si>
  <si>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</si>
  <si>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</si>
  <si>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</si>
  <si>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</si>
  <si>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</si>
  <si>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</si>
  <si>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</si>
  <si>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</si>
  <si>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</si>
  <si>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</si>
  <si>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</si>
  <si>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</si>
  <si>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</si>
  <si>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</si>
  <si>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</si>
  <si>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</si>
  <si>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</si>
  <si>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</si>
  <si>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</si>
  <si>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</si>
  <si>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</si>
  <si>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</si>
  <si>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</si>
  <si>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</si>
  <si>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</si>
  <si>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</si>
  <si>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</si>
  <si>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</si>
  <si>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</si>
  <si>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</si>
  <si>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</si>
  <si>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</si>
  <si>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</si>
  <si>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</si>
  <si>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</si>
  <si>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</si>
  <si>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</si>
  <si>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</si>
  <si>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</si>
  <si>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</si>
  <si>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</si>
  <si>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</si>
  <si>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</si>
  <si>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</si>
  <si>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</si>
  <si>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</si>
  <si>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</si>
  <si>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</si>
  <si>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</si>
  <si>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</si>
  <si>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</si>
  <si>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</si>
  <si>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</si>
  <si>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</si>
  <si>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</si>
  <si>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</si>
  <si>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</si>
  <si>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</si>
  <si>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</si>
  <si>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</si>
  <si>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</si>
  <si>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</si>
  <si>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</si>
  <si>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</si>
  <si>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</si>
  <si>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</si>
  <si>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</si>
  <si>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</si>
  <si>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</si>
  <si>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</si>
  <si>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</si>
  <si>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</si>
  <si>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</si>
  <si>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</si>
  <si>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</si>
  <si>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</si>
  <si>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</si>
  <si>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</si>
  <si>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</si>
  <si>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</si>
  <si>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</si>
  <si>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</si>
  <si>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</si>
  <si>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</si>
  <si>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</si>
  <si>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</si>
  <si>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</si>
  <si>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</si>
  <si>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</si>
  <si>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</si>
  <si>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</si>
  <si>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</si>
  <si>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</si>
  <si>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</si>
  <si>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</si>
  <si>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</si>
  <si>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</si>
  <si>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</si>
  <si>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</si>
  <si>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</si>
  <si>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</si>
  <si>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</si>
  <si>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</si>
  <si>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</si>
  <si>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</si>
  <si>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</si>
  <si>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</si>
  <si>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</si>
  <si>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</si>
  <si>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</si>
  <si>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</si>
  <si>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</si>
  <si>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</si>
  <si>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</si>
  <si>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</si>
  <si>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</si>
  <si>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</si>
  <si>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</si>
  <si>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</si>
  <si>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</si>
  <si>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</si>
  <si>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</si>
  <si>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</si>
  <si>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</si>
  <si>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</si>
  <si>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</si>
  <si>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</si>
  <si>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</si>
  <si>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</si>
  <si>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</si>
  <si>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</si>
  <si>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</si>
  <si>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</si>
  <si>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</si>
  <si>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</si>
  <si>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</si>
  <si>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</si>
  <si>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</si>
  <si>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</si>
  <si>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</si>
  <si>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</si>
  <si>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</si>
  <si>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</si>
  <si>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</si>
  <si>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</si>
  <si>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</si>
  <si>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</si>
  <si>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</si>
  <si>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</si>
  <si>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</si>
  <si>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</si>
  <si>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</si>
  <si>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</si>
  <si>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</si>
  <si>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</si>
  <si>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</si>
  <si>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</si>
  <si>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</si>
  <si>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</si>
  <si>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</si>
  <si>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</si>
  <si>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</si>
  <si>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</si>
  <si>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</si>
  <si>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</si>
  <si>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</si>
  <si>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</si>
  <si>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</si>
  <si>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</si>
  <si>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</si>
  <si>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</si>
  <si>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</si>
  <si>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</si>
  <si>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</si>
  <si>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</si>
  <si>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</si>
  <si>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</si>
  <si>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</si>
  <si>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</si>
  <si>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</si>
  <si>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</si>
  <si>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</si>
  <si>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</si>
  <si>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</si>
  <si>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</si>
  <si>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</si>
  <si>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</si>
  <si>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</si>
  <si>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</si>
  <si>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</si>
  <si>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</si>
  <si>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</si>
  <si>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</si>
  <si>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</si>
  <si>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</si>
  <si>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</si>
  <si>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</si>
  <si>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</si>
  <si>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</si>
  <si>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</si>
  <si>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</si>
  <si>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</si>
  <si>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</si>
  <si>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</si>
  <si>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</si>
  <si>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</si>
  <si>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</si>
  <si>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</si>
  <si>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</si>
  <si>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</si>
  <si>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</si>
  <si>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</si>
  <si>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</si>
  <si>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</si>
  <si>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</si>
  <si>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</si>
  <si>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</si>
  <si>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</si>
  <si>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</si>
  <si>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</si>
  <si>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</si>
  <si>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</si>
  <si>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</si>
  <si>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</si>
  <si>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</si>
  <si>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</si>
  <si>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</si>
  <si>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</si>
  <si>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</si>
  <si>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</si>
  <si>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</si>
  <si>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</si>
  <si>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</si>
  <si>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</si>
  <si>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</si>
  <si>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</si>
  <si>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</si>
  <si>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</si>
  <si>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</si>
  <si>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</si>
  <si>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</si>
  <si>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</si>
  <si>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</si>
  <si>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</si>
  <si>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</si>
  <si>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</si>
  <si>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</si>
  <si>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</si>
  <si>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</si>
  <si>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</si>
  <si>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</si>
  <si>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</si>
  <si>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</si>
  <si>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</si>
  <si>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</si>
  <si>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</si>
  <si>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</si>
  <si>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</si>
  <si>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</si>
  <si>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</si>
  <si>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</si>
  <si>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</si>
  <si>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</si>
  <si>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</si>
  <si>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</si>
  <si>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</si>
  <si>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</si>
  <si>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</si>
  <si>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</si>
  <si>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</si>
  <si>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</si>
  <si>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</si>
  <si>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</si>
  <si>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</si>
  <si>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</si>
  <si>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</si>
  <si>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</si>
  <si>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</si>
  <si>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</si>
  <si>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</si>
  <si>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</si>
  <si>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</si>
  <si>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</si>
  <si>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</si>
  <si>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</si>
  <si>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</si>
  <si>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</si>
  <si>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</si>
  <si>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</si>
  <si>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</si>
  <si>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</si>
  <si>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</si>
  <si>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</si>
  <si>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</si>
  <si>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</si>
  <si>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</si>
  <si>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</si>
  <si>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</si>
  <si>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</si>
  <si>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</si>
  <si>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</si>
  <si>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</si>
  <si>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</si>
  <si>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</si>
  <si>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</si>
  <si>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</si>
  <si>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</si>
  <si>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</si>
  <si>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</si>
  <si>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</si>
  <si>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</si>
  <si>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</si>
  <si>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</si>
  <si>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</si>
  <si>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</si>
  <si>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</si>
  <si>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</si>
  <si>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</si>
  <si>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</si>
  <si>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</si>
  <si>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</si>
  <si>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</si>
  <si>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</si>
  <si>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</si>
  <si>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</si>
  <si>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</si>
  <si>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</si>
  <si>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</si>
  <si>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</si>
  <si>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</si>
  <si>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</si>
  <si>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</si>
  <si>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</si>
  <si>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</si>
  <si>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</si>
  <si>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</si>
  <si>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</si>
  <si>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</si>
  <si>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</si>
  <si>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</si>
  <si>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</si>
  <si>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</si>
  <si>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</si>
  <si>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</si>
  <si>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</si>
  <si>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</si>
  <si>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</si>
  <si>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</si>
  <si>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</si>
  <si>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</si>
  <si>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</si>
  <si>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</si>
  <si>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</si>
  <si>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</si>
  <si>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</si>
  <si>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</si>
  <si>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</si>
  <si>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</si>
  <si>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</si>
  <si>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</si>
  <si>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</si>
  <si>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</si>
  <si>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</si>
  <si>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</si>
  <si>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</si>
  <si>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</si>
  <si>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</si>
  <si>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</si>
  <si>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</si>
  <si>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</si>
  <si>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</si>
  <si>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</si>
  <si>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</si>
  <si>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</si>
  <si>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</si>
  <si>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</si>
  <si>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</si>
  <si>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</si>
  <si>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</si>
  <si>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</si>
  <si>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</si>
  <si>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</si>
  <si>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</si>
  <si>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</si>
  <si>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</si>
  <si>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</si>
  <si>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</si>
  <si>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</si>
  <si>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</si>
  <si>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</si>
  <si>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</si>
  <si>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</si>
  <si>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</si>
  <si>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</si>
  <si>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</si>
  <si>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</si>
  <si>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</si>
  <si>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</si>
  <si>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</si>
  <si>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</si>
  <si>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</si>
  <si>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</si>
  <si>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</si>
  <si>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</si>
  <si>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</si>
  <si>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</si>
  <si>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</si>
  <si>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</si>
  <si>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</si>
  <si>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</si>
  <si>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</si>
  <si>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</si>
  <si>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</si>
  <si>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</si>
  <si>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</si>
  <si>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</si>
  <si>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</si>
  <si>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</si>
  <si>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</si>
  <si>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</si>
  <si>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</si>
  <si>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</si>
  <si>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</si>
  <si>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</si>
  <si>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</si>
  <si>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</si>
  <si>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</si>
  <si>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</si>
  <si>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</si>
  <si>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</si>
  <si>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</si>
  <si>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</si>
  <si>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</si>
  <si>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</si>
  <si>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</si>
  <si>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</si>
  <si>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</si>
  <si>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</si>
  <si>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</si>
  <si>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</si>
  <si>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</si>
  <si>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</si>
  <si>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</si>
  <si>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</si>
  <si>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</si>
  <si>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</si>
  <si>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</si>
  <si>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</si>
  <si>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</si>
  <si>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</si>
  <si>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</si>
  <si>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</si>
  <si>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</si>
  <si>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</si>
  <si>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</si>
  <si>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</si>
  <si>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</si>
  <si>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</si>
  <si>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</si>
  <si>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</si>
  <si>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</si>
  <si>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</si>
  <si>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</si>
  <si>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</si>
  <si>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</si>
  <si>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</si>
  <si>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</si>
  <si>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</si>
  <si>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</si>
  <si>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</si>
  <si>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</si>
  <si>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</si>
  <si>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</si>
  <si>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</si>
  <si>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</si>
  <si>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</si>
  <si>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</si>
  <si>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</si>
  <si>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</si>
  <si>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</si>
  <si>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</si>
  <si>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</si>
  <si>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</si>
  <si>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</si>
  <si>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</si>
  <si>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</si>
  <si>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</si>
  <si>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</si>
  <si>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</si>
  <si>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</si>
  <si>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</si>
  <si>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</si>
  <si>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</si>
  <si>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</si>
  <si>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</si>
  <si>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</si>
  <si>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</si>
  <si>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</si>
  <si>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</si>
  <si>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</si>
  <si>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</si>
  <si>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</si>
  <si>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</si>
  <si>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</si>
  <si>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</si>
  <si>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</si>
  <si>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</si>
  <si>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</si>
  <si>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</si>
  <si>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</si>
  <si>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</si>
  <si>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</si>
  <si>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</si>
  <si>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</si>
  <si>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</si>
  <si>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</si>
  <si>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</si>
  <si>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</si>
  <si>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</si>
  <si>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</si>
  <si>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</si>
  <si>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</si>
  <si>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</si>
  <si>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</si>
  <si>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</si>
  <si>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</si>
  <si>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</si>
  <si>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</si>
  <si>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</si>
  <si>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</si>
  <si>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</si>
  <si>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</si>
  <si>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</si>
  <si>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</si>
  <si>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</si>
  <si>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</si>
  <si>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</si>
  <si>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</si>
  <si>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</si>
  <si>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</si>
  <si>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</si>
  <si>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</si>
  <si>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</si>
  <si>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</si>
  <si>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</si>
  <si>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</si>
  <si>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</si>
  <si>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</si>
  <si>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</si>
  <si>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</si>
  <si>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</si>
  <si>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</si>
  <si>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</si>
  <si>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</si>
  <si>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</si>
  <si>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</si>
  <si>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</si>
  <si>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</si>
  <si>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</si>
  <si>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</si>
  <si>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</si>
  <si>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</si>
  <si>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</si>
  <si>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</si>
  <si>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</si>
  <si>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</si>
  <si>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</si>
  <si>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</si>
  <si>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</si>
  <si>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</si>
  <si>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</si>
  <si>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</si>
  <si>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</si>
  <si>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</si>
  <si>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</si>
  <si>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</si>
  <si>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</si>
  <si>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</si>
  <si>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</si>
  <si>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</si>
  <si>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</si>
  <si>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</si>
  <si>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</si>
  <si>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</si>
  <si>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</si>
  <si>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</si>
  <si>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</si>
  <si>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</si>
  <si>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</si>
  <si>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</si>
  <si>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</si>
  <si>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</si>
  <si>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</si>
  <si>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</si>
  <si>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</si>
  <si>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</si>
  <si>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</si>
  <si>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</si>
  <si>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</si>
  <si>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</si>
  <si>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</si>
  <si>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</si>
  <si>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</si>
  <si>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</si>
  <si>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</si>
  <si>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</si>
  <si>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</si>
  <si>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</si>
  <si>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</si>
  <si>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</si>
  <si>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</si>
  <si>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</si>
  <si>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</si>
  <si>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</si>
  <si>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</si>
  <si>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</si>
  <si>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</si>
  <si>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</si>
  <si>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</si>
  <si>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</si>
  <si>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</si>
  <si>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</si>
  <si>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</si>
  <si>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</si>
  <si>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</si>
  <si>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</si>
  <si>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</si>
  <si>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</si>
  <si>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</si>
  <si>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</si>
  <si>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</si>
  <si>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</si>
  <si>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</si>
  <si>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</si>
  <si>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</si>
  <si>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</si>
  <si>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</si>
  <si>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</si>
  <si>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</si>
  <si>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</si>
  <si>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</si>
  <si>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</si>
  <si>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</si>
  <si>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</si>
  <si>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</si>
  <si>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</si>
  <si>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</si>
  <si>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</si>
  <si>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</si>
  <si>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</si>
  <si>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</si>
  <si>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</si>
  <si>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</si>
  <si>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</si>
  <si>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</si>
  <si>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</si>
  <si>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</si>
  <si>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</si>
  <si>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</si>
  <si>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</si>
  <si>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</si>
  <si>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</si>
  <si>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</si>
  <si>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</si>
  <si>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</si>
  <si>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</si>
  <si>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</si>
  <si>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</si>
  <si>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</si>
  <si>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</si>
  <si>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</si>
  <si>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</si>
  <si>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</si>
  <si>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</si>
  <si>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</si>
  <si>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</si>
  <si>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</si>
  <si>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</si>
  <si>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</si>
  <si>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</si>
  <si>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</si>
  <si>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</si>
  <si>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</si>
  <si>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</si>
  <si>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</si>
  <si>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</si>
  <si>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</si>
  <si>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</si>
  <si>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</si>
  <si>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</si>
  <si>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</si>
  <si>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</si>
  <si>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</si>
  <si>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</si>
  <si>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</si>
  <si>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</si>
  <si>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</si>
  <si>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</si>
  <si>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</si>
  <si>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</si>
  <si>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</si>
  <si>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</si>
  <si>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</si>
  <si>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</si>
  <si>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</si>
  <si>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</si>
  <si>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</si>
  <si>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</si>
  <si>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</si>
  <si>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</si>
  <si>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</si>
  <si>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</si>
  <si>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</si>
  <si>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</si>
  <si>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</si>
  <si>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</si>
  <si>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</si>
  <si>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</si>
  <si>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</si>
  <si>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</si>
  <si>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</si>
  <si>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</si>
  <si>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</si>
  <si>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</si>
  <si>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</si>
  <si>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</si>
  <si>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</si>
  <si>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</si>
  <si>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</si>
  <si>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</si>
  <si>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</si>
  <si>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</si>
  <si>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</si>
  <si>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</si>
  <si>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</si>
  <si>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</si>
  <si>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</si>
  <si>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</si>
  <si>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</si>
  <si>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</si>
  <si>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</si>
  <si>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</si>
  <si>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</si>
  <si>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</si>
  <si>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</si>
  <si>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</si>
  <si>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</si>
  <si>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</si>
  <si>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</si>
  <si>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</si>
  <si>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</si>
  <si>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</si>
  <si>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</si>
  <si>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</si>
  <si>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</si>
  <si>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</si>
  <si>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</si>
  <si>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</si>
  <si>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</si>
  <si>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</si>
  <si>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</si>
  <si>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</si>
  <si>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</si>
  <si>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</si>
  <si>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</si>
  <si>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</si>
  <si>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</si>
  <si>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</si>
  <si>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</si>
  <si>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</si>
  <si>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</si>
  <si>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</si>
  <si>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</si>
  <si>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</si>
  <si>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</si>
  <si>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</si>
  <si>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</si>
  <si>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</si>
  <si>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</si>
  <si>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</si>
  <si>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</si>
  <si>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</si>
  <si>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</si>
  <si>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</si>
  <si>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</si>
  <si>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</si>
  <si>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</si>
  <si>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</si>
  <si>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</si>
  <si>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</si>
  <si>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</si>
  <si>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</si>
  <si>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</si>
  <si>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</si>
  <si>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</si>
  <si>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</si>
  <si>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</si>
  <si>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</si>
  <si>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</si>
  <si>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</si>
  <si>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</si>
  <si>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</si>
  <si>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</si>
  <si>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</si>
  <si>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</si>
  <si>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</si>
  <si>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</si>
  <si>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</si>
  <si>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</si>
  <si>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</si>
  <si>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</si>
  <si>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</si>
  <si>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</si>
  <si>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</si>
  <si>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</si>
  <si>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</si>
  <si>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</si>
  <si>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</si>
  <si>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</si>
  <si>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</si>
  <si>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</si>
  <si>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</si>
  <si>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</si>
  <si>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</si>
  <si>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</si>
  <si>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</si>
  <si>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</si>
  <si>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</si>
  <si>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</si>
  <si>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</si>
  <si>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</si>
  <si>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</si>
  <si>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</si>
  <si>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</si>
  <si>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</si>
  <si>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</si>
  <si>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</si>
  <si>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</si>
  <si>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</si>
  <si>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</si>
  <si>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</si>
  <si>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</si>
  <si>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</si>
  <si>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</si>
  <si>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</si>
  <si>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</si>
  <si>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</si>
  <si>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</si>
  <si>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</si>
  <si>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</si>
  <si>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</si>
  <si>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</si>
  <si>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</si>
  <si>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</si>
  <si>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</si>
  <si>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</si>
  <si>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</si>
  <si>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</si>
  <si>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</si>
  <si>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</si>
  <si>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</si>
  <si>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</si>
  <si>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</si>
  <si>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</si>
  <si>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</si>
  <si>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</si>
  <si>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</si>
  <si>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</si>
  <si>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</si>
  <si>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</si>
  <si>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</si>
  <si>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</si>
  <si>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</si>
  <si>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</si>
  <si>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</si>
  <si>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</si>
  <si>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</si>
  <si>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</si>
  <si>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</si>
  <si>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</si>
  <si>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</si>
  <si>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</si>
  <si>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</si>
  <si>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</si>
  <si>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</si>
  <si>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</si>
  <si>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</si>
  <si>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</si>
  <si>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</si>
  <si>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</si>
  <si>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</si>
  <si>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</si>
  <si>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</si>
  <si>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</si>
  <si>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</si>
  <si>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</si>
  <si>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</si>
  <si>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</si>
  <si>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</si>
  <si>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</si>
  <si>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</si>
  <si>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</si>
  <si>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</si>
  <si>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</si>
  <si>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</si>
  <si>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</si>
  <si>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</si>
  <si>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</si>
  <si>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</si>
  <si>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</si>
  <si>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</si>
  <si>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</si>
  <si>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</si>
  <si>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</si>
  <si>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</si>
  <si>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</si>
  <si>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</si>
  <si>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</si>
  <si>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</si>
  <si>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</si>
  <si>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</si>
  <si>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</si>
  <si>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</si>
  <si>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</si>
  <si>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</si>
  <si>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</si>
  <si>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</si>
  <si>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</si>
  <si>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</si>
  <si>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</si>
  <si>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</si>
  <si>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</si>
  <si>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</si>
  <si>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</si>
  <si>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</si>
  <si>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</si>
  <si>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</si>
  <si>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</si>
  <si>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</si>
  <si>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</si>
  <si>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</si>
  <si>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</si>
  <si>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</si>
  <si>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</si>
  <si>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</si>
  <si>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</si>
  <si>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</si>
  <si>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</si>
  <si>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</si>
  <si>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</si>
  <si>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</si>
  <si>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</si>
  <si>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</si>
  <si>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</si>
  <si>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</si>
  <si>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</si>
  <si>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</si>
  <si>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</si>
  <si>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</si>
  <si>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</si>
  <si>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</si>
  <si>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</si>
  <si>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</si>
  <si>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</si>
  <si>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</si>
  <si>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</si>
  <si>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</si>
  <si>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</si>
  <si>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</si>
  <si>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</si>
  <si>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</si>
  <si>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</si>
  <si>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</si>
  <si>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</si>
  <si>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</si>
  <si>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</si>
  <si>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</si>
  <si>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</si>
  <si>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</si>
  <si>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</si>
  <si>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</si>
  <si>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</si>
  <si>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</si>
  <si>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</si>
  <si>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</si>
  <si>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</si>
  <si>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</si>
  <si>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</si>
  <si>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</si>
  <si>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</si>
  <si>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</si>
  <si>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</si>
  <si>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</si>
  <si>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</si>
  <si>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</si>
  <si>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</si>
  <si>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</si>
  <si>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</si>
  <si>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</si>
  <si>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</si>
  <si>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</si>
  <si>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</si>
  <si>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</si>
  <si>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</si>
  <si>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</si>
  <si>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</si>
  <si>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</si>
  <si>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</si>
  <si>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</si>
  <si>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</si>
  <si>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</si>
  <si>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</si>
  <si>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</si>
  <si>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</si>
  <si>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</si>
  <si>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</si>
  <si>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</si>
  <si>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</si>
  <si>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</si>
  <si>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</si>
  <si>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</si>
  <si>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</si>
  <si>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</si>
  <si>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</si>
  <si>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</si>
  <si>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</si>
  <si>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</si>
  <si>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</si>
  <si>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</si>
  <si>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</si>
  <si>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</si>
  <si>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</si>
  <si>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</si>
  <si>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</si>
  <si>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</si>
  <si>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</si>
  <si>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</si>
  <si>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</si>
  <si>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</si>
  <si>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</si>
  <si>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</si>
  <si>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</si>
  <si>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</si>
  <si>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</si>
  <si>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</si>
  <si>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</si>
  <si>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</si>
  <si>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</si>
  <si>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</si>
  <si>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</si>
  <si>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</si>
  <si>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</si>
  <si>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</si>
  <si>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</si>
  <si>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</si>
  <si>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</si>
  <si>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</si>
  <si>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</si>
  <si>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</si>
  <si>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</si>
  <si>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</si>
  <si>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</si>
  <si>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</si>
  <si>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</si>
  <si>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</si>
  <si>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</si>
  <si>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</si>
  <si>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</si>
  <si>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</si>
  <si>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</si>
  <si>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</si>
  <si>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</si>
  <si>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</si>
  <si>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</si>
  <si>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</si>
  <si>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</si>
  <si>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</si>
  <si>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</si>
  <si>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</si>
  <si>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</si>
  <si>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</si>
  <si>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</si>
  <si>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</si>
  <si>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</si>
  <si>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</si>
  <si>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</si>
  <si>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</si>
  <si>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</si>
  <si>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</si>
  <si>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</si>
  <si>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</si>
  <si>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</si>
  <si>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</si>
  <si>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</si>
  <si>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</si>
  <si>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</si>
  <si>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</si>
  <si>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</si>
  <si>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</si>
  <si>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</si>
  <si>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</si>
  <si>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</si>
  <si>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</si>
  <si>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</si>
  <si>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</si>
  <si>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</si>
  <si>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</si>
  <si>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</si>
  <si>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</si>
  <si>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</si>
  <si>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</si>
  <si>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</si>
  <si>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</si>
  <si>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</si>
  <si>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</si>
  <si>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</si>
  <si>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</si>
  <si>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</si>
  <si>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</si>
  <si>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</si>
  <si>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</si>
  <si>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</si>
  <si>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</si>
  <si>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</si>
  <si>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</si>
  <si>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</si>
  <si>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</si>
  <si>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</si>
  <si>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</si>
  <si>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</si>
  <si>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</si>
  <si>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</si>
  <si>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</si>
  <si>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</si>
  <si>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</si>
  <si>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</si>
  <si>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</si>
  <si>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</si>
  <si>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</si>
  <si>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</si>
  <si>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</si>
  <si>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</si>
  <si>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</si>
  <si>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</si>
  <si>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</si>
  <si>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</si>
  <si>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</si>
  <si>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</si>
  <si>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</si>
  <si>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</si>
  <si>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</si>
  <si>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</si>
  <si>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</si>
  <si>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</si>
  <si>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</si>
  <si>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</si>
  <si>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</si>
  <si>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</si>
  <si>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</si>
  <si>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</si>
  <si>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</si>
  <si>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</si>
  <si>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</si>
  <si>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</si>
  <si>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</si>
  <si>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</si>
  <si>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</si>
  <si>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</si>
  <si>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</si>
  <si>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</si>
  <si>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</si>
  <si>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</si>
  <si>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</si>
  <si>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</si>
  <si>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</si>
  <si>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</si>
  <si>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</si>
  <si>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</si>
  <si>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</si>
  <si>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</si>
  <si>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</si>
  <si>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</si>
  <si>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</si>
  <si>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</si>
  <si>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</si>
  <si>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</si>
  <si>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</si>
  <si>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</si>
  <si>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</si>
  <si>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</si>
  <si>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</si>
  <si>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</si>
  <si>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</si>
  <si>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</si>
  <si>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</si>
  <si>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</si>
  <si>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</si>
  <si>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</si>
  <si>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</si>
  <si>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</si>
  <si>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</si>
  <si>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</si>
  <si>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</si>
  <si>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</si>
  <si>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</si>
  <si>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</si>
  <si>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</si>
  <si>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</si>
  <si>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</si>
  <si>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</si>
  <si>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</si>
  <si>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</si>
  <si>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</si>
  <si>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</si>
  <si>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</si>
  <si>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</si>
  <si>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</si>
  <si>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</si>
  <si>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</si>
  <si>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</si>
  <si>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</si>
  <si>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</si>
  <si>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</si>
  <si>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</si>
  <si>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</si>
  <si>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</si>
  <si>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</si>
  <si>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</si>
  <si>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</si>
  <si>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</si>
  <si>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</si>
  <si>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</si>
  <si>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</si>
  <si>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</si>
  <si>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</si>
  <si>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</si>
  <si>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</si>
  <si>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</si>
  <si>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</si>
  <si>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</si>
  <si>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</si>
  <si>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</si>
  <si>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</si>
  <si>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</si>
  <si>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</si>
  <si>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</si>
  <si>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</si>
  <si>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</si>
  <si>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</si>
  <si>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</si>
  <si>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</si>
  <si>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</si>
  <si>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</si>
  <si>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</si>
  <si>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</si>
  <si>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</si>
  <si>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</si>
  <si>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</si>
  <si>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</si>
  <si>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</si>
  <si>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</si>
  <si>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</si>
  <si>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</si>
  <si>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</si>
  <si>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</si>
  <si>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</si>
  <si>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</si>
  <si>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</si>
  <si>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</si>
  <si>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</si>
  <si>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</si>
  <si>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</si>
  <si>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</si>
  <si>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</si>
  <si>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</si>
  <si>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</si>
  <si>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</si>
  <si>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</si>
  <si>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</si>
  <si>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</si>
  <si>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</si>
  <si>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</si>
  <si>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</si>
  <si>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</si>
  <si>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</si>
  <si>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</si>
  <si>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</si>
  <si>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</si>
  <si>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</si>
  <si>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</si>
  <si>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</si>
  <si>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</si>
  <si>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</si>
  <si>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</si>
  <si>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</si>
  <si>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</si>
  <si>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</si>
  <si>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</si>
  <si>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</si>
  <si>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</si>
  <si>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</si>
  <si>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</si>
  <si>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</si>
  <si>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</si>
  <si>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</si>
  <si>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</si>
  <si>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</si>
  <si>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</si>
  <si>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</si>
  <si>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</si>
  <si>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</si>
  <si>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</si>
  <si>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</si>
  <si>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</si>
  <si>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</si>
  <si>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</si>
  <si>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</si>
  <si>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</si>
  <si>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</si>
  <si>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</si>
  <si>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</si>
  <si>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</si>
  <si>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</si>
  <si>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</si>
  <si>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</si>
  <si>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</si>
  <si>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</si>
  <si>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</si>
  <si>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</si>
  <si>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</si>
  <si>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</si>
  <si>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</si>
  <si>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</si>
  <si>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</si>
  <si>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</si>
  <si>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</si>
  <si>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</si>
  <si>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</si>
  <si>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</si>
  <si>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</si>
  <si>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</si>
  <si>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</si>
  <si>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</si>
  <si>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</si>
  <si>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</si>
  <si>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</si>
  <si>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</si>
  <si>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</si>
  <si>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</si>
  <si>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</si>
  <si>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</si>
  <si>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</si>
  <si>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</si>
  <si>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</si>
  <si>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</si>
  <si>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</si>
  <si>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</si>
  <si>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</si>
  <si>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</si>
  <si>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</si>
  <si>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</si>
  <si>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</si>
  <si>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</si>
  <si>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</si>
  <si>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</si>
  <si>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</si>
  <si>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</si>
  <si>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</si>
  <si>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</si>
  <si>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</si>
  <si>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</si>
  <si>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</si>
  <si>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</si>
  <si>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</si>
  <si>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</si>
  <si>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</si>
  <si>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</si>
  <si>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</si>
  <si>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</si>
  <si>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</si>
  <si>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</si>
  <si>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</si>
  <si>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</si>
  <si>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</si>
  <si>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</si>
  <si>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</si>
  <si>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</si>
  <si>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</si>
  <si>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</si>
  <si>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</si>
  <si>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</si>
  <si>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</si>
  <si>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</si>
  <si>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</si>
  <si>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</si>
  <si>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</si>
  <si>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</si>
  <si>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</si>
  <si>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</si>
  <si>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</si>
  <si>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</si>
  <si>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</si>
  <si>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</si>
  <si>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</si>
  <si>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</si>
  <si>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</si>
  <si>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</si>
  <si>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</si>
  <si>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</si>
  <si>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</si>
  <si>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</si>
  <si>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</si>
  <si>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</si>
  <si>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</si>
  <si>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</si>
  <si>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</si>
  <si>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</si>
  <si>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</si>
  <si>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</si>
  <si>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</si>
  <si>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</si>
  <si>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</si>
  <si>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</si>
  <si>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</si>
  <si>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</si>
  <si>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</si>
  <si>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</si>
  <si>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</si>
  <si>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</si>
  <si>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</si>
  <si>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</si>
  <si>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</si>
  <si>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</si>
  <si>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</si>
  <si>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</si>
  <si>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</si>
  <si>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</si>
  <si>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</si>
  <si>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</si>
  <si>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</si>
  <si>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</si>
  <si>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</si>
  <si>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</si>
  <si>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</si>
  <si>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</si>
  <si>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</si>
  <si>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</si>
  <si>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</si>
  <si>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</si>
  <si>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</si>
  <si>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</si>
  <si>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</si>
  <si>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</si>
  <si>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</si>
  <si>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</si>
  <si>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</si>
  <si>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</si>
  <si>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</si>
  <si>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</si>
  <si>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</si>
  <si>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</si>
  <si>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</si>
  <si>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</si>
  <si>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</si>
  <si>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</si>
  <si>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</si>
  <si>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</si>
  <si>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</si>
  <si>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</si>
  <si>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</si>
  <si>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</si>
  <si>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</si>
  <si>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</si>
  <si>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</si>
  <si>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</si>
  <si>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</si>
  <si>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</si>
  <si>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</si>
  <si>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</si>
  <si>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</si>
  <si>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</si>
  <si>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</si>
  <si>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</si>
  <si>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</si>
  <si>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</si>
  <si>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</si>
  <si>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</si>
  <si>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</si>
  <si>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</si>
  <si>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</si>
  <si>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</si>
  <si>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</si>
  <si>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</si>
  <si>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</si>
  <si>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</si>
  <si>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</si>
  <si>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</si>
  <si>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</si>
  <si>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</si>
  <si>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</si>
  <si>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</si>
  <si>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</si>
  <si>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</si>
  <si>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</si>
  <si>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</si>
  <si>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</si>
  <si>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</si>
  <si>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</si>
  <si>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</si>
  <si>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</si>
  <si>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</si>
  <si>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</si>
  <si>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</si>
  <si>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</si>
  <si>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</si>
  <si>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</si>
  <si>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</si>
  <si>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</si>
  <si>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</si>
  <si>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</si>
  <si>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</si>
  <si>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</si>
  <si>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</si>
  <si>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</si>
  <si>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</si>
  <si>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</si>
  <si>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</si>
  <si>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</si>
  <si>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</si>
  <si>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</si>
  <si>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</si>
  <si>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</si>
  <si>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</si>
  <si>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</si>
  <si>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</si>
  <si>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</si>
  <si>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</si>
  <si>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</si>
  <si>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</si>
  <si>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</si>
  <si>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</si>
  <si>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</si>
  <si>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</si>
  <si>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</si>
  <si>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</si>
  <si>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</si>
  <si>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</si>
  <si>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</si>
  <si>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</si>
  <si>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</si>
  <si>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</si>
  <si>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</si>
  <si>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</si>
  <si>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</si>
  <si>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</si>
  <si>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</si>
  <si>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</si>
  <si>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</si>
  <si>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</si>
  <si>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</si>
  <si>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</si>
  <si>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</si>
  <si>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</si>
  <si>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</si>
  <si>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</si>
  <si>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</si>
  <si>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</si>
  <si>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</si>
  <si>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</si>
  <si>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</si>
  <si>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</si>
  <si>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</si>
  <si>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</si>
  <si>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</si>
  <si>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</si>
  <si>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</si>
  <si>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</si>
  <si>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</si>
  <si>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</si>
  <si>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</si>
  <si>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</si>
  <si>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</si>
  <si>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</si>
  <si>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</si>
  <si>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</si>
  <si>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</si>
  <si>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</si>
  <si>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</si>
  <si>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</si>
  <si>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</si>
  <si>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</si>
  <si>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</si>
  <si>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</si>
  <si>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</si>
  <si>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</si>
  <si>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</si>
  <si>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</si>
  <si>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</si>
  <si>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</si>
  <si>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</si>
  <si>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</si>
  <si>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</si>
  <si>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</si>
  <si>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</si>
  <si>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</si>
  <si>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</si>
  <si>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</si>
  <si>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</si>
  <si>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</si>
  <si>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</si>
  <si>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</si>
  <si>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</si>
  <si>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</si>
  <si>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</si>
  <si>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</si>
  <si>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</si>
  <si>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</si>
  <si>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</si>
  <si>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</si>
  <si>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</si>
  <si>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</si>
  <si>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</si>
  <si>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</si>
  <si>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</si>
  <si>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</si>
  <si>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</si>
  <si>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</si>
  <si>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</si>
  <si>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</si>
  <si>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</si>
  <si>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</si>
  <si>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</si>
  <si>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</si>
  <si>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</si>
  <si>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</si>
  <si>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</si>
  <si>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</si>
  <si>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</si>
  <si>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</si>
  <si>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</si>
  <si>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</si>
  <si>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</si>
  <si>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</si>
  <si>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</si>
  <si>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</si>
  <si>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</si>
  <si>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</si>
  <si>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</si>
  <si>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</si>
  <si>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</si>
  <si>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</si>
  <si>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</si>
  <si>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</si>
  <si>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</si>
  <si>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</si>
  <si>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</si>
  <si>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</si>
  <si>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</si>
  <si>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</si>
  <si>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</si>
  <si>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</si>
  <si>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</si>
  <si>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</si>
  <si>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</si>
  <si>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</si>
  <si>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</si>
  <si>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</si>
  <si>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</si>
  <si>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</si>
  <si>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</si>
  <si>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</si>
  <si>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</si>
  <si>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</si>
  <si>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</si>
  <si>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</si>
  <si>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</si>
  <si>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</si>
  <si>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</si>
  <si>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</si>
  <si>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</si>
  <si>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</si>
  <si>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</si>
  <si>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</si>
  <si>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</si>
  <si>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</si>
  <si>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</si>
  <si>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</si>
  <si>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</si>
  <si>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</si>
  <si>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</si>
  <si>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</si>
  <si>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</si>
  <si>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</si>
  <si>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</si>
  <si>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</si>
  <si>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</si>
  <si>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</si>
  <si>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</si>
  <si>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</si>
  <si>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</si>
  <si>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</si>
  <si>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</si>
  <si>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</si>
  <si>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</si>
  <si>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</si>
  <si>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</si>
  <si>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</si>
  <si>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</si>
  <si>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</si>
  <si>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</si>
  <si>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</si>
  <si>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</si>
  <si>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</si>
  <si>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</si>
  <si>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</si>
  <si>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</si>
  <si>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</si>
  <si>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</si>
  <si>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</si>
  <si>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</si>
  <si>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</si>
  <si>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</si>
  <si>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</si>
  <si>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</si>
  <si>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</si>
  <si>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</si>
  <si>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</si>
  <si>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</si>
  <si>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</si>
  <si>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</si>
  <si>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</si>
  <si>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</si>
  <si>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</si>
  <si>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</si>
  <si>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</si>
  <si>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</si>
  <si>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</si>
  <si>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</si>
  <si>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</si>
  <si>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</si>
  <si>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</si>
  <si>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</si>
  <si>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</si>
  <si>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</si>
  <si>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</si>
  <si>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</si>
  <si>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</si>
  <si>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</si>
  <si>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</si>
  <si>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</si>
  <si>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</si>
  <si>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</si>
  <si>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</si>
  <si>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</si>
  <si>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</si>
  <si>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</si>
  <si>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</si>
  <si>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</si>
  <si>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</si>
  <si>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</si>
  <si>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</si>
  <si>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</si>
  <si>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</si>
  <si>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</si>
  <si>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</si>
  <si>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</si>
  <si>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</si>
  <si>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</si>
  <si>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</si>
  <si>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</si>
  <si>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</si>
  <si>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</si>
  <si>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</si>
  <si>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</si>
  <si>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</si>
  <si>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</si>
  <si>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</si>
  <si>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</si>
  <si>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</si>
  <si>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</si>
  <si>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</si>
  <si>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</si>
  <si>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</si>
  <si>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</si>
  <si>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</si>
  <si>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</si>
  <si>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</si>
  <si>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</si>
  <si>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</si>
  <si>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</si>
  <si>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</si>
  <si>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</si>
  <si>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</si>
  <si>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</si>
  <si>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</si>
  <si>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</si>
  <si>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</si>
  <si>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</si>
  <si>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</si>
  <si>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</si>
  <si>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</si>
  <si>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</si>
  <si>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</si>
  <si>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</si>
  <si>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</si>
  <si>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</si>
  <si>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</si>
  <si>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</si>
  <si>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</si>
  <si>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</si>
  <si>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</si>
  <si>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</si>
  <si>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</si>
  <si>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</si>
  <si>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</si>
  <si>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</si>
  <si>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</si>
  <si>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</si>
  <si>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</si>
  <si>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</si>
  <si>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</si>
  <si>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</si>
  <si>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</si>
  <si>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</si>
  <si>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</si>
  <si>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</si>
  <si>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</si>
  <si>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</si>
  <si>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</si>
  <si>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</si>
  <si>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</si>
  <si>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</si>
  <si>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</si>
  <si>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</si>
  <si>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</si>
  <si>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</si>
  <si>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</si>
  <si>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</si>
  <si>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</si>
  <si>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</si>
  <si>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</si>
  <si>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</si>
  <si>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</si>
  <si>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</si>
  <si>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</si>
  <si>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</si>
  <si>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</si>
  <si>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</si>
  <si>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</si>
  <si>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</si>
  <si>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</si>
  <si>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</si>
  <si>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</si>
  <si>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</si>
  <si>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</si>
  <si>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</si>
  <si>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</si>
  <si>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</si>
  <si>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</si>
  <si>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</si>
  <si>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</si>
  <si>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</si>
  <si>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</si>
  <si>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</si>
  <si>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</si>
  <si>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</si>
  <si>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</si>
  <si>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</si>
  <si>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</si>
  <si>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</si>
  <si>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</si>
  <si>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</si>
  <si>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</si>
  <si>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</si>
  <si>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</si>
  <si>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</si>
  <si>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</si>
  <si>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</si>
  <si>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</si>
  <si>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</si>
  <si>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</si>
  <si>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</si>
  <si>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</si>
  <si>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</si>
  <si>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</si>
  <si>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</si>
  <si>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</si>
  <si>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</si>
  <si>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</si>
  <si>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</si>
  <si>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</si>
  <si>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</si>
  <si>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</si>
  <si>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</si>
  <si>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</si>
  <si>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</si>
  <si>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</si>
  <si>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</si>
  <si>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</si>
  <si>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</si>
  <si>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</si>
  <si>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</si>
  <si>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</si>
  <si>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</si>
  <si>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</si>
  <si>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</si>
  <si>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</si>
  <si>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</si>
  <si>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</si>
  <si>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</si>
  <si>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</si>
  <si>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</si>
  <si>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</si>
  <si>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</si>
  <si>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</si>
  <si>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</si>
  <si>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</si>
  <si>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</si>
  <si>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</si>
  <si>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</si>
  <si>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</si>
  <si>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</si>
  <si>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</si>
  <si>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</si>
  <si>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</si>
  <si>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</si>
  <si>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</si>
  <si>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</si>
  <si>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</si>
  <si>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</si>
  <si>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</si>
  <si>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</si>
  <si>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</si>
  <si>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</si>
  <si>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</si>
  <si>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</si>
  <si>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</si>
  <si>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</si>
  <si>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</si>
  <si>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</si>
  <si>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</si>
  <si>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</si>
  <si>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</si>
  <si>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</si>
  <si>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</si>
  <si>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</si>
  <si>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</si>
  <si>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</si>
  <si>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</si>
  <si>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</si>
  <si>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</si>
  <si>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</si>
  <si>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</si>
  <si>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</si>
  <si>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</si>
  <si>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</si>
  <si>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</si>
  <si>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</si>
  <si>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</si>
  <si>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</si>
  <si>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</si>
  <si>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</si>
  <si>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</si>
  <si>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</si>
  <si>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</si>
  <si>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</si>
  <si>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</si>
  <si>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</si>
  <si>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</si>
  <si>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</si>
  <si>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</si>
  <si>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</si>
  <si>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</si>
  <si>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</si>
  <si>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</si>
  <si>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</si>
  <si>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</si>
  <si>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</si>
  <si>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</si>
  <si>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</si>
  <si>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</si>
  <si>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</si>
  <si>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</si>
  <si>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</si>
  <si>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</si>
  <si>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</si>
  <si>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</si>
  <si>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</si>
  <si>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</si>
  <si>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</si>
  <si>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</si>
  <si>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</si>
  <si>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</si>
  <si>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</si>
  <si>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</si>
  <si>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</si>
  <si>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</si>
  <si>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</si>
  <si>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</si>
  <si>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</si>
  <si>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</si>
  <si>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</si>
  <si>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</si>
  <si>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</si>
  <si>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</si>
  <si>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</si>
  <si>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</si>
  <si>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</si>
  <si>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</si>
  <si>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</si>
  <si>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</si>
  <si>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</si>
  <si>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</si>
  <si>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</si>
  <si>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</si>
  <si>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</si>
  <si>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</si>
  <si>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</si>
  <si>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</si>
  <si>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</si>
  <si>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</si>
  <si>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</si>
  <si>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</si>
  <si>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</si>
  <si>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</si>
  <si>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</si>
  <si>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</si>
  <si>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</si>
  <si>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</si>
  <si>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</si>
  <si>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</si>
  <si>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</si>
  <si>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</si>
  <si>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</si>
  <si>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</si>
  <si>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</si>
  <si>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</si>
  <si>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</si>
  <si>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</si>
  <si>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</si>
  <si>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</si>
  <si>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</si>
  <si>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</si>
  <si>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</si>
  <si>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</si>
  <si>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</si>
  <si>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</si>
  <si>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</si>
  <si>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</si>
  <si>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</si>
  <si>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</si>
  <si>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</si>
  <si>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</si>
  <si>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</si>
  <si>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</si>
  <si>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</si>
  <si>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</si>
  <si>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</si>
  <si>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</si>
  <si>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</si>
  <si>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</si>
  <si>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</si>
  <si>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</si>
  <si>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</si>
  <si>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</si>
  <si>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</si>
  <si>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</si>
  <si>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</si>
  <si>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</si>
  <si>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</si>
  <si>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</si>
  <si>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</si>
  <si>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</si>
  <si>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</si>
  <si>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</si>
  <si>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</si>
  <si>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</si>
  <si>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</si>
  <si>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</si>
  <si>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</si>
  <si>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</si>
  <si>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</si>
  <si>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</si>
  <si>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</si>
  <si>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</si>
  <si>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</si>
  <si>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</si>
  <si>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</si>
  <si>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</si>
  <si>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</si>
  <si>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</si>
  <si>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</si>
  <si>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</si>
  <si>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</si>
  <si>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</si>
  <si>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</si>
  <si>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</si>
  <si>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</si>
  <si>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</si>
  <si>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</si>
  <si>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</si>
  <si>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</si>
  <si>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</si>
  <si>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</si>
  <si>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</si>
  <si>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</si>
  <si>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</si>
  <si>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</si>
  <si>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</si>
  <si>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</si>
  <si>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</si>
  <si>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</si>
  <si>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</si>
  <si>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</si>
  <si>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</si>
  <si>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</si>
  <si>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</si>
  <si>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</si>
  <si>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</si>
  <si>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</si>
  <si>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</si>
  <si>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</si>
  <si>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</si>
  <si>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</si>
  <si>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</si>
  <si>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</si>
  <si>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</si>
  <si>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</si>
  <si>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</si>
  <si>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</si>
  <si>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</si>
  <si>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</si>
  <si>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</si>
  <si>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</si>
  <si>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</si>
  <si>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</si>
  <si>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</si>
  <si>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</si>
  <si>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</si>
  <si>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</si>
  <si>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</si>
  <si>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</si>
  <si>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</si>
  <si>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</si>
  <si>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</si>
  <si>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</si>
  <si>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</si>
  <si>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</si>
  <si>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</si>
  <si>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</si>
  <si>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</si>
  <si>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</si>
  <si>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</si>
  <si>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</si>
  <si>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</si>
  <si>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</si>
  <si>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</si>
  <si>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</si>
  <si>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</si>
  <si>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</si>
  <si>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</si>
  <si>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</si>
  <si>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</si>
  <si>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</si>
  <si>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</si>
  <si>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</si>
  <si>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</si>
  <si>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</si>
  <si>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</si>
  <si>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</si>
  <si>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</si>
  <si>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</si>
  <si>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</si>
  <si>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</si>
  <si>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</si>
  <si>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</si>
  <si>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</si>
  <si>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</si>
  <si>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</si>
  <si>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</si>
  <si>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</si>
  <si>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</si>
  <si>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</si>
  <si>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</si>
  <si>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</si>
  <si>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</si>
  <si>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</si>
  <si>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</si>
  <si>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</si>
  <si>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</si>
  <si>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</si>
  <si>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</si>
  <si>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</si>
  <si>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</si>
  <si>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</si>
  <si>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</si>
  <si>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</si>
  <si>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</si>
  <si>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</si>
  <si>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</si>
  <si>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</si>
  <si>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</si>
  <si>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</si>
  <si>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</si>
  <si>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</si>
  <si>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</si>
  <si>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</si>
  <si>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</si>
  <si>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</si>
  <si>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</si>
  <si>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</si>
  <si>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</si>
  <si>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</si>
  <si>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</si>
  <si>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</si>
  <si>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</si>
  <si>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</si>
  <si>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</si>
  <si>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</si>
  <si>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</si>
  <si>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</si>
  <si>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</si>
  <si>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</si>
  <si>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</si>
  <si>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</si>
  <si>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</si>
  <si>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</si>
  <si>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</si>
  <si>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</si>
  <si>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</si>
  <si>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</si>
  <si>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</si>
  <si>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</si>
  <si>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</si>
  <si>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</si>
  <si>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</si>
  <si>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</si>
  <si>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</si>
  <si>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</si>
  <si>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</si>
  <si>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</si>
  <si>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</si>
  <si>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</si>
  <si>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</si>
  <si>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</si>
  <si>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</si>
  <si>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</si>
  <si>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</si>
  <si>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</si>
  <si>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</si>
  <si>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</si>
  <si>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</si>
  <si>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</si>
  <si>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</si>
  <si>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</si>
  <si>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</si>
  <si>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</si>
  <si>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</si>
  <si>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</si>
  <si>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</si>
  <si>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</si>
  <si>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</si>
  <si>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</si>
  <si>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</si>
  <si>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</si>
  <si>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</si>
  <si>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</si>
  <si>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</si>
  <si>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</si>
  <si>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</si>
  <si>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</si>
  <si>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</si>
  <si>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</si>
  <si>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</si>
  <si>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</si>
  <si>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</si>
  <si>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</si>
  <si>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</si>
  <si>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</si>
  <si>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</si>
  <si>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</si>
  <si>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</si>
  <si>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</si>
  <si>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</si>
  <si>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</si>
  <si>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</si>
  <si>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</si>
  <si>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</si>
  <si>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</si>
  <si>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</si>
  <si>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</si>
  <si>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</si>
  <si>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</si>
  <si>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</si>
  <si>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</si>
  <si>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</si>
  <si>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</si>
  <si>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</si>
  <si>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</si>
  <si>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</si>
  <si>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</si>
  <si>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</si>
  <si>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</si>
  <si>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</si>
  <si>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</si>
  <si>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</si>
  <si>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</si>
  <si>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</si>
  <si>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</si>
  <si>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</si>
  <si>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</si>
  <si>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</si>
  <si>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</si>
  <si>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</si>
  <si>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</si>
  <si>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</si>
  <si>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</si>
  <si>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</si>
  <si>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</si>
  <si>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</si>
  <si>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</si>
  <si>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</si>
  <si>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</si>
  <si>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</si>
  <si>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</si>
  <si>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</si>
  <si>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</si>
  <si>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</si>
  <si>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</si>
  <si>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</si>
  <si>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</si>
  <si>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</si>
  <si>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</si>
  <si>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</si>
  <si>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</si>
  <si>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</si>
  <si>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</si>
  <si>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</si>
  <si>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</si>
  <si>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</si>
  <si>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</si>
  <si>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</si>
  <si>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</si>
  <si>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</si>
  <si>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</si>
  <si>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</si>
  <si>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</si>
  <si>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</si>
  <si>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</si>
  <si>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</si>
  <si>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</si>
  <si>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</si>
  <si>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</si>
  <si>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</si>
  <si>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</si>
  <si>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</si>
  <si>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</si>
  <si>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</si>
  <si>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</si>
  <si>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</si>
  <si>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</si>
  <si>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</si>
  <si>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</si>
  <si>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</si>
  <si>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</si>
  <si>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</si>
  <si>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</si>
  <si>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</si>
  <si>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</si>
  <si>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</si>
  <si>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</si>
  <si>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</si>
  <si>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</si>
  <si>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</si>
  <si>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</si>
  <si>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</si>
  <si>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</si>
  <si>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</si>
  <si>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</si>
  <si>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</si>
  <si>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</si>
  <si>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</si>
  <si>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</si>
  <si>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</si>
  <si>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</si>
  <si>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</si>
  <si>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</si>
  <si>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</si>
  <si>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</si>
  <si>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</si>
  <si>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</si>
  <si>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</si>
  <si>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</si>
  <si>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</si>
  <si>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</si>
  <si>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</si>
  <si>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</si>
  <si>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</si>
  <si>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</si>
  <si>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</si>
  <si>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</si>
  <si>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</si>
  <si>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</si>
  <si>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</si>
  <si>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</si>
  <si>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</si>
  <si>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</si>
  <si>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</si>
  <si>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</si>
  <si>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</si>
  <si>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</si>
  <si>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</si>
  <si>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</si>
  <si>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</si>
  <si>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</si>
  <si>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</si>
  <si>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</si>
  <si>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</si>
  <si>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</si>
  <si>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</si>
  <si>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</si>
  <si>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</si>
  <si>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</si>
  <si>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</si>
  <si>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</si>
  <si>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</si>
  <si>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</si>
  <si>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</si>
  <si>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</si>
  <si>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</si>
  <si>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</si>
  <si>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</si>
  <si>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</si>
  <si>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</si>
  <si>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</si>
  <si>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</si>
  <si>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</si>
  <si>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</si>
  <si>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</si>
  <si>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</si>
  <si>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</si>
  <si>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</si>
  <si>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</si>
  <si>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</si>
  <si>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</si>
  <si>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</si>
  <si>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</si>
  <si>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</si>
  <si>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</si>
  <si>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</si>
  <si>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</si>
  <si>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</si>
  <si>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</si>
  <si>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</si>
  <si>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</si>
  <si>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</si>
  <si>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</si>
  <si>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</si>
  <si>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</si>
  <si>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</si>
  <si>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</si>
  <si>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</si>
  <si>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</si>
  <si>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</si>
  <si>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</si>
  <si>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</si>
  <si>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</si>
  <si>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</si>
  <si>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</si>
  <si>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</si>
  <si>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</si>
  <si>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</si>
  <si>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</si>
  <si>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</si>
  <si>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</si>
  <si>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</si>
  <si>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</si>
  <si>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</si>
  <si>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</si>
  <si>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</si>
  <si>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</si>
  <si>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</si>
  <si>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</si>
  <si>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</si>
  <si>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</si>
  <si>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</si>
  <si>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</si>
  <si>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</si>
  <si>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</si>
  <si>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</si>
  <si>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</si>
  <si>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</si>
  <si>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</si>
  <si>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</si>
  <si>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</si>
  <si>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</si>
  <si>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</si>
  <si>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</si>
  <si>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</si>
  <si>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</si>
  <si>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</si>
  <si>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</si>
  <si>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</si>
  <si>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</si>
  <si>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</si>
  <si>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</si>
  <si>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</si>
  <si>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</si>
  <si>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</si>
  <si>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</si>
  <si>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</si>
  <si>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</si>
  <si>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</si>
  <si>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</si>
  <si>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</si>
  <si>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</si>
  <si>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</si>
  <si>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</si>
  <si>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</si>
  <si>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</si>
  <si>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</si>
  <si>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</si>
  <si>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</si>
  <si>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</si>
  <si>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</si>
  <si>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</si>
  <si>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</si>
  <si>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</si>
  <si>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</si>
  <si>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</si>
  <si>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</si>
  <si>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</si>
  <si>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</si>
  <si>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</si>
  <si>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</si>
  <si>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</si>
  <si>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</si>
  <si>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</si>
  <si>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</si>
  <si>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</si>
  <si>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</si>
  <si>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</si>
  <si>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</si>
  <si>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</si>
  <si>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</si>
  <si>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</si>
  <si>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</si>
  <si>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</si>
  <si>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</si>
  <si>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</si>
  <si>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</si>
  <si>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</si>
  <si>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</si>
  <si>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</si>
  <si>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</si>
  <si>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</si>
  <si>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</si>
  <si>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</si>
  <si>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</si>
  <si>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</si>
  <si>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</si>
  <si>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</si>
  <si>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</si>
  <si>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</si>
  <si>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</si>
  <si>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</si>
  <si>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</si>
  <si>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</si>
  <si>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</si>
  <si>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</si>
  <si>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</si>
  <si>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</si>
  <si>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</si>
  <si>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</si>
  <si>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</si>
  <si>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</si>
  <si>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</si>
  <si>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</si>
  <si>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</si>
  <si>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</si>
  <si>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</si>
  <si>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</si>
  <si>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</si>
  <si>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</si>
  <si>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</si>
  <si>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</si>
  <si>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</si>
  <si>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</si>
  <si>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</si>
  <si>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</si>
  <si>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</si>
  <si>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</si>
  <si>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</si>
  <si>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</si>
  <si>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</si>
  <si>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</si>
  <si>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</si>
  <si>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</si>
  <si>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</si>
  <si>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</si>
  <si>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</si>
  <si>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</si>
  <si>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</si>
  <si>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</si>
  <si>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</si>
  <si>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</si>
  <si>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</si>
  <si>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</si>
  <si>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</si>
  <si>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</si>
  <si>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</si>
  <si>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</si>
  <si>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</si>
  <si>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</si>
  <si>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</si>
  <si>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</si>
  <si>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</si>
  <si>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</si>
  <si>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</si>
  <si>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</si>
  <si>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</si>
  <si>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</si>
  <si>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</si>
  <si>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</si>
  <si>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</si>
  <si>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</si>
  <si>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</si>
  <si>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</si>
  <si>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</si>
  <si>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</si>
  <si>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</si>
  <si>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</si>
  <si>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</si>
  <si>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</si>
  <si>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</si>
  <si>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</si>
  <si>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</si>
  <si>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</si>
  <si>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</si>
  <si>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</si>
  <si>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</si>
  <si>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</si>
  <si>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</si>
  <si>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</si>
  <si>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</si>
  <si>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</si>
  <si>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</si>
  <si>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</si>
  <si>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</si>
  <si>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</si>
  <si>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</si>
  <si>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</si>
  <si>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</si>
  <si>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</si>
  <si>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</si>
  <si>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</si>
  <si>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</si>
  <si>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</si>
  <si>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</si>
  <si>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</si>
  <si>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</si>
  <si>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</si>
  <si>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</si>
  <si>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</si>
  <si>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</si>
  <si>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</si>
  <si>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</si>
  <si>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</si>
  <si>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</si>
  <si>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</si>
  <si>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</si>
  <si>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</si>
  <si>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</si>
  <si>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</si>
  <si>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</si>
  <si>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</si>
  <si>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</si>
  <si>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</si>
  <si>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</si>
  <si>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</si>
  <si>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</si>
  <si>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</si>
  <si>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</si>
  <si>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</si>
  <si>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</si>
  <si>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</si>
  <si>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</si>
  <si>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</si>
  <si>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</si>
  <si>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</si>
  <si>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</si>
  <si>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</si>
  <si>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</si>
  <si>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</si>
  <si>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</si>
  <si>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</si>
  <si>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</si>
  <si>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</si>
  <si>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</si>
  <si>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</si>
  <si>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</si>
  <si>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</si>
  <si>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</si>
  <si>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</si>
  <si>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</si>
  <si>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</si>
  <si>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</si>
  <si>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</si>
  <si>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</si>
  <si>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</si>
  <si>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</si>
  <si>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</si>
  <si>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</si>
  <si>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</si>
  <si>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</si>
  <si>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</si>
  <si>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</si>
  <si>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</si>
  <si>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</si>
  <si>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</si>
  <si>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</si>
  <si>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</si>
  <si>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</si>
  <si>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</si>
  <si>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</si>
  <si>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</si>
  <si>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</si>
  <si>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</si>
  <si>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</si>
  <si>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</si>
  <si>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</si>
  <si>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</si>
  <si>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</si>
  <si>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</si>
  <si>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</si>
  <si>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</si>
  <si>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</si>
  <si>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</si>
  <si>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</si>
  <si>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</si>
  <si>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</si>
  <si>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</si>
  <si>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</si>
  <si>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</si>
  <si>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</si>
  <si>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</si>
  <si>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</si>
  <si>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</si>
  <si>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</si>
  <si>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</si>
  <si>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</si>
  <si>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</si>
  <si>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</si>
  <si>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</si>
  <si>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</si>
  <si>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</si>
  <si>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</si>
  <si>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</si>
  <si>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</si>
  <si>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</si>
  <si>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</si>
  <si>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</si>
  <si>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</si>
  <si>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</si>
  <si>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</si>
  <si>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</si>
  <si>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</si>
  <si>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</si>
  <si>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</si>
  <si>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</si>
  <si>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</si>
  <si>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</si>
  <si>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</si>
  <si>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</si>
  <si>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</si>
  <si>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</si>
  <si>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</si>
  <si>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</si>
  <si>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</si>
  <si>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</si>
  <si>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</si>
  <si>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</si>
  <si>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</si>
  <si>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</si>
  <si>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</si>
  <si>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</si>
  <si>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</si>
  <si>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</si>
  <si>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</si>
  <si>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</si>
  <si>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</si>
  <si>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</si>
  <si>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</si>
  <si>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</si>
  <si>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</si>
  <si>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</si>
  <si>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</si>
  <si>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</si>
  <si>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</si>
  <si>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</si>
  <si>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</si>
  <si>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</si>
  <si>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</si>
  <si>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</si>
  <si>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</si>
  <si>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</si>
  <si>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</si>
  <si>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</si>
  <si>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</si>
  <si>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</si>
  <si>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</si>
  <si>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</si>
  <si>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</si>
  <si>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</si>
  <si>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</si>
  <si>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</si>
  <si>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</si>
  <si>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</si>
  <si>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</si>
  <si>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</si>
  <si>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</si>
  <si>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</si>
  <si>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</si>
  <si>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</si>
  <si>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</si>
  <si>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</si>
  <si>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</si>
  <si>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</si>
  <si>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</si>
  <si>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</si>
  <si>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</si>
  <si>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</si>
  <si>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</si>
  <si>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</si>
  <si>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</si>
  <si>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</si>
  <si>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</si>
  <si>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</si>
  <si>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</si>
  <si>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</si>
  <si>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</si>
  <si>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</si>
  <si>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</si>
  <si>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</si>
  <si>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</si>
  <si>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</si>
  <si>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</si>
  <si>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</si>
  <si>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</si>
  <si>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</si>
  <si>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</si>
  <si>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</si>
  <si>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</si>
  <si>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</si>
  <si>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</si>
  <si>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</si>
  <si>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</si>
  <si>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</si>
  <si>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</si>
  <si>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</si>
  <si>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</si>
  <si>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</si>
  <si>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</si>
  <si>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</si>
  <si>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</si>
  <si>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</si>
  <si>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</si>
  <si>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</si>
  <si>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</si>
  <si>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</si>
  <si>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</si>
  <si>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</si>
  <si>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</si>
  <si>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</si>
  <si>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</si>
  <si>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</si>
  <si>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</si>
  <si>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</si>
  <si>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</si>
  <si>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</si>
  <si>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</si>
  <si>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</si>
  <si>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</si>
  <si>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</si>
  <si>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</si>
  <si>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</si>
  <si>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</si>
  <si>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</si>
  <si>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</si>
  <si>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</si>
  <si>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</si>
  <si>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</si>
  <si>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</si>
  <si>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</si>
  <si>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</si>
  <si>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</si>
  <si>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</si>
  <si>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</si>
  <si>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</si>
  <si>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</si>
  <si>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</si>
  <si>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</si>
  <si>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</si>
  <si>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</si>
  <si>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</si>
  <si>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</si>
  <si>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</si>
  <si>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</si>
  <si>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</si>
  <si>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</si>
  <si>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</si>
  <si>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</si>
  <si>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</si>
  <si>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</si>
  <si>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</si>
  <si>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</si>
  <si>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</si>
  <si>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</si>
  <si>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</si>
  <si>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</si>
  <si>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</si>
  <si>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</si>
  <si>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</si>
  <si>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</si>
  <si>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</si>
  <si>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</si>
  <si>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</si>
  <si>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</si>
  <si>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</si>
  <si>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</si>
  <si>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</si>
  <si>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</si>
  <si>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</si>
  <si>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</si>
  <si>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</si>
  <si>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</si>
  <si>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</si>
  <si>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</si>
  <si>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</si>
  <si>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</si>
  <si>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</si>
  <si>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</si>
  <si>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</si>
  <si>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</si>
  <si>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</si>
  <si>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</si>
  <si>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</si>
  <si>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</si>
  <si>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</si>
  <si>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</si>
  <si>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</si>
  <si>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</si>
  <si>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</si>
  <si>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</si>
  <si>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</si>
  <si>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</si>
  <si>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</si>
  <si>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</si>
  <si>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</si>
  <si>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</si>
  <si>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</si>
  <si>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</si>
  <si>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</si>
  <si>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</si>
  <si>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</si>
  <si>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</si>
  <si>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</si>
  <si>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</si>
  <si>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</si>
  <si>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</si>
  <si>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</si>
  <si>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</si>
  <si>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</si>
  <si>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</si>
  <si>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</si>
  <si>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</si>
  <si>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</si>
  <si>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</si>
  <si>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</si>
  <si>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</si>
  <si>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</si>
  <si>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</si>
  <si>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</si>
  <si>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</si>
  <si>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</si>
  <si>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</si>
  <si>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</si>
  <si>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</si>
  <si>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</si>
  <si>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</si>
  <si>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</si>
  <si>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</si>
  <si>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</si>
  <si>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</si>
  <si>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</si>
  <si>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</si>
  <si>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</si>
  <si>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</si>
  <si>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</si>
  <si>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</si>
  <si>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</si>
  <si>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</si>
  <si>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</si>
  <si>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</si>
  <si>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</si>
  <si>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</si>
  <si>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</si>
  <si>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</si>
  <si>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</si>
  <si>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</si>
  <si>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</si>
  <si>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</si>
  <si>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</si>
  <si>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</si>
  <si>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</si>
  <si>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</si>
  <si>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</si>
  <si>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</si>
  <si>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</si>
  <si>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</si>
  <si>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</si>
  <si>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</si>
  <si>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</si>
  <si>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</si>
  <si>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</si>
  <si>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</si>
  <si>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</si>
  <si>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</si>
  <si>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</si>
  <si>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</si>
  <si>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</si>
  <si>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</si>
  <si>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</si>
  <si>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</si>
  <si>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</si>
  <si>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</si>
  <si>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</si>
  <si>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</si>
  <si>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</si>
  <si>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</si>
  <si>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</si>
  <si>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</si>
  <si>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</si>
  <si>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</si>
  <si>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</si>
  <si>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</si>
  <si>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</si>
  <si>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</si>
  <si>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</si>
  <si>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</si>
  <si>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</si>
  <si>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</si>
  <si>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</si>
  <si>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</si>
  <si>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</si>
  <si>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</si>
  <si>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</si>
  <si>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</si>
  <si>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</si>
  <si>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</si>
  <si>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</si>
  <si>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</si>
  <si>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</si>
  <si>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</si>
  <si>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</si>
  <si>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</si>
  <si>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</si>
  <si>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</si>
  <si>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</si>
  <si>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</si>
  <si>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</si>
  <si>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</si>
  <si>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</si>
  <si>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</si>
  <si>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</si>
  <si>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</si>
  <si>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</si>
  <si>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</si>
  <si>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</si>
  <si>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</si>
  <si>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</si>
  <si>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</si>
  <si>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</si>
  <si>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</si>
  <si>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</si>
  <si>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</si>
  <si>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</si>
  <si>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</si>
  <si>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</si>
  <si>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</si>
  <si>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</si>
  <si>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</si>
  <si>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</si>
  <si>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</si>
  <si>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</si>
  <si>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</si>
  <si>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</si>
  <si>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</si>
  <si>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</si>
  <si>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</si>
  <si>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</si>
  <si>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</si>
  <si>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</si>
  <si>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</si>
  <si>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</si>
  <si>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</si>
  <si>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</si>
  <si>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</si>
  <si>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</si>
  <si>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</si>
  <si>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</si>
  <si>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</si>
  <si>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</si>
  <si>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</si>
  <si>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</si>
  <si>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</si>
  <si>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</si>
  <si>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</si>
  <si>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</si>
  <si>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</si>
  <si>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</si>
  <si>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</si>
  <si>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</si>
  <si>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</si>
  <si>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</si>
  <si>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</si>
  <si>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</si>
  <si>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</si>
  <si>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</si>
  <si>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</si>
  <si>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</si>
  <si>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</si>
  <si>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</si>
  <si>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</si>
  <si>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</si>
  <si>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</si>
  <si>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</si>
  <si>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</si>
  <si>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</si>
  <si>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</si>
  <si>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</si>
  <si>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</si>
  <si>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</si>
  <si>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</si>
  <si>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</si>
  <si>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</si>
  <si>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</si>
  <si>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</si>
  <si>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</si>
  <si>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</si>
  <si>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</si>
  <si>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</si>
  <si>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</si>
  <si>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</si>
  <si>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</si>
  <si>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</si>
  <si>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</si>
  <si>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</si>
  <si>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</si>
  <si>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</si>
  <si>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</si>
  <si>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</si>
  <si>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</si>
  <si>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</si>
  <si>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</si>
  <si>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</si>
  <si>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</si>
  <si>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</si>
  <si>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</si>
  <si>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</si>
  <si>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</si>
  <si>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</si>
  <si>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</si>
  <si>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</si>
  <si>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</si>
  <si>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</si>
  <si>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</si>
  <si>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</si>
  <si>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</si>
  <si>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</si>
  <si>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</si>
  <si>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</si>
  <si>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</si>
  <si>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</si>
  <si>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</si>
  <si>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</si>
  <si>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</si>
  <si>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</si>
  <si>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</si>
  <si>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</si>
  <si>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</si>
  <si>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</si>
  <si>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</si>
  <si>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</si>
  <si>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</si>
  <si>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</si>
  <si>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</si>
  <si>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</si>
  <si>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</si>
  <si>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</si>
  <si>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</si>
  <si>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</si>
  <si>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</si>
  <si>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</si>
  <si>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</si>
  <si>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</si>
  <si>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</si>
  <si>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</si>
  <si>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</si>
  <si>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</si>
  <si>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</si>
  <si>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</si>
  <si>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</si>
  <si>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</si>
  <si>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</si>
  <si>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</si>
  <si>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</si>
  <si>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</si>
  <si>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</si>
  <si>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</si>
  <si>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</si>
  <si>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</si>
  <si>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</si>
  <si>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</si>
  <si>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</si>
  <si>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</si>
  <si>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</si>
  <si>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</si>
  <si>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</si>
  <si>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</si>
  <si>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</si>
  <si>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</si>
  <si>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</si>
  <si>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</si>
  <si>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</si>
  <si>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</si>
  <si>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</si>
  <si>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</si>
  <si>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</si>
  <si>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</si>
  <si>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</si>
  <si>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</si>
  <si>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</si>
  <si>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</si>
  <si>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</si>
  <si>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</si>
  <si>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</si>
  <si>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</si>
  <si>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</si>
  <si>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</si>
  <si>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</si>
  <si>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</si>
  <si>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</si>
  <si>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</si>
  <si>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</si>
  <si>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</si>
  <si>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</si>
  <si>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</si>
  <si>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</si>
  <si>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</si>
  <si>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</si>
  <si>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</si>
  <si>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</si>
  <si>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</si>
  <si>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</si>
  <si>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</si>
  <si>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</si>
  <si>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</si>
  <si>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</si>
  <si>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</si>
  <si>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</si>
  <si>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</si>
  <si>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</si>
  <si>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</si>
  <si>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</si>
  <si>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</si>
  <si>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</si>
  <si>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</si>
  <si>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</si>
  <si>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</si>
  <si>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</si>
  <si>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</si>
  <si>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</si>
  <si>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</si>
  <si>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</si>
  <si>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</si>
  <si>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</si>
  <si>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</si>
  <si>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</si>
  <si>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</si>
  <si>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</si>
  <si>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</si>
  <si>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</si>
  <si>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</si>
  <si>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</si>
  <si>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</si>
  <si>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</si>
  <si>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</si>
  <si>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</si>
  <si>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</si>
  <si>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</si>
  <si>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</si>
  <si>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</si>
  <si>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</si>
  <si>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</si>
  <si>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</si>
  <si>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</si>
  <si>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</si>
  <si>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</si>
  <si>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</si>
  <si>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</si>
  <si>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</si>
  <si>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</si>
  <si>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</si>
  <si>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</si>
  <si>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</si>
  <si>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</si>
  <si>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</si>
  <si>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</si>
  <si>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</si>
  <si>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</si>
  <si>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</si>
  <si>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</si>
  <si>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</si>
  <si>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</si>
  <si>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</si>
  <si>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</si>
  <si>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</si>
  <si>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</si>
  <si>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</si>
  <si>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</si>
  <si>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</si>
  <si>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</si>
  <si>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</si>
  <si>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</si>
  <si>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</si>
  <si>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</si>
  <si>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</si>
  <si>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</si>
  <si>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</si>
  <si>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</si>
  <si>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</si>
  <si>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</si>
  <si>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</si>
  <si>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</si>
  <si>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</si>
  <si>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</si>
  <si>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</si>
  <si>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</si>
  <si>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</si>
  <si>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</si>
  <si>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</si>
  <si>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</si>
  <si>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</si>
  <si>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</si>
  <si>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</si>
  <si>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</si>
  <si>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</si>
  <si>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</si>
  <si>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</si>
  <si>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</si>
  <si>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</si>
  <si>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</si>
  <si>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</si>
  <si>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</si>
  <si>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</si>
  <si>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</si>
  <si>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</si>
  <si>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</si>
  <si>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</si>
  <si>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</si>
  <si>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</si>
  <si>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</si>
  <si>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</si>
  <si>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</si>
  <si>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</si>
  <si>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</si>
  <si>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</si>
  <si>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</si>
  <si>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</si>
  <si>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</si>
  <si>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</si>
  <si>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</si>
  <si>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</si>
  <si>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</si>
  <si>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</si>
  <si>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</si>
  <si>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</si>
  <si>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</si>
  <si>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</si>
  <si>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</si>
  <si>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</si>
  <si>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</si>
  <si>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</si>
  <si>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</si>
  <si>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</si>
  <si>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</si>
  <si>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</si>
  <si>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</si>
  <si>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</si>
  <si>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</si>
  <si>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</si>
  <si>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</si>
  <si>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</si>
  <si>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</si>
  <si>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</si>
  <si>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</si>
  <si>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</si>
  <si>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</si>
  <si>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</si>
  <si>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</si>
  <si>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</si>
  <si>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</si>
  <si>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</si>
  <si>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</si>
  <si>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</si>
  <si>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</si>
  <si>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</si>
  <si>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</si>
  <si>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</si>
  <si>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</si>
  <si>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</si>
  <si>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</si>
  <si>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</si>
  <si>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</si>
  <si>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</si>
  <si>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</si>
  <si>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</si>
  <si>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</si>
  <si>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</si>
  <si>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</si>
  <si>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</si>
  <si>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</si>
  <si>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</si>
  <si>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</si>
  <si>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</si>
  <si>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</si>
  <si>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</si>
  <si>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</si>
  <si>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</si>
  <si>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</si>
  <si>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</si>
  <si>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</si>
  <si>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</si>
  <si>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</si>
  <si>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</si>
  <si>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</si>
  <si>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</si>
  <si>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</si>
  <si>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</si>
  <si>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</si>
  <si>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</si>
  <si>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</si>
  <si>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</si>
  <si>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</si>
  <si>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</si>
  <si>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傳產-水泥</t>
    <phoneticPr fontId="2" type="noConversion"/>
  </si>
  <si>
    <t>傳產-食品</t>
    <phoneticPr fontId="2" type="noConversion"/>
  </si>
  <si>
    <t>傳產-其他</t>
    <phoneticPr fontId="2" type="noConversion"/>
  </si>
  <si>
    <t>傳產-觀光</t>
    <phoneticPr fontId="2" type="noConversion"/>
  </si>
  <si>
    <t>傳產-塑膠</t>
    <phoneticPr fontId="2" type="noConversion"/>
  </si>
  <si>
    <t>傳產-汽車零組件</t>
    <phoneticPr fontId="2" type="noConversion"/>
  </si>
  <si>
    <t>傳產-紡織纖維</t>
    <phoneticPr fontId="2" type="noConversion"/>
  </si>
  <si>
    <t>傳產-電機</t>
    <phoneticPr fontId="2" type="noConversion"/>
  </si>
  <si>
    <t>傳產-生技</t>
    <phoneticPr fontId="2" type="noConversion"/>
  </si>
  <si>
    <t>電子上游-PCB-材料設備</t>
    <phoneticPr fontId="2" type="noConversion"/>
  </si>
  <si>
    <t>傳產-電線電纜</t>
    <phoneticPr fontId="2" type="noConversion"/>
  </si>
  <si>
    <t>傳產-化學工業</t>
    <phoneticPr fontId="2" type="noConversion"/>
  </si>
  <si>
    <t>傳產-營建</t>
    <phoneticPr fontId="2" type="noConversion"/>
  </si>
  <si>
    <t>傳產-玻璃陶瓷</t>
    <phoneticPr fontId="2" type="noConversion"/>
  </si>
  <si>
    <t>傳產-紙業</t>
    <phoneticPr fontId="2" type="noConversion"/>
  </si>
  <si>
    <t>傳產-鋼鐵</t>
    <phoneticPr fontId="2" type="noConversion"/>
  </si>
  <si>
    <t>傳產-橡膠</t>
    <phoneticPr fontId="2" type="noConversion"/>
  </si>
  <si>
    <t>傳產-汽車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</si>
  <si>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</si>
  <si>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</si>
  <si>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</si>
  <si>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</si>
  <si>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電子上游-連接元件</t>
    <phoneticPr fontId="2" type="noConversion"/>
  </si>
  <si>
    <t>電子上游-IC-封測</t>
    <phoneticPr fontId="2" type="noConversion"/>
  </si>
  <si>
    <t>電子中游-網通</t>
    <phoneticPr fontId="2" type="noConversion"/>
  </si>
  <si>
    <t>電子中游-主機板</t>
    <phoneticPr fontId="2" type="noConversion"/>
  </si>
  <si>
    <t>電子上游-IC-設計</t>
    <phoneticPr fontId="2" type="noConversion"/>
  </si>
  <si>
    <t>電子中游-儀器設備工程</t>
    <phoneticPr fontId="2" type="noConversion"/>
  </si>
  <si>
    <t>電子下游-太陽能</t>
    <phoneticPr fontId="2" type="noConversion"/>
  </si>
  <si>
    <t>電子下游-電信服務</t>
    <phoneticPr fontId="2" type="noConversion"/>
  </si>
  <si>
    <t>電子中游-電源供應器</t>
    <phoneticPr fontId="2" type="noConversion"/>
  </si>
  <si>
    <t>電子下游-資訊通路</t>
    <phoneticPr fontId="2" type="noConversion"/>
  </si>
  <si>
    <t>電子上游-LED及光元件</t>
    <phoneticPr fontId="2" type="noConversion"/>
  </si>
  <si>
    <t>電子中游-變壓器與UPS</t>
    <phoneticPr fontId="2" type="noConversion"/>
  </si>
  <si>
    <t>電子中游-NB與手機零組件</t>
    <phoneticPr fontId="2" type="noConversion"/>
  </si>
  <si>
    <t>軟體-系統整合</t>
    <phoneticPr fontId="2" type="noConversion"/>
  </si>
  <si>
    <t>電子上游-IC-通路</t>
    <phoneticPr fontId="2" type="noConversion"/>
  </si>
  <si>
    <t>電子中游-通訊設備</t>
    <phoneticPr fontId="2" type="noConversion"/>
  </si>
  <si>
    <t>電子中游-其他</t>
    <phoneticPr fontId="2" type="noConversion"/>
  </si>
  <si>
    <t>傳產-航運</t>
    <phoneticPr fontId="2" type="noConversion"/>
  </si>
  <si>
    <t>金融-保險</t>
    <phoneticPr fontId="2" type="noConversion"/>
  </si>
  <si>
    <t>金融-銀行</t>
    <phoneticPr fontId="2" type="noConversion"/>
  </si>
  <si>
    <t>金融-證券</t>
    <phoneticPr fontId="2" type="noConversion"/>
  </si>
  <si>
    <t>金融-金控</t>
    <phoneticPr fontId="2" type="noConversion"/>
  </si>
  <si>
    <t>傳產-百貨</t>
    <phoneticPr fontId="2" type="noConversion"/>
  </si>
  <si>
    <t>電子下游-工業電腦</t>
    <phoneticPr fontId="2" type="noConversion"/>
  </si>
  <si>
    <t>軟體-其他</t>
    <phoneticPr fontId="2" type="noConversion"/>
  </si>
  <si>
    <t>軟體-遊戲</t>
    <phoneticPr fontId="2" type="noConversion"/>
  </si>
  <si>
    <t>電子上游-DRAM銷售</t>
    <phoneticPr fontId="2" type="noConversion"/>
  </si>
  <si>
    <t>電子下游-消費電子</t>
    <phoneticPr fontId="2" type="noConversion"/>
  </si>
  <si>
    <t>電子中游-機殼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</si>
  <si>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</si>
  <si>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</si>
  <si>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電子下游-安全監控</t>
    <phoneticPr fontId="2" type="noConversion"/>
  </si>
  <si>
    <t>電子下游-其他</t>
    <phoneticPr fontId="2" type="noConversion"/>
  </si>
  <si>
    <t>電子中游-LCD-STN面板</t>
    <phoneticPr fontId="2" type="noConversion"/>
  </si>
  <si>
    <t>電子中游-EMS</t>
    <phoneticPr fontId="2" type="noConversion"/>
  </si>
  <si>
    <t>電子上游-IC-其他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</si>
  <si>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</si>
  <si>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</si>
  <si>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傳產-自行車</t>
    <phoneticPr fontId="2" type="noConversion"/>
  </si>
  <si>
    <t>電子上游-IC-製造</t>
    <phoneticPr fontId="2" type="noConversion"/>
  </si>
  <si>
    <t>電子下游-顯示器</t>
    <phoneticPr fontId="2" type="noConversion"/>
  </si>
  <si>
    <t>傳產-高爾夫球</t>
    <phoneticPr fontId="2" type="noConversion"/>
  </si>
  <si>
    <t>電子下游-手機製造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</si>
  <si>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</si>
  <si>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</si>
  <si>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</si>
  <si>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</si>
  <si>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</si>
  <si>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</si>
  <si>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</si>
  <si>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</si>
  <si>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</si>
  <si>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</si>
  <si>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</si>
  <si>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</si>
  <si>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</si>
  <si>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</si>
  <si>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</si>
  <si>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</si>
  <si>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</si>
  <si>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</si>
  <si>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</si>
  <si>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</si>
  <si>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</si>
  <si>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</si>
  <si>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</si>
  <si>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</si>
  <si>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</si>
  <si>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</si>
  <si>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</si>
  <si>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</si>
  <si>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</si>
  <si>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</si>
  <si>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</si>
  <si>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</si>
  <si>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</si>
  <si>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</si>
  <si>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</si>
  <si>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</si>
  <si>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</si>
  <si>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</si>
  <si>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</si>
  <si>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</si>
  <si>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</si>
  <si>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</si>
  <si>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</si>
  <si>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</si>
  <si>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</si>
  <si>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</si>
  <si>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</si>
  <si>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</si>
  <si>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</si>
  <si>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</si>
  <si>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</si>
  <si>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</si>
  <si>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</si>
  <si>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</si>
  <si>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</si>
  <si>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</si>
  <si>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</si>
  <si>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</si>
  <si>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</si>
  <si>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</si>
  <si>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</si>
  <si>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</si>
  <si>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</si>
  <si>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</si>
  <si>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</si>
  <si>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</si>
  <si>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</si>
  <si>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</si>
  <si>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</si>
  <si>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</si>
  <si>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</si>
  <si>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</si>
  <si>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</si>
  <si>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</si>
  <si>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</si>
  <si>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</si>
  <si>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</si>
  <si>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</si>
  <si>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</si>
  <si>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</si>
  <si>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</si>
  <si>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</si>
  <si>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</si>
  <si>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</si>
  <si>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</si>
  <si>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</si>
  <si>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</si>
  <si>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</si>
  <si>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</si>
  <si>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</si>
  <si>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</si>
  <si>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</si>
  <si>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</si>
  <si>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</si>
  <si>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</si>
  <si>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</si>
  <si>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</si>
  <si>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</si>
  <si>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</si>
  <si>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</si>
  <si>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</si>
  <si>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</si>
  <si>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</si>
  <si>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</si>
  <si>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</si>
  <si>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</si>
  <si>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</si>
  <si>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</si>
  <si>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</si>
  <si>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</si>
  <si>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</si>
  <si>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</si>
  <si>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</si>
  <si>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</si>
  <si>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</si>
  <si>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</si>
  <si>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</si>
  <si>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</si>
  <si>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</si>
  <si>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</si>
  <si>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</si>
  <si>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</si>
  <si>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</si>
  <si>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</si>
  <si>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</si>
  <si>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</si>
  <si>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</si>
  <si>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</si>
  <si>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</si>
  <si>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</si>
  <si>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</si>
  <si>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</si>
  <si>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</si>
  <si>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</si>
  <si>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</si>
  <si>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</si>
  <si>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</si>
  <si>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</si>
  <si>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</si>
  <si>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</si>
  <si>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</si>
  <si>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</si>
  <si>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</si>
  <si>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</si>
  <si>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</si>
  <si>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</si>
  <si>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</si>
  <si>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</si>
  <si>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</si>
  <si>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</si>
  <si>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</si>
  <si>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</si>
  <si>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</si>
  <si>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</si>
  <si>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</si>
  <si>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</si>
  <si>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</si>
  <si>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</si>
  <si>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</si>
  <si>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</si>
  <si>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</si>
  <si>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</si>
  <si>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</si>
  <si>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</si>
  <si>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</si>
  <si>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</si>
  <si>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</si>
  <si>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</si>
  <si>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</si>
  <si>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</si>
  <si>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</si>
  <si>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</si>
  <si>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</si>
  <si>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</si>
  <si>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</si>
  <si>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</si>
  <si>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</si>
  <si>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</si>
  <si>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</si>
  <si>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</si>
  <si>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</si>
  <si>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</si>
  <si>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</si>
  <si>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</si>
  <si>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</si>
  <si>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</si>
  <si>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</si>
  <si>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</si>
  <si>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</si>
  <si>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</si>
  <si>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</si>
  <si>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</si>
  <si>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</si>
  <si>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</si>
  <si>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</si>
  <si>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</si>
  <si>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</si>
  <si>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</si>
  <si>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</si>
  <si>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</si>
  <si>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</si>
  <si>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</si>
  <si>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</si>
  <si>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</si>
  <si>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</si>
  <si>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</si>
  <si>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</si>
  <si>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</si>
  <si>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</si>
  <si>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</si>
  <si>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</si>
  <si>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</si>
  <si>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</si>
  <si>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</si>
  <si>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</si>
  <si>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</si>
  <si>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</si>
  <si>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</si>
  <si>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</si>
  <si>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</si>
  <si>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</si>
  <si>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</si>
  <si>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</si>
  <si>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</si>
  <si>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</si>
  <si>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</si>
  <si>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</si>
  <si>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</si>
  <si>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</si>
  <si>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</si>
  <si>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</si>
  <si>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</si>
  <si>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</si>
  <si>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</si>
  <si>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</si>
  <si>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</si>
  <si>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</si>
  <si>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</si>
  <si>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</si>
  <si>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</si>
  <si>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</si>
  <si>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</si>
  <si>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</si>
  <si>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</si>
  <si>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</si>
  <si>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</si>
  <si>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</si>
  <si>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</si>
  <si>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</si>
  <si>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</si>
  <si>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</si>
  <si>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</si>
  <si>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</si>
  <si>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</si>
  <si>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</si>
  <si>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</si>
  <si>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</si>
  <si>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</si>
  <si>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</si>
  <si>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</si>
  <si>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</si>
  <si>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</si>
  <si>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</si>
  <si>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</si>
  <si>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</si>
  <si>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</si>
  <si>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</si>
  <si>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</si>
  <si>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</si>
  <si>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</si>
  <si>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</si>
  <si>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</si>
  <si>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</si>
  <si>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</si>
  <si>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</si>
  <si>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</si>
  <si>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</si>
  <si>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</si>
  <si>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</si>
  <si>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</si>
  <si>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</si>
  <si>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</si>
  <si>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</si>
  <si>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</si>
  <si>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</si>
  <si>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</si>
  <si>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</si>
  <si>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</si>
  <si>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</si>
  <si>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</si>
  <si>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</si>
  <si>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</si>
  <si>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</si>
  <si>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</si>
  <si>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</si>
  <si>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</si>
  <si>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</si>
  <si>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</si>
  <si>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</si>
  <si>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</si>
  <si>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</si>
  <si>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</si>
  <si>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</si>
  <si>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</si>
  <si>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</si>
  <si>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</si>
  <si>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</si>
  <si>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</si>
  <si>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</si>
  <si>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</si>
  <si>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</si>
  <si>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</si>
  <si>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</si>
  <si>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</si>
  <si>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</si>
  <si>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</si>
  <si>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</si>
  <si>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</si>
  <si>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</si>
  <si>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</si>
  <si>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</si>
  <si>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</si>
  <si>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</si>
  <si>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</si>
  <si>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</si>
  <si>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</si>
  <si>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</si>
  <si>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</si>
  <si>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</si>
  <si>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</si>
  <si>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</si>
  <si>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</si>
  <si>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</si>
  <si>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</si>
  <si>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</si>
  <si>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</si>
  <si>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</si>
  <si>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</si>
  <si>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</si>
  <si>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</si>
  <si>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</si>
  <si>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</si>
  <si>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</si>
  <si>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</si>
  <si>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</si>
  <si>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</si>
  <si>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</si>
  <si>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</si>
  <si>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</si>
  <si>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</si>
  <si>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</si>
  <si>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</si>
  <si>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</si>
  <si>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</si>
  <si>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</si>
  <si>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</si>
  <si>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</si>
  <si>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</si>
  <si>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</si>
  <si>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</si>
  <si>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</si>
  <si>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</si>
  <si>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</si>
  <si>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</si>
  <si>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</si>
  <si>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</si>
  <si>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</si>
  <si>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</si>
  <si>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</si>
  <si>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</si>
  <si>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</si>
  <si>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</si>
  <si>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</si>
  <si>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</si>
  <si>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</si>
  <si>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</si>
  <si>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</si>
  <si>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</si>
  <si>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</si>
  <si>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</si>
  <si>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</si>
  <si>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</si>
  <si>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</si>
  <si>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</si>
  <si>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</si>
  <si>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</si>
  <si>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</si>
  <si>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</si>
  <si>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</si>
  <si>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</si>
  <si>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</si>
  <si>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</si>
  <si>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</si>
  <si>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</si>
  <si>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</si>
  <si>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</si>
  <si>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</si>
  <si>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</si>
  <si>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</si>
  <si>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</si>
  <si>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</si>
  <si>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</si>
  <si>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</si>
  <si>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</si>
  <si>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</si>
  <si>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</si>
  <si>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</si>
  <si>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</si>
  <si>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</si>
  <si>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</si>
  <si>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</si>
  <si>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</si>
  <si>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</si>
  <si>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</si>
  <si>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</si>
  <si>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</si>
  <si>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</si>
  <si>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</si>
  <si>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</si>
  <si>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</si>
  <si>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</si>
  <si>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</si>
  <si>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</si>
  <si>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</si>
  <si>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</si>
  <si>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</si>
  <si>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</si>
  <si>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</si>
  <si>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</si>
  <si>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</si>
  <si>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</si>
  <si>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</si>
  <si>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</si>
  <si>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</si>
  <si>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</si>
  <si>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</si>
  <si>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</si>
  <si>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</si>
  <si>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</si>
  <si>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</si>
  <si>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</si>
  <si>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</si>
  <si>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</si>
  <si>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</si>
  <si>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</si>
  <si>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</si>
  <si>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</si>
  <si>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</si>
  <si>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</si>
  <si>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</si>
  <si>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</si>
  <si>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</si>
  <si>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</si>
  <si>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</si>
  <si>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</si>
  <si>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</si>
  <si>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</si>
  <si>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</si>
  <si>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</si>
  <si>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</si>
  <si>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</si>
  <si>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</si>
  <si>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</si>
  <si>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</si>
  <si>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</si>
  <si>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</si>
  <si>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</si>
  <si>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</si>
  <si>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</si>
  <si>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</si>
  <si>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</si>
  <si>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</si>
  <si>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</si>
  <si>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</si>
  <si>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</si>
  <si>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</si>
  <si>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</si>
  <si>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</si>
  <si>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</si>
  <si>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</si>
  <si>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</si>
  <si>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</si>
  <si>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</si>
  <si>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</si>
  <si>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</si>
  <si>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</si>
  <si>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</si>
  <si>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</si>
  <si>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</si>
  <si>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</si>
  <si>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</si>
  <si>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</si>
  <si>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</si>
  <si>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</si>
  <si>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</si>
  <si>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</si>
  <si>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</si>
  <si>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</si>
  <si>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</si>
  <si>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</si>
  <si>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</si>
  <si>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</si>
  <si>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</si>
  <si>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</si>
  <si>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</si>
  <si>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</si>
  <si>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</si>
  <si>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</si>
  <si>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</si>
  <si>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</si>
  <si>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</si>
  <si>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</si>
  <si>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</si>
  <si>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</si>
  <si>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</si>
  <si>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</si>
  <si>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</si>
  <si>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</si>
  <si>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</si>
  <si>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</si>
  <si>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</si>
  <si>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</si>
  <si>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</si>
  <si>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</si>
  <si>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</si>
  <si>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</si>
  <si>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</si>
  <si>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</si>
  <si>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</si>
  <si>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</si>
  <si>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</si>
  <si>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</si>
  <si>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</si>
  <si>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</si>
  <si>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</si>
  <si>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</si>
  <si>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</si>
  <si>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</si>
  <si>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</si>
  <si>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</si>
  <si>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</si>
  <si>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</si>
  <si>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</si>
  <si>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</si>
  <si>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</si>
  <si>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</si>
  <si>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</si>
  <si>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</si>
  <si>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</si>
  <si>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</si>
  <si>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</si>
  <si>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</si>
  <si>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</si>
  <si>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</si>
  <si>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</si>
  <si>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</si>
  <si>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</si>
  <si>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</si>
  <si>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</si>
  <si>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</si>
  <si>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</si>
  <si>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</si>
  <si>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</si>
  <si>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</si>
  <si>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</si>
  <si>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</si>
  <si>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</si>
  <si>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</si>
  <si>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</si>
  <si>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</si>
  <si>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</si>
  <si>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</si>
  <si>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</si>
  <si>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</si>
  <si>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</si>
  <si>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</si>
  <si>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</si>
  <si>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</si>
  <si>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</si>
  <si>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</si>
  <si>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</si>
  <si>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</si>
  <si>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</si>
  <si>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</si>
  <si>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</si>
  <si>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</si>
  <si>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</si>
  <si>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</si>
  <si>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</si>
  <si>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</si>
  <si>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</si>
  <si>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</si>
  <si>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</si>
  <si>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</si>
  <si>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</si>
  <si>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</si>
  <si>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</si>
  <si>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</si>
  <si>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</si>
  <si>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</si>
  <si>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</si>
  <si>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</si>
  <si>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</si>
  <si>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</si>
  <si>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</si>
  <si>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</si>
  <si>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</si>
  <si>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</si>
  <si>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</si>
  <si>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</si>
  <si>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</si>
  <si>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</si>
  <si>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</si>
  <si>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</si>
  <si>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</si>
  <si>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</si>
  <si>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</si>
  <si>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</si>
  <si>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</si>
  <si>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</si>
  <si>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</si>
  <si>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</si>
  <si>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</si>
  <si>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</si>
  <si>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</si>
  <si>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</si>
  <si>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</si>
  <si>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</si>
  <si>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</si>
  <si>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</si>
  <si>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</si>
  <si>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</si>
  <si>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</si>
  <si>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</si>
  <si>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</si>
  <si>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</si>
  <si>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</si>
  <si>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</si>
  <si>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</si>
  <si>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</si>
  <si>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</si>
  <si>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</si>
  <si>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</si>
  <si>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</si>
  <si>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</si>
  <si>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</si>
  <si>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</si>
  <si>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</si>
  <si>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</si>
  <si>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</si>
  <si>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</si>
  <si>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</si>
  <si>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</si>
  <si>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</si>
  <si>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</si>
  <si>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</si>
  <si>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</si>
  <si>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</si>
  <si>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</si>
  <si>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</si>
  <si>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</si>
  <si>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</si>
  <si>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</si>
  <si>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</si>
  <si>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</si>
  <si>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</si>
  <si>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</si>
  <si>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</si>
  <si>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</si>
  <si>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</si>
  <si>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</si>
  <si>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</si>
  <si>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</si>
  <si>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</si>
  <si>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</si>
  <si>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</si>
  <si>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</si>
  <si>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</si>
  <si>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</si>
  <si>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</si>
  <si>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</si>
  <si>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</si>
  <si>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</si>
  <si>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</si>
  <si>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</si>
  <si>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</si>
  <si>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</si>
  <si>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</si>
  <si>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</si>
  <si>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</si>
  <si>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</si>
  <si>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</si>
  <si>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</si>
  <si>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</si>
  <si>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</si>
  <si>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</si>
  <si>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</si>
  <si>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</si>
  <si>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</si>
  <si>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</si>
  <si>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</si>
  <si>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</si>
  <si>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</si>
  <si>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</si>
  <si>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</si>
  <si>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</si>
  <si>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</si>
  <si>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</si>
  <si>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</si>
  <si>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</si>
  <si>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</si>
  <si>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</si>
  <si>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</si>
  <si>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</si>
  <si>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</si>
  <si>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</si>
  <si>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</si>
  <si>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</si>
  <si>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</si>
  <si>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</si>
  <si>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</si>
  <si>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</si>
  <si>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</si>
  <si>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</si>
  <si>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</si>
  <si>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</si>
  <si>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</si>
  <si>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</si>
  <si>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</si>
  <si>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</si>
  <si>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</si>
  <si>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</si>
  <si>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</si>
  <si>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</si>
  <si>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</si>
  <si>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</si>
  <si>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</si>
  <si>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</si>
  <si>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</si>
  <si>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</si>
  <si>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</si>
  <si>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</si>
  <si>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</si>
  <si>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</si>
  <si>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</si>
  <si>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</si>
  <si>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</si>
  <si>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</si>
  <si>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</si>
  <si>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</si>
  <si>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</si>
  <si>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</si>
  <si>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</si>
  <si>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</si>
  <si>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</si>
  <si>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</si>
  <si>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</si>
  <si>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</si>
  <si>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</si>
  <si>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</si>
  <si>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</si>
  <si>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</si>
  <si>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</si>
  <si>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</si>
  <si>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</si>
  <si>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</si>
  <si>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</si>
  <si>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</si>
  <si>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</si>
  <si>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</si>
  <si>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</si>
  <si>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</si>
  <si>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</si>
  <si>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</si>
  <si>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</si>
  <si>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</si>
  <si>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</si>
  <si>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</si>
  <si>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</si>
  <si>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</si>
  <si>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</si>
  <si>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</si>
  <si>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</si>
  <si>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</si>
  <si>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</si>
  <si>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</si>
  <si>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</si>
  <si>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</si>
  <si>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</si>
  <si>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</si>
  <si>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</si>
  <si>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</si>
  <si>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</si>
  <si>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</si>
  <si>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</si>
  <si>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</si>
  <si>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</si>
  <si>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</si>
  <si>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</si>
  <si>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</si>
  <si>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</si>
  <si>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</si>
  <si>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</si>
  <si>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</si>
  <si>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</si>
  <si>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</si>
  <si>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</si>
  <si>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</si>
  <si>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</si>
  <si>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</si>
  <si>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</si>
  <si>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</si>
  <si>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</si>
  <si>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</si>
  <si>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</si>
  <si>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</si>
  <si>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</si>
  <si>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</si>
  <si>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</si>
  <si>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</si>
  <si>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</si>
  <si>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</si>
  <si>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</si>
  <si>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</si>
  <si>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</si>
  <si>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</si>
  <si>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</si>
  <si>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</si>
  <si>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</si>
  <si>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</si>
  <si>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</si>
  <si>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</si>
  <si>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</si>
  <si>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</si>
  <si>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</si>
  <si>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</si>
  <si>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</si>
  <si>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</si>
  <si>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</si>
  <si>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</si>
  <si>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</si>
  <si>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</si>
  <si>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</si>
  <si>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</si>
  <si>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</si>
  <si>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</si>
  <si>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</si>
  <si>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</si>
  <si>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</si>
  <si>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</si>
  <si>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</si>
  <si>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</si>
  <si>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</si>
  <si>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</si>
  <si>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</si>
  <si>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</si>
  <si>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</si>
  <si>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</si>
  <si>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</si>
  <si>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</si>
  <si>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</si>
  <si>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</si>
  <si>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</si>
  <si>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</si>
  <si>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</si>
  <si>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</si>
  <si>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</si>
  <si>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</si>
  <si>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</si>
  <si>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</si>
  <si>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</si>
  <si>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</si>
  <si>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</si>
  <si>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</si>
  <si>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</si>
  <si>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</si>
  <si>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</si>
  <si>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</si>
  <si>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</si>
  <si>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</si>
  <si>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</si>
  <si>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</si>
  <si>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</si>
  <si>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</si>
  <si>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</si>
  <si>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</si>
  <si>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</si>
  <si>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</si>
  <si>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</si>
  <si>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</si>
  <si>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</si>
  <si>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</si>
  <si>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</si>
  <si>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</si>
  <si>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</si>
  <si>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</si>
  <si>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</si>
  <si>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</si>
  <si>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</si>
  <si>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</si>
  <si>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</si>
  <si>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</si>
  <si>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</si>
  <si>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</si>
  <si>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</si>
  <si>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</si>
  <si>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</si>
  <si>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</si>
  <si>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</si>
  <si>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</si>
  <si>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</si>
  <si>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</si>
  <si>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</si>
  <si>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</si>
  <si>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</si>
  <si>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</si>
  <si>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</si>
  <si>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</si>
  <si>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</si>
  <si>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</si>
  <si>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</si>
  <si>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</si>
  <si>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</si>
  <si>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</si>
  <si>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</si>
  <si>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</si>
  <si>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</si>
  <si>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</si>
  <si>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</si>
  <si>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</si>
  <si>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</si>
  <si>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</si>
  <si>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</si>
  <si>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</si>
  <si>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</si>
  <si>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</si>
  <si>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</si>
  <si>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</si>
  <si>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</si>
  <si>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</si>
  <si>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</si>
  <si>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</si>
  <si>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</si>
  <si>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</si>
  <si>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</si>
  <si>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</si>
  <si>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</si>
  <si>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</si>
  <si>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</si>
  <si>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</si>
  <si>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</si>
  <si>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</si>
  <si>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</si>
  <si>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</si>
  <si>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</si>
  <si>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</si>
  <si>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</si>
  <si>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</si>
  <si>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</si>
  <si>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</si>
  <si>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</si>
  <si>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</si>
  <si>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</si>
  <si>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</si>
  <si>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</si>
  <si>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</si>
  <si>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</si>
  <si>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</si>
  <si>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</si>
  <si>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</si>
  <si>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</si>
  <si>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</si>
  <si>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</si>
  <si>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</si>
  <si>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</si>
  <si>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</si>
  <si>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</si>
  <si>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</si>
  <si>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</si>
  <si>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</si>
  <si>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</si>
  <si>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</si>
  <si>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</si>
  <si>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</si>
  <si>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</si>
  <si>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</si>
  <si>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</si>
  <si>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</si>
  <si>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</si>
  <si>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</si>
  <si>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</si>
  <si>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</si>
  <si>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</si>
  <si>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</si>
  <si>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</si>
  <si>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</si>
  <si>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</si>
  <si>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</si>
  <si>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</si>
  <si>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</si>
  <si>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</si>
  <si>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</si>
  <si>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</si>
  <si>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</si>
  <si>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</si>
  <si>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</si>
  <si>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</si>
  <si>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</si>
  <si>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</si>
  <si>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</si>
  <si>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</si>
  <si>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</si>
  <si>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</si>
  <si>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</si>
  <si>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</si>
  <si>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</si>
  <si>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</si>
  <si>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</si>
  <si>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</si>
  <si>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</si>
  <si>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</si>
  <si>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</si>
  <si>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</si>
  <si>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</si>
  <si>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</si>
  <si>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</si>
  <si>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</si>
  <si>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</si>
  <si>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</si>
  <si>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</si>
  <si>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</si>
  <si>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</si>
  <si>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</si>
  <si>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</si>
  <si>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</si>
  <si>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</si>
  <si>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</si>
  <si>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</si>
  <si>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</si>
  <si>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</si>
  <si>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</si>
  <si>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</si>
  <si>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</si>
  <si>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</si>
  <si>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</si>
  <si>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</si>
  <si>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</si>
  <si>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</si>
  <si>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</si>
  <si>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</si>
  <si>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</si>
  <si>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</si>
  <si>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</si>
  <si>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</si>
  <si>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</si>
  <si>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</si>
  <si>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</si>
  <si>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</si>
  <si>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</si>
  <si>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</si>
  <si>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</si>
  <si>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</si>
  <si>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</si>
  <si>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</si>
  <si>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</si>
  <si>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</si>
  <si>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</si>
  <si>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</si>
  <si>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</si>
  <si>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</si>
  <si>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</si>
  <si>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</si>
  <si>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</si>
  <si>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</si>
  <si>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</si>
  <si>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</si>
  <si>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</si>
  <si>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</si>
  <si>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</si>
  <si>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</si>
  <si>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</si>
  <si>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</si>
  <si>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</si>
  <si>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</si>
  <si>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</si>
  <si>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</si>
  <si>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</si>
  <si>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</si>
  <si>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</si>
  <si>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</si>
  <si>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</si>
  <si>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</si>
  <si>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</si>
  <si>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</si>
  <si>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</si>
  <si>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</si>
  <si>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</si>
  <si>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</si>
  <si>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</si>
  <si>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</si>
  <si>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</si>
  <si>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</si>
  <si>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</si>
  <si>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</si>
  <si>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</si>
  <si>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</si>
  <si>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</si>
  <si>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</si>
  <si>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</si>
  <si>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</si>
  <si>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</si>
  <si>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</si>
  <si>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</si>
  <si>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</si>
  <si>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</si>
  <si>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</si>
  <si>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</si>
  <si>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</si>
  <si>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</si>
  <si>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</si>
  <si>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</si>
  <si>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</si>
  <si>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</si>
  <si>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</si>
  <si>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</si>
  <si>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</si>
  <si>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</si>
  <si>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</si>
  <si>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</si>
  <si>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</si>
  <si>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</si>
  <si>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</si>
  <si>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</si>
  <si>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</si>
  <si>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</si>
  <si>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</si>
  <si>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</si>
  <si>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</si>
  <si>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</si>
  <si>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</si>
  <si>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</si>
  <si>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</si>
  <si>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</si>
  <si>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</si>
  <si>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</si>
  <si>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</si>
  <si>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</si>
  <si>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</si>
  <si>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</si>
  <si>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</si>
  <si>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</si>
  <si>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</si>
  <si>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</si>
  <si>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</si>
  <si>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</si>
  <si>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</si>
  <si>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</si>
  <si>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</si>
  <si>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</si>
  <si>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</si>
  <si>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</si>
  <si>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</si>
  <si>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</si>
  <si>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</si>
  <si>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</si>
  <si>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</si>
  <si>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</si>
  <si>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</si>
  <si>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</si>
  <si>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</si>
  <si>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</si>
  <si>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</si>
  <si>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</si>
  <si>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</si>
  <si>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</si>
  <si>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</si>
  <si>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</si>
  <si>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</si>
  <si>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</si>
  <si>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</si>
  <si>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</si>
  <si>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</si>
  <si>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</si>
  <si>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</si>
  <si>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</si>
  <si>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</si>
  <si>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</si>
  <si>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</si>
  <si>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</si>
  <si>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</si>
  <si>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</si>
  <si>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</si>
  <si>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</si>
  <si>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</si>
  <si>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</si>
  <si>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</si>
  <si>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</si>
  <si>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</si>
  <si>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</si>
  <si>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</si>
  <si>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</si>
  <si>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</si>
  <si>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</si>
  <si>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</si>
  <si>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</si>
  <si>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</si>
  <si>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</si>
  <si>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</si>
  <si>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</si>
  <si>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</si>
  <si>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</si>
  <si>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</si>
  <si>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</si>
  <si>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</si>
  <si>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</si>
  <si>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</si>
  <si>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</si>
  <si>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</si>
  <si>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</si>
  <si>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</si>
  <si>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</si>
  <si>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</si>
  <si>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</si>
  <si>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</si>
  <si>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</si>
  <si>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</si>
  <si>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</si>
  <si>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</si>
  <si>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</si>
  <si>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</si>
  <si>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</si>
  <si>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</si>
  <si>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</si>
  <si>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</si>
  <si>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20210512收盤價</t>
    <phoneticPr fontId="2" type="noConversion"/>
  </si>
  <si>
    <t>20210513收盤價</t>
    <phoneticPr fontId="2" type="noConversion"/>
  </si>
  <si>
    <t>20210517收盤價</t>
    <phoneticPr fontId="2" type="noConversion"/>
  </si>
  <si>
    <t>20210512外資買賣超</t>
    <phoneticPr fontId="2" type="noConversion"/>
  </si>
  <si>
    <t>20210517外資買賣超</t>
    <phoneticPr fontId="2" type="noConversion"/>
  </si>
  <si>
    <t>電子下游-光碟片</t>
    <phoneticPr fontId="2" type="noConversion"/>
  </si>
  <si>
    <t>電子上游-IC-代工</t>
    <phoneticPr fontId="2" type="noConversion"/>
  </si>
  <si>
    <t>電子下游-數位相機</t>
    <phoneticPr fontId="2" type="noConversion"/>
  </si>
  <si>
    <t>電子上游-IC-DRAM製造</t>
    <phoneticPr fontId="2" type="noConversion"/>
  </si>
  <si>
    <t>電子中游-PC介面卡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</si>
  <si>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</si>
  <si>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</si>
  <si>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</si>
  <si>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</si>
  <si>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</si>
  <si>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日收盤表排行.收盤價/每一期/最近/5/遞增/日//</t>
    <phoneticPr fontId="2" type="noConversion"/>
  </si>
  <si>
    <t>日收盤表排行.收盤價</t>
    <phoneticPr fontId="2" type="noConversion"/>
  </si>
  <si>
    <t>日收盤表排行.收盤價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</si>
  <si>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</si>
  <si>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</si>
  <si>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</si>
  <si>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20210517投信買賣超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</si>
  <si>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</si>
  <si>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</si>
  <si>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</si>
  <si>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</si>
  <si>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</si>
  <si>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</si>
  <si>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</si>
  <si>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</si>
  <si>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</si>
  <si>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</si>
  <si>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</si>
  <si>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</si>
  <si>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</si>
  <si>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</si>
  <si>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</si>
  <si>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</si>
  <si>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</si>
  <si>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</si>
  <si>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</si>
  <si>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</si>
  <si>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</si>
  <si>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</si>
  <si>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</si>
  <si>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</si>
  <si>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</si>
  <si>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</si>
  <si>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</si>
  <si>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</si>
  <si>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</si>
  <si>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</si>
  <si>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</si>
  <si>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</si>
  <si>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</si>
  <si>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</si>
  <si>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</si>
  <si>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</si>
  <si>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</si>
  <si>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</si>
  <si>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</si>
  <si>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</si>
  <si>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</si>
  <si>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</si>
  <si>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</si>
  <si>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</si>
  <si>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</si>
  <si>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</si>
  <si>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</si>
  <si>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</si>
  <si>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</si>
  <si>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</si>
  <si>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</si>
  <si>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</si>
  <si>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</si>
  <si>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</si>
  <si>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</si>
  <si>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</si>
  <si>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</si>
  <si>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</si>
  <si>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</si>
  <si>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</si>
  <si>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</si>
  <si>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</si>
  <si>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</si>
  <si>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</si>
  <si>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</si>
  <si>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</si>
  <si>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</si>
  <si>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</si>
  <si>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</si>
  <si>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</si>
  <si>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</si>
  <si>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</si>
  <si>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</si>
  <si>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</si>
  <si>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</si>
  <si>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</si>
  <si>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</si>
  <si>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</si>
  <si>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</si>
  <si>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</si>
  <si>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</si>
  <si>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</si>
  <si>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</si>
  <si>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</si>
  <si>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</si>
  <si>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</si>
  <si>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</si>
  <si>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</si>
  <si>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</si>
  <si>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</si>
  <si>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</si>
  <si>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</si>
  <si>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</si>
  <si>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</si>
  <si>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</si>
  <si>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</si>
  <si>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</si>
  <si>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</si>
  <si>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</si>
  <si>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</si>
  <si>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</si>
  <si>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</si>
  <si>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</si>
  <si>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</si>
  <si>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</si>
  <si>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</si>
  <si>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</si>
  <si>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</si>
  <si>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</si>
  <si>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</si>
  <si>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</si>
  <si>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</si>
  <si>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</si>
  <si>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</si>
  <si>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</si>
  <si>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</si>
  <si>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</si>
  <si>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</si>
  <si>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</si>
  <si>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</si>
  <si>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</si>
  <si>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</si>
  <si>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</si>
  <si>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</si>
  <si>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</si>
  <si>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</si>
  <si>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</si>
  <si>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</si>
  <si>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</si>
  <si>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</si>
  <si>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</si>
  <si>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</si>
  <si>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</si>
  <si>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</si>
  <si>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</si>
  <si>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</si>
  <si>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</si>
  <si>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</si>
  <si>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</si>
  <si>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</si>
  <si>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</si>
  <si>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</si>
  <si>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</si>
  <si>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</si>
  <si>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</si>
  <si>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</si>
  <si>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</si>
  <si>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</si>
  <si>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</si>
  <si>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</si>
  <si>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</si>
  <si>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</si>
  <si>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</si>
  <si>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</si>
  <si>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</si>
  <si>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</si>
  <si>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</si>
  <si>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</si>
  <si>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</si>
  <si>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</si>
  <si>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</si>
  <si>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</si>
  <si>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</si>
  <si>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</si>
  <si>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</si>
  <si>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</si>
  <si>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</si>
  <si>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</si>
  <si>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</si>
  <si>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</si>
  <si>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</si>
  <si>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</si>
  <si>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</si>
  <si>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</si>
  <si>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</si>
  <si>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</si>
  <si>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</si>
  <si>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</si>
  <si>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</si>
  <si>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</si>
  <si>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</si>
  <si>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</si>
  <si>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</si>
  <si>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</si>
  <si>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</si>
  <si>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</si>
  <si>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</si>
  <si>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</si>
  <si>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</si>
  <si>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</si>
  <si>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</si>
  <si>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</si>
  <si>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</si>
  <si>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</si>
  <si>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</si>
  <si>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</si>
  <si>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</si>
  <si>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</si>
  <si>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</si>
  <si>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</si>
  <si>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</si>
  <si>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</si>
  <si>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</si>
  <si>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</si>
  <si>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</si>
  <si>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</si>
  <si>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</si>
  <si>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</si>
  <si>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</si>
  <si>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</si>
  <si>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</si>
  <si>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</si>
  <si>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</si>
  <si>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</si>
  <si>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</si>
  <si>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</si>
  <si>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</si>
  <si>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</si>
  <si>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</si>
  <si>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</si>
  <si>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</si>
  <si>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</si>
  <si>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</si>
  <si>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</si>
  <si>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</si>
  <si>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</si>
  <si>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</si>
  <si>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</si>
  <si>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</si>
  <si>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</si>
  <si>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</si>
  <si>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</si>
  <si>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</si>
  <si>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</si>
  <si>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</si>
  <si>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</si>
  <si>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</si>
  <si>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</si>
  <si>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</si>
  <si>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</si>
  <si>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</si>
  <si>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</si>
  <si>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</si>
  <si>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</si>
  <si>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</si>
  <si>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</si>
  <si>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</si>
  <si>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</si>
  <si>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</si>
  <si>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</si>
  <si>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</si>
  <si>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</si>
  <si>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</si>
  <si>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</si>
  <si>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</si>
  <si>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</si>
  <si>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</si>
  <si>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</si>
  <si>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</si>
  <si>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</si>
  <si>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</si>
  <si>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</si>
  <si>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</si>
  <si>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</si>
  <si>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</si>
  <si>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</si>
  <si>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</si>
  <si>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</si>
  <si>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</si>
  <si>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</si>
  <si>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</si>
  <si>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</si>
  <si>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</si>
  <si>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</si>
  <si>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</si>
  <si>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</si>
  <si>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</si>
  <si>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</si>
  <si>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</si>
  <si>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</si>
  <si>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</si>
  <si>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</si>
  <si>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</si>
  <si>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</si>
  <si>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</si>
  <si>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</si>
  <si>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</si>
  <si>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</si>
  <si>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</si>
  <si>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</si>
  <si>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</si>
  <si>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</si>
  <si>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</si>
  <si>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</si>
  <si>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</si>
  <si>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</si>
  <si>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</si>
  <si>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</si>
  <si>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</si>
  <si>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</si>
  <si>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</si>
  <si>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</si>
  <si>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</si>
  <si>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</si>
  <si>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</si>
  <si>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</si>
  <si>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</si>
  <si>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</si>
  <si>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</si>
  <si>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</si>
  <si>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</si>
  <si>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</si>
  <si>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</si>
  <si>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</si>
  <si>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</si>
  <si>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</si>
  <si>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</si>
  <si>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</si>
  <si>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</si>
  <si>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</si>
  <si>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</si>
  <si>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</si>
  <si>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</si>
  <si>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</si>
  <si>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</si>
  <si>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</si>
  <si>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</si>
  <si>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</si>
  <si>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</si>
  <si>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</si>
  <si>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</si>
  <si>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</si>
  <si>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</si>
  <si>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</si>
  <si>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</si>
  <si>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</si>
  <si>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</si>
  <si>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</si>
  <si>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</si>
  <si>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</si>
  <si>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</si>
  <si>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</si>
  <si>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</si>
  <si>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</si>
  <si>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</si>
  <si>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</si>
  <si>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</si>
  <si>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</si>
  <si>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</si>
  <si>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</si>
  <si>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</si>
  <si>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</si>
  <si>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</si>
  <si>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</si>
  <si>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</si>
  <si>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</si>
  <si>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</si>
  <si>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</si>
  <si>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</si>
  <si>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</si>
  <si>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</si>
  <si>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</si>
  <si>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</si>
  <si>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</si>
  <si>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</si>
  <si>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</si>
  <si>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</si>
  <si>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</si>
  <si>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</si>
  <si>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</si>
  <si>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</si>
  <si>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</si>
  <si>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</si>
  <si>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</si>
  <si>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</si>
  <si>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</si>
  <si>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</si>
  <si>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</si>
  <si>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</si>
  <si>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</si>
  <si>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</si>
  <si>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</si>
  <si>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</si>
  <si>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</si>
  <si>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</si>
  <si>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</si>
  <si>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</si>
  <si>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</si>
  <si>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</si>
  <si>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</si>
  <si>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</si>
  <si>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</si>
  <si>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</si>
  <si>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</si>
  <si>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</si>
  <si>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</si>
  <si>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</si>
  <si>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</si>
  <si>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</si>
  <si>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</si>
  <si>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</si>
  <si>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</si>
  <si>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</si>
  <si>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</si>
  <si>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</si>
  <si>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</si>
  <si>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</si>
  <si>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</si>
  <si>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</si>
  <si>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</si>
  <si>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</si>
  <si>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</si>
  <si>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</si>
  <si>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</si>
  <si>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</si>
  <si>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</si>
  <si>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</si>
  <si>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</si>
  <si>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</si>
  <si>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</si>
  <si>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</si>
  <si>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</si>
  <si>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</si>
  <si>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</si>
  <si>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</si>
  <si>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</si>
  <si>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</si>
  <si>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</si>
  <si>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</si>
  <si>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</si>
  <si>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</si>
  <si>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</si>
  <si>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</si>
  <si>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</si>
  <si>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</si>
  <si>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</si>
  <si>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</si>
  <si>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</si>
  <si>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</si>
  <si>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</si>
  <si>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</si>
  <si>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</si>
  <si>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</si>
  <si>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</si>
  <si>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</si>
  <si>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</si>
  <si>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</si>
  <si>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</si>
  <si>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</si>
  <si>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</si>
  <si>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</si>
  <si>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</si>
  <si>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</si>
  <si>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</si>
  <si>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</si>
  <si>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</si>
  <si>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</si>
  <si>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</si>
  <si>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</si>
  <si>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</si>
  <si>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</si>
  <si>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</si>
  <si>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</si>
  <si>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</si>
  <si>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</si>
  <si>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</si>
  <si>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</si>
  <si>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</si>
  <si>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</si>
  <si>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</si>
  <si>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</si>
  <si>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</si>
  <si>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</si>
  <si>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</si>
  <si>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</si>
  <si>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</si>
  <si>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</si>
  <si>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</si>
  <si>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</si>
  <si>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</si>
  <si>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</si>
  <si>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</si>
  <si>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</si>
  <si>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</si>
  <si>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</si>
  <si>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</si>
  <si>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</si>
  <si>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</si>
  <si>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</si>
  <si>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</si>
  <si>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</si>
  <si>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</si>
  <si>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</si>
  <si>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</si>
  <si>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</si>
  <si>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</si>
  <si>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</si>
  <si>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</si>
  <si>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</si>
  <si>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</si>
  <si>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</si>
  <si>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</si>
  <si>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</si>
  <si>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</si>
  <si>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</si>
  <si>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</si>
  <si>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</si>
  <si>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</si>
  <si>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</si>
  <si>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</si>
  <si>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</si>
  <si>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</si>
  <si>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</si>
  <si>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</si>
  <si>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</si>
  <si>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</si>
  <si>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</si>
  <si>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</si>
  <si>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</si>
  <si>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</si>
  <si>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</si>
  <si>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</si>
  <si>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</si>
  <si>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</si>
  <si>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</si>
  <si>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</si>
  <si>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</si>
  <si>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</si>
  <si>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</si>
  <si>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</si>
  <si>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</si>
  <si>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</si>
  <si>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</si>
  <si>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</si>
  <si>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</si>
  <si>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</si>
  <si>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</si>
  <si>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</si>
  <si>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</si>
  <si>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</si>
  <si>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</si>
  <si>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</si>
  <si>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</si>
  <si>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</si>
  <si>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</si>
  <si>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</si>
  <si>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</si>
  <si>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</si>
  <si>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</si>
  <si>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</si>
  <si>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</si>
  <si>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</si>
  <si>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</si>
  <si>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</si>
  <si>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</si>
  <si>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</si>
  <si>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</si>
  <si>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</si>
  <si>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</si>
  <si>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</si>
  <si>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</si>
  <si>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</si>
  <si>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</si>
  <si>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</si>
  <si>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</si>
  <si>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</si>
  <si>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</si>
  <si>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</si>
  <si>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</si>
  <si>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</si>
  <si>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</si>
  <si>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</si>
  <si>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</si>
  <si>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</si>
  <si>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</si>
  <si>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</si>
  <si>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</si>
  <si>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</si>
  <si>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</si>
  <si>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</si>
  <si>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</si>
  <si>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</si>
  <si>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</si>
  <si>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</si>
  <si>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</si>
  <si>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</si>
  <si>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</si>
  <si>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</si>
  <si>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</si>
  <si>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</si>
  <si>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</si>
  <si>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</si>
  <si>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</si>
  <si>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</si>
  <si>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</si>
  <si>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</si>
  <si>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</si>
  <si>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</si>
  <si>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</si>
  <si>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</si>
  <si>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</si>
  <si>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</si>
  <si>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</si>
  <si>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</si>
  <si>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</si>
  <si>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</si>
  <si>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</si>
  <si>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</si>
  <si>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</si>
  <si>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</si>
  <si>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</si>
  <si>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</si>
  <si>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</si>
  <si>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</si>
  <si>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</si>
  <si>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</si>
  <si>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</si>
  <si>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</si>
  <si>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</si>
  <si>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</si>
  <si>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</si>
  <si>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</si>
  <si>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</si>
  <si>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</si>
  <si>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</si>
  <si>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</si>
  <si>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</si>
  <si>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</si>
  <si>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</si>
  <si>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</si>
  <si>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</si>
  <si>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</si>
  <si>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</si>
  <si>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</si>
  <si>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</si>
  <si>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</si>
  <si>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</si>
  <si>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</si>
  <si>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</si>
  <si>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</si>
  <si>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</si>
  <si>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</si>
  <si>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</si>
  <si>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</si>
  <si>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</si>
  <si>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</si>
  <si>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</si>
  <si>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</si>
  <si>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</si>
  <si>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</si>
  <si>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</si>
  <si>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</si>
  <si>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</si>
  <si>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</si>
  <si>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</si>
  <si>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</si>
  <si>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</si>
  <si>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</si>
  <si>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</si>
  <si>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</si>
  <si>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</si>
  <si>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</si>
  <si>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</si>
  <si>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</si>
  <si>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</si>
  <si>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</si>
  <si>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</si>
  <si>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</si>
  <si>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</si>
  <si>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</si>
  <si>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</si>
  <si>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</si>
  <si>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</si>
  <si>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</si>
  <si>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</si>
  <si>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</si>
  <si>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</si>
  <si>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</si>
  <si>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</si>
  <si>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</si>
  <si>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</si>
  <si>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</si>
  <si>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</si>
  <si>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</si>
  <si>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</si>
  <si>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</si>
  <si>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</si>
  <si>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</si>
  <si>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</si>
  <si>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</si>
  <si>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</si>
  <si>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</si>
  <si>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</si>
  <si>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</si>
  <si>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</si>
  <si>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</si>
  <si>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</si>
  <si>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</si>
  <si>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</si>
  <si>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</si>
  <si>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</si>
  <si>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</si>
  <si>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</si>
  <si>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</si>
  <si>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</si>
  <si>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</si>
  <si>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</si>
  <si>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</si>
  <si>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</si>
  <si>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</si>
  <si>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</si>
  <si>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</si>
  <si>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</si>
  <si>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</si>
  <si>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</si>
  <si>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</si>
  <si>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</si>
  <si>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</si>
  <si>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</si>
  <si>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</si>
  <si>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</si>
  <si>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</si>
  <si>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</si>
  <si>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</si>
  <si>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</si>
  <si>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</si>
  <si>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</si>
  <si>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</si>
  <si>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</si>
  <si>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</si>
  <si>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</si>
  <si>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</si>
  <si>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</si>
  <si>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</si>
  <si>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</si>
  <si>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</si>
  <si>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</si>
  <si>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</si>
  <si>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</si>
  <si>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</si>
  <si>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</si>
  <si>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</si>
  <si>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</si>
  <si>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</si>
  <si>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</si>
  <si>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</si>
  <si>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</si>
  <si>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</si>
  <si>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</si>
  <si>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</si>
  <si>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</si>
  <si>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</si>
  <si>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</si>
  <si>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</si>
  <si>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</si>
  <si>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</si>
  <si>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</si>
  <si>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</si>
  <si>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</si>
  <si>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</si>
  <si>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</si>
  <si>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</si>
  <si>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</si>
  <si>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</si>
  <si>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</si>
  <si>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</si>
  <si>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</si>
  <si>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</si>
  <si>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</si>
  <si>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</si>
  <si>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</si>
  <si>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</si>
  <si>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</si>
  <si>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</si>
  <si>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</si>
  <si>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</si>
  <si>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</si>
  <si>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</si>
  <si>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</si>
  <si>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</si>
  <si>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</si>
  <si>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</si>
  <si>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</si>
  <si>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</si>
  <si>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</si>
  <si>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</si>
  <si>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</si>
  <si>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</si>
  <si>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</si>
  <si>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</si>
  <si>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</si>
  <si>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</si>
  <si>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</si>
  <si>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</si>
  <si>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</si>
  <si>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</si>
  <si>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</si>
  <si>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</si>
  <si>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</si>
  <si>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</si>
  <si>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</si>
  <si>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</si>
  <si>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</si>
  <si>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</si>
  <si>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</si>
  <si>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</si>
  <si>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</si>
  <si>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</si>
  <si>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</si>
  <si>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</si>
  <si>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</si>
  <si>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</si>
  <si>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</si>
  <si>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</si>
  <si>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</si>
  <si>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</si>
  <si>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</si>
  <si>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</si>
  <si>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</si>
  <si>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</si>
  <si>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</si>
  <si>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</si>
  <si>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</si>
  <si>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</si>
  <si>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</si>
  <si>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</si>
  <si>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</si>
  <si>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</si>
  <si>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</si>
  <si>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</si>
  <si>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</si>
  <si>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</si>
  <si>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</si>
  <si>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</si>
  <si>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</si>
  <si>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</si>
  <si>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</si>
  <si>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</si>
  <si>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</si>
  <si>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</si>
  <si>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</si>
  <si>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</si>
  <si>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</si>
  <si>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</si>
  <si>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</si>
  <si>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</si>
  <si>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</si>
  <si>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</si>
  <si>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</si>
  <si>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</si>
  <si>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</si>
  <si>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</si>
  <si>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</si>
  <si>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</si>
  <si>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</si>
  <si>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</si>
  <si>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</si>
  <si>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</si>
  <si>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</si>
  <si>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</si>
  <si>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</si>
  <si>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</si>
  <si>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</si>
  <si>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</si>
  <si>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</si>
  <si>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</si>
  <si>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</si>
  <si>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</si>
  <si>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</si>
  <si>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</si>
  <si>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</si>
  <si>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</si>
  <si>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</si>
  <si>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</si>
  <si>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</si>
  <si>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</si>
  <si>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</si>
  <si>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</si>
  <si>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</si>
  <si>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</si>
  <si>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</si>
  <si>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</si>
  <si>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</si>
  <si>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</si>
  <si>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</si>
  <si>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</si>
  <si>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</si>
  <si>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</si>
  <si>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</si>
  <si>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</si>
  <si>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</si>
  <si>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</si>
  <si>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</si>
  <si>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</si>
  <si>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</si>
  <si>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</si>
  <si>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</si>
  <si>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</si>
  <si>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</si>
  <si>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</si>
  <si>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</si>
  <si>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</si>
  <si>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</si>
  <si>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</si>
  <si>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</si>
  <si>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</si>
  <si>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</si>
  <si>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</si>
  <si>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</si>
  <si>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</si>
  <si>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</si>
  <si>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</si>
  <si>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</si>
  <si>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</si>
  <si>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</si>
  <si>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</si>
  <si>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</si>
  <si>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</si>
  <si>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</si>
  <si>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</si>
  <si>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</si>
  <si>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</si>
  <si>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</si>
  <si>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</si>
  <si>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</si>
  <si>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</si>
  <si>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</si>
  <si>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</si>
  <si>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</si>
  <si>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</si>
  <si>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</si>
  <si>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</si>
  <si>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</si>
  <si>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</si>
  <si>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</si>
  <si>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</si>
  <si>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</si>
  <si>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</si>
  <si>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</si>
  <si>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</si>
  <si>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</si>
  <si>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</si>
  <si>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</si>
  <si>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</si>
  <si>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</si>
  <si>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</si>
  <si>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</si>
  <si>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</si>
  <si>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</si>
  <si>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</si>
  <si>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</si>
  <si>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</si>
  <si>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</si>
  <si>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</si>
  <si>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</si>
  <si>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</si>
  <si>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</si>
  <si>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</si>
  <si>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</si>
  <si>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</si>
  <si>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</si>
  <si>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</si>
  <si>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</si>
  <si>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</si>
  <si>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</si>
  <si>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</si>
  <si>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</si>
  <si>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</si>
  <si>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</si>
  <si>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</si>
  <si>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</si>
  <si>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</si>
  <si>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</si>
  <si>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</si>
  <si>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</si>
  <si>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</si>
  <si>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</si>
  <si>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</si>
  <si>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</si>
  <si>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</si>
  <si>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</si>
  <si>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</si>
  <si>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</si>
  <si>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</si>
  <si>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</si>
  <si>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</si>
  <si>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</si>
  <si>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</si>
  <si>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</si>
  <si>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</si>
  <si>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</si>
  <si>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</si>
  <si>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</si>
  <si>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</si>
  <si>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</si>
  <si>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</si>
  <si>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</si>
  <si>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</si>
  <si>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</si>
  <si>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</si>
  <si>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</si>
  <si>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</si>
  <si>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</si>
  <si>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</si>
  <si>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</si>
  <si>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</si>
  <si>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</si>
  <si>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</si>
  <si>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</si>
  <si>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</si>
  <si>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</si>
  <si>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</si>
  <si>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</si>
  <si>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</si>
  <si>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</si>
  <si>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</si>
  <si>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</si>
  <si>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</si>
  <si>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</si>
  <si>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</si>
  <si>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</si>
  <si>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</si>
  <si>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</si>
  <si>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</si>
  <si>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</si>
  <si>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</si>
  <si>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</si>
  <si>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</si>
  <si>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</si>
  <si>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</si>
  <si>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</si>
  <si>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</si>
  <si>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</si>
  <si>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</si>
  <si>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</si>
  <si>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</si>
  <si>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</si>
  <si>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</si>
  <si>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</si>
  <si>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</si>
  <si>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</si>
  <si>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</si>
  <si>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</si>
  <si>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</si>
  <si>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</si>
  <si>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</si>
  <si>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</si>
  <si>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</si>
  <si>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</si>
  <si>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</si>
  <si>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</si>
  <si>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</si>
  <si>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</si>
  <si>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</si>
  <si>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</si>
  <si>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</si>
  <si>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</si>
  <si>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</si>
  <si>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</si>
  <si>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</si>
  <si>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</si>
  <si>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</si>
  <si>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</si>
  <si>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</si>
  <si>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</si>
  <si>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</si>
  <si>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</si>
  <si>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</si>
  <si>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</si>
  <si>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</si>
  <si>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</si>
  <si>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</si>
  <si>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</si>
  <si>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</si>
  <si>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</si>
  <si>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</si>
  <si>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</si>
  <si>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</si>
  <si>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</si>
  <si>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</si>
  <si>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</si>
  <si>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</si>
  <si>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</si>
  <si>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</si>
  <si>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</si>
  <si>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</si>
  <si>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</si>
  <si>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</si>
  <si>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</si>
  <si>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</si>
  <si>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</si>
  <si>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</si>
  <si>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</si>
  <si>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</si>
  <si>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</si>
  <si>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</si>
  <si>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</si>
  <si>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</si>
  <si>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</si>
  <si>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</si>
  <si>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</si>
  <si>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</si>
  <si>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</si>
  <si>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</si>
  <si>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</si>
  <si>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</si>
  <si>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</si>
  <si>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</si>
  <si>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</si>
  <si>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</si>
  <si>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</si>
  <si>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</si>
  <si>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</si>
  <si>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</si>
  <si>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</si>
  <si>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</si>
  <si>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</si>
  <si>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</si>
  <si>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</si>
  <si>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</si>
  <si>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</si>
  <si>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</si>
  <si>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</si>
  <si>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</si>
  <si>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</si>
  <si>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</si>
  <si>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</si>
  <si>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</si>
  <si>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</si>
  <si>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</si>
  <si>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</si>
  <si>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</si>
  <si>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</si>
  <si>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</si>
  <si>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</si>
  <si>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</si>
  <si>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</si>
  <si>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</si>
  <si>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</si>
  <si>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</si>
  <si>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</si>
  <si>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</si>
  <si>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</si>
  <si>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</si>
  <si>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</si>
  <si>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</si>
  <si>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</si>
  <si>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</si>
  <si>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</si>
  <si>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</si>
  <si>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</si>
  <si>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</si>
  <si>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</si>
  <si>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</si>
  <si>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</si>
  <si>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</si>
  <si>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</si>
  <si>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</si>
  <si>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</si>
  <si>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</si>
  <si>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</si>
  <si>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</si>
  <si>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</si>
  <si>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</si>
  <si>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</si>
  <si>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</si>
  <si>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</si>
  <si>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</si>
  <si>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</si>
  <si>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</si>
  <si>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</si>
  <si>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</si>
  <si>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</si>
  <si>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</si>
  <si>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</si>
  <si>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</si>
  <si>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</si>
  <si>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</si>
  <si>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</si>
  <si>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</si>
  <si>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</si>
  <si>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</si>
  <si>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</si>
  <si>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</si>
  <si>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</si>
  <si>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</si>
  <si>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</si>
  <si>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</si>
  <si>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</si>
  <si>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</si>
  <si>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</si>
  <si>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</si>
  <si>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</si>
  <si>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</si>
  <si>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</si>
  <si>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</si>
  <si>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</si>
  <si>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</si>
  <si>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</si>
  <si>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</si>
  <si>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</si>
  <si>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</si>
  <si>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</si>
  <si>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</si>
  <si>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</si>
  <si>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</si>
  <si>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</si>
  <si>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</si>
  <si>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</si>
  <si>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</si>
  <si>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</si>
  <si>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</si>
  <si>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</si>
  <si>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</si>
  <si>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</si>
  <si>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</si>
  <si>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</si>
  <si>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</si>
  <si>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</si>
  <si>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</si>
  <si>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</si>
  <si>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</si>
  <si>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</si>
  <si>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</si>
  <si>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</si>
  <si>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</si>
  <si>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</si>
  <si>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</si>
  <si>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</si>
  <si>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</si>
  <si>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</si>
  <si>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</si>
  <si>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</si>
  <si>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</si>
  <si>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</si>
  <si>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</si>
  <si>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</si>
  <si>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</si>
  <si>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</si>
  <si>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</si>
  <si>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</si>
  <si>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</si>
  <si>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</si>
  <si>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</si>
  <si>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</si>
  <si>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</si>
  <si>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</si>
  <si>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</si>
  <si>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</si>
  <si>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</si>
  <si>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</si>
  <si>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</si>
  <si>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</si>
  <si>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</si>
  <si>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</si>
  <si>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</si>
  <si>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</si>
  <si>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</si>
  <si>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</si>
  <si>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</si>
  <si>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</si>
  <si>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</si>
  <si>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</si>
  <si>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</si>
  <si>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</si>
  <si>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</si>
  <si>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</si>
  <si>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</si>
  <si>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</si>
  <si>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</si>
  <si>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</si>
  <si>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</si>
  <si>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</si>
  <si>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</si>
  <si>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</si>
  <si>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</si>
  <si>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</si>
  <si>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</si>
  <si>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</si>
  <si>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</si>
  <si>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</si>
  <si>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</si>
  <si>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</si>
  <si>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</si>
  <si>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</si>
  <si>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</si>
  <si>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</si>
  <si>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</si>
  <si>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</si>
  <si>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</si>
  <si>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</si>
  <si>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</si>
  <si>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</si>
  <si>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</si>
  <si>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</si>
  <si>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</si>
  <si>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</si>
  <si>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</si>
  <si>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</si>
  <si>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</si>
  <si>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</si>
  <si>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</si>
  <si>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</si>
  <si>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</si>
  <si>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</si>
  <si>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</si>
  <si>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</si>
  <si>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</si>
  <si>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</si>
  <si>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</si>
  <si>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</si>
  <si>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</si>
  <si>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</si>
  <si>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</si>
  <si>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</si>
  <si>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</si>
  <si>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</si>
  <si>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</si>
  <si>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</si>
  <si>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</si>
  <si>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</si>
  <si>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</si>
  <si>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</si>
  <si>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</si>
  <si>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</si>
  <si>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</si>
  <si>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</si>
  <si>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</si>
  <si>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</si>
  <si>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</si>
  <si>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</si>
  <si>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</si>
  <si>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</si>
  <si>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</si>
  <si>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</si>
  <si>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</si>
  <si>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</si>
  <si>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</si>
  <si>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</si>
  <si>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</si>
  <si>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</si>
  <si>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</si>
  <si>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</si>
  <si>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</si>
  <si>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</si>
  <si>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</si>
  <si>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</si>
  <si>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</si>
  <si>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</si>
  <si>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</si>
  <si>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</si>
  <si>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</si>
  <si>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</si>
  <si>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</si>
  <si>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</si>
  <si>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</si>
  <si>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</si>
  <si>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</si>
  <si>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</si>
  <si>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</si>
  <si>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</si>
  <si>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</si>
  <si>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</si>
  <si>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</si>
  <si>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</si>
  <si>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</si>
  <si>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</si>
  <si>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</si>
  <si>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</si>
  <si>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</si>
  <si>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</si>
  <si>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</si>
  <si>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</si>
  <si>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</si>
  <si>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</si>
  <si>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</si>
  <si>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</si>
  <si>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</si>
  <si>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</si>
  <si>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</si>
  <si>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</si>
  <si>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</si>
  <si>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</si>
  <si>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</si>
  <si>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</si>
  <si>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</si>
  <si>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</si>
  <si>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</si>
  <si>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</si>
  <si>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</si>
  <si>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</si>
  <si>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</si>
  <si>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</si>
  <si>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</si>
  <si>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</si>
  <si>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</si>
  <si>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</si>
  <si>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</si>
  <si>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</si>
  <si>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</si>
  <si>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</si>
  <si>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</si>
  <si>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</si>
  <si>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</si>
  <si>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</si>
  <si>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</si>
  <si>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</si>
  <si>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</si>
  <si>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</si>
  <si>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</si>
  <si>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</si>
  <si>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</si>
  <si>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</si>
  <si>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</si>
  <si>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</si>
  <si>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</si>
  <si>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</si>
  <si>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</si>
  <si>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</si>
  <si>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</si>
  <si>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</si>
  <si>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</si>
  <si>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</si>
  <si>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</si>
  <si>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</si>
  <si>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</si>
  <si>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</si>
  <si>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</si>
  <si>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</si>
  <si>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</si>
  <si>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</si>
  <si>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</si>
  <si>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</si>
  <si>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</si>
  <si>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</si>
  <si>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</si>
  <si>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</si>
  <si>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</si>
  <si>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</si>
  <si>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</si>
  <si>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</si>
  <si>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</si>
  <si>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</si>
  <si>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</si>
  <si>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</si>
  <si>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</si>
  <si>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</si>
  <si>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</si>
  <si>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</si>
  <si>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</si>
  <si>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</si>
  <si>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</si>
  <si>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</si>
  <si>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</si>
  <si>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</si>
  <si>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</si>
  <si>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</si>
  <si>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</si>
  <si>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</si>
  <si>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</si>
  <si>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</si>
  <si>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</si>
  <si>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</si>
  <si>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</si>
  <si>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</si>
  <si>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</si>
  <si>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</si>
  <si>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</si>
  <si>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</si>
  <si>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</si>
  <si>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</si>
  <si>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</si>
  <si>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</si>
  <si>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</si>
  <si>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</si>
  <si>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</si>
  <si>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</si>
  <si>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</si>
  <si>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</si>
  <si>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</si>
  <si>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</si>
  <si>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</si>
  <si>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</si>
  <si>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</si>
  <si>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</si>
  <si>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</si>
  <si>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</si>
  <si>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</si>
  <si>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</si>
  <si>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</si>
  <si>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</si>
  <si>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</si>
  <si>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</si>
  <si>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</si>
  <si>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</si>
  <si>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</si>
  <si>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</si>
  <si>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</si>
  <si>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</si>
  <si>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</si>
  <si>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</si>
  <si>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</si>
  <si>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</si>
  <si>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</si>
  <si>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</si>
  <si>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</si>
  <si>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</si>
  <si>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</si>
  <si>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</si>
  <si>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</si>
  <si>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</si>
  <si>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</si>
  <si>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</si>
  <si>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</si>
  <si>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</si>
  <si>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</si>
  <si>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</si>
  <si>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</si>
  <si>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</si>
  <si>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</si>
  <si>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</si>
  <si>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</si>
  <si>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</si>
  <si>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</si>
  <si>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</si>
  <si>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</si>
  <si>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</si>
  <si>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</si>
  <si>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</si>
  <si>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</si>
  <si>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</si>
  <si>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</si>
  <si>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</si>
  <si>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</si>
  <si>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</si>
  <si>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</si>
  <si>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</si>
  <si>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</si>
  <si>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</si>
  <si>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</si>
  <si>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</si>
  <si>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</si>
  <si>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</si>
  <si>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</si>
  <si>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</si>
  <si>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</si>
  <si>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</si>
  <si>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</si>
  <si>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</si>
  <si>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</si>
  <si>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</si>
  <si>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</si>
  <si>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</si>
  <si>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</si>
  <si>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</si>
  <si>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</si>
  <si>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</si>
  <si>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</si>
  <si>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</si>
  <si>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</si>
  <si>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</si>
  <si>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</si>
  <si>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</si>
  <si>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</si>
  <si>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</si>
  <si>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</si>
  <si>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</si>
  <si>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</si>
  <si>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</si>
  <si>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</si>
  <si>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</si>
  <si>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</si>
  <si>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</si>
  <si>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</si>
  <si>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</si>
  <si>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</si>
  <si>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</si>
  <si>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</si>
  <si>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</si>
  <si>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</si>
  <si>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</si>
  <si>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</si>
  <si>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</si>
  <si>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</si>
  <si>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</si>
  <si>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</si>
  <si>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</si>
  <si>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</si>
  <si>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</si>
  <si>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</si>
  <si>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</si>
  <si>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</si>
  <si>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</si>
  <si>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</si>
  <si>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</si>
  <si>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</si>
  <si>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</si>
  <si>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</si>
  <si>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</si>
  <si>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</si>
  <si>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</si>
  <si>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</si>
  <si>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</si>
  <si>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</si>
  <si>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</si>
  <si>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</si>
  <si>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</si>
  <si>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</si>
  <si>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</si>
  <si>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</si>
  <si>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</si>
  <si>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</si>
  <si>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</si>
  <si>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</si>
  <si>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</si>
  <si>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</si>
  <si>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</si>
  <si>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</si>
  <si>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</si>
  <si>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</si>
  <si>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</si>
  <si>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</si>
  <si>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</si>
  <si>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</si>
  <si>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</si>
  <si>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</si>
  <si>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</si>
  <si>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</si>
  <si>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</si>
  <si>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</si>
  <si>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</si>
  <si>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</si>
  <si>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</si>
  <si>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</si>
  <si>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</si>
  <si>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</si>
  <si>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</si>
  <si>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</si>
  <si>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</si>
  <si>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</si>
  <si>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</si>
  <si>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</si>
  <si>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</si>
  <si>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</si>
  <si>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</si>
  <si>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</si>
  <si>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</si>
  <si>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</si>
  <si>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</si>
  <si>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</si>
  <si>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</si>
  <si>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</si>
  <si>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</si>
  <si>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</si>
  <si>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</si>
  <si>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</si>
  <si>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</si>
  <si>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</si>
  <si>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</si>
  <si>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</si>
  <si>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</si>
  <si>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</si>
  <si>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</si>
  <si>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</si>
  <si>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</si>
  <si>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</si>
  <si>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</si>
  <si>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</si>
  <si>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</si>
  <si>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</si>
  <si>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</si>
  <si>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</si>
  <si>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</si>
  <si>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</si>
  <si>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</si>
  <si>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</si>
  <si>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</si>
  <si>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</si>
  <si>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</si>
  <si>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</si>
  <si>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</si>
  <si>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</si>
  <si>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</si>
  <si>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</si>
  <si>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</si>
  <si>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</si>
  <si>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</si>
  <si>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</si>
  <si>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</si>
  <si>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</si>
  <si>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</si>
  <si>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</si>
  <si>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</si>
  <si>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</si>
  <si>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</si>
  <si>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</si>
  <si>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</si>
  <si>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</si>
  <si>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</si>
  <si>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</si>
  <si>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</si>
  <si>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</si>
  <si>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</si>
  <si>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</si>
  <si>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</si>
  <si>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</si>
  <si>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</si>
  <si>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</si>
  <si>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</si>
  <si>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</si>
  <si>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</si>
  <si>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</si>
  <si>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</si>
  <si>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</si>
  <si>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</si>
  <si>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</si>
  <si>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</si>
  <si>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</si>
  <si>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</si>
  <si>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</si>
  <si>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</si>
  <si>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</si>
  <si>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</si>
  <si>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</si>
  <si>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</si>
  <si>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</si>
  <si>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</si>
  <si>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</si>
  <si>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</si>
  <si>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</si>
  <si>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</si>
  <si>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</si>
  <si>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</si>
  <si>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</si>
  <si>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</si>
  <si>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</si>
  <si>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</si>
  <si>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</si>
  <si>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</si>
  <si>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</si>
  <si>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</si>
  <si>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</si>
  <si>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</si>
  <si>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</si>
  <si>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</si>
  <si>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</si>
  <si>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</si>
  <si>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</si>
  <si>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</si>
  <si>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</si>
  <si>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</si>
  <si>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</si>
  <si>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</si>
  <si>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</si>
  <si>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</si>
  <si>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</si>
  <si>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</si>
  <si>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</si>
  <si>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</si>
  <si>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</si>
  <si>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</si>
  <si>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</si>
  <si>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</si>
  <si>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</si>
  <si>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</si>
  <si>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</si>
  <si>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</si>
  <si>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</si>
  <si>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</si>
  <si>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</si>
  <si>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</si>
  <si>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</si>
  <si>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</si>
  <si>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</si>
  <si>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</si>
  <si>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</si>
  <si>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2021指數彙編分類</t>
    <phoneticPr fontId="2" type="noConversion"/>
  </si>
  <si>
    <t>20210512收盤價</t>
    <phoneticPr fontId="2" type="noConversion"/>
  </si>
  <si>
    <t>20210513收盤價</t>
    <phoneticPr fontId="2" type="noConversion"/>
  </si>
  <si>
    <t>20210514收盤價</t>
    <phoneticPr fontId="2" type="noConversion"/>
  </si>
  <si>
    <t>20210514收盤價</t>
    <phoneticPr fontId="2" type="noConversion"/>
  </si>
  <si>
    <t>20210518收盤價</t>
    <phoneticPr fontId="2" type="noConversion"/>
  </si>
  <si>
    <t>20210518收盤價</t>
    <phoneticPr fontId="2" type="noConversion"/>
  </si>
  <si>
    <t>20210513外資買賣超</t>
    <phoneticPr fontId="2" type="noConversion"/>
  </si>
  <si>
    <t>20210513外資買賣超</t>
    <phoneticPr fontId="2" type="noConversion"/>
  </si>
  <si>
    <t>20210514外資買賣超</t>
    <phoneticPr fontId="2" type="noConversion"/>
  </si>
  <si>
    <t>20210514外資買賣超</t>
    <phoneticPr fontId="2" type="noConversion"/>
  </si>
  <si>
    <t>20210517外資買賣超</t>
    <phoneticPr fontId="2" type="noConversion"/>
  </si>
  <si>
    <t>20210518外資買賣超</t>
    <phoneticPr fontId="2" type="noConversion"/>
  </si>
  <si>
    <t>20210518外資買賣超</t>
    <phoneticPr fontId="2" type="noConversion"/>
  </si>
  <si>
    <t>20210512投信買賣超</t>
    <phoneticPr fontId="2" type="noConversion"/>
  </si>
  <si>
    <t>20210512投信買賣超</t>
    <phoneticPr fontId="2" type="noConversion"/>
  </si>
  <si>
    <t>20210513投信買賣超</t>
    <phoneticPr fontId="2" type="noConversion"/>
  </si>
  <si>
    <t>20210514投信買賣超</t>
    <phoneticPr fontId="2" type="noConversion"/>
  </si>
  <si>
    <t>20210514投信買賣超</t>
    <phoneticPr fontId="2" type="noConversion"/>
  </si>
  <si>
    <t>20210517投信買賣超</t>
    <phoneticPr fontId="2" type="noConversion"/>
  </si>
  <si>
    <t>20210518投信買賣超</t>
    <phoneticPr fontId="2" type="noConversion"/>
  </si>
  <si>
    <t>20210518投信買賣超</t>
    <phoneticPr fontId="2" type="noConversion"/>
  </si>
  <si>
    <t>傳產-水泥</t>
    <phoneticPr fontId="2" type="noConversion"/>
  </si>
  <si>
    <t>傳產-食品</t>
    <phoneticPr fontId="2" type="noConversion"/>
  </si>
  <si>
    <t>傳產-食品</t>
    <phoneticPr fontId="2" type="noConversion"/>
  </si>
  <si>
    <t>傳產-觀光</t>
    <phoneticPr fontId="2" type="noConversion"/>
  </si>
  <si>
    <t>傳產-塑膠</t>
    <phoneticPr fontId="2" type="noConversion"/>
  </si>
  <si>
    <t>傳產-營建</t>
    <phoneticPr fontId="2" type="noConversion"/>
  </si>
  <si>
    <t>傳產-汽車零組件</t>
    <phoneticPr fontId="2" type="noConversion"/>
  </si>
  <si>
    <t>傳產-紡織纖維</t>
    <phoneticPr fontId="2" type="noConversion"/>
  </si>
  <si>
    <t>傳產-百貨</t>
    <phoneticPr fontId="2" type="noConversion"/>
  </si>
  <si>
    <t>傳產-紡織纖維</t>
    <phoneticPr fontId="2" type="noConversion"/>
  </si>
  <si>
    <t>電子中游-電源供應器</t>
    <phoneticPr fontId="2" type="noConversion"/>
  </si>
  <si>
    <t>傳產-電機</t>
    <phoneticPr fontId="2" type="noConversion"/>
  </si>
  <si>
    <t>傳產-生技</t>
    <phoneticPr fontId="2" type="noConversion"/>
  </si>
  <si>
    <t>傳產-電線電纜</t>
    <phoneticPr fontId="2" type="noConversion"/>
  </si>
  <si>
    <t>傳產-化學工業</t>
    <phoneticPr fontId="2" type="noConversion"/>
  </si>
  <si>
    <t>傳產-化學工業</t>
    <phoneticPr fontId="2" type="noConversion"/>
  </si>
  <si>
    <t>傳產-玻璃陶瓷</t>
    <phoneticPr fontId="2" type="noConversion"/>
  </si>
  <si>
    <t>電子上游-PCB-材料設備</t>
    <phoneticPr fontId="2" type="noConversion"/>
  </si>
  <si>
    <t>傳產-鋼鐵</t>
    <phoneticPr fontId="2" type="noConversion"/>
  </si>
  <si>
    <t>電子中游-其他</t>
    <phoneticPr fontId="2" type="noConversion"/>
  </si>
  <si>
    <t>傳產-橡膠</t>
    <phoneticPr fontId="2" type="noConversion"/>
  </si>
  <si>
    <t>傳產-汽車</t>
    <phoneticPr fontId="2" type="noConversion"/>
  </si>
  <si>
    <t>傳產-航運</t>
    <phoneticPr fontId="2" type="noConversion"/>
  </si>
  <si>
    <t>電子上游-PCB-製造</t>
    <phoneticPr fontId="2" type="noConversion"/>
  </si>
  <si>
    <t>電子下游-光碟片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</si>
  <si>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</si>
  <si>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</si>
  <si>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電子上游-IC-其他</t>
    <phoneticPr fontId="2" type="noConversion"/>
  </si>
  <si>
    <t>電子中游-機殼</t>
    <phoneticPr fontId="2" type="noConversion"/>
  </si>
  <si>
    <t>電子下游-筆記型電腦</t>
    <phoneticPr fontId="2" type="noConversion"/>
  </si>
  <si>
    <t>電子下游-顯示器</t>
    <phoneticPr fontId="2" type="noConversion"/>
  </si>
  <si>
    <t>電子上游-IC-設計</t>
    <phoneticPr fontId="2" type="noConversion"/>
  </si>
  <si>
    <t>電子下游-掃描器</t>
    <phoneticPr fontId="2" type="noConversion"/>
  </si>
  <si>
    <t>電子下游-資訊通路</t>
    <phoneticPr fontId="2" type="noConversion"/>
  </si>
  <si>
    <t>電子下游-安全監控</t>
    <phoneticPr fontId="2" type="noConversion"/>
  </si>
  <si>
    <t>電子上游-連接元件</t>
    <phoneticPr fontId="2" type="noConversion"/>
  </si>
  <si>
    <t>電子下游-工業電腦</t>
    <phoneticPr fontId="2" type="noConversion"/>
  </si>
  <si>
    <t>電子中游-主機板</t>
    <phoneticPr fontId="2" type="noConversion"/>
  </si>
  <si>
    <t>電子中游-NB與手機零組件</t>
    <phoneticPr fontId="2" type="noConversion"/>
  </si>
  <si>
    <t>電子中游-儀器設備工程</t>
    <phoneticPr fontId="2" type="noConversion"/>
  </si>
  <si>
    <t>電子下游-太陽能</t>
    <phoneticPr fontId="2" type="noConversion"/>
  </si>
  <si>
    <t>電子中游-其他</t>
    <phoneticPr fontId="2" type="noConversion"/>
  </si>
  <si>
    <t>電子上游-被動元件</t>
    <phoneticPr fontId="2" type="noConversion"/>
  </si>
  <si>
    <t>電子中游-變壓器與UPS</t>
    <phoneticPr fontId="2" type="noConversion"/>
  </si>
  <si>
    <t>電子上游-IC-封測</t>
    <phoneticPr fontId="2" type="noConversion"/>
  </si>
  <si>
    <t>電子上游-DRAM銷售</t>
    <phoneticPr fontId="2" type="noConversion"/>
  </si>
  <si>
    <t>電子上游-連接元件</t>
    <phoneticPr fontId="2" type="noConversion"/>
  </si>
  <si>
    <t>軟體-系統整合</t>
    <phoneticPr fontId="2" type="noConversion"/>
  </si>
  <si>
    <t>電子下游-消費電子</t>
    <phoneticPr fontId="2" type="noConversion"/>
  </si>
  <si>
    <t>電子上游-LED及光元件</t>
    <phoneticPr fontId="2" type="noConversion"/>
  </si>
  <si>
    <t>電子中游-通訊設備</t>
    <phoneticPr fontId="2" type="noConversion"/>
  </si>
  <si>
    <t>電子下游-手機製造</t>
    <phoneticPr fontId="2" type="noConversion"/>
  </si>
  <si>
    <t>金融-銀行</t>
    <phoneticPr fontId="2" type="noConversion"/>
  </si>
  <si>
    <t>金融-保險</t>
    <phoneticPr fontId="2" type="noConversion"/>
  </si>
  <si>
    <t>金融-金控</t>
    <phoneticPr fontId="2" type="noConversion"/>
  </si>
  <si>
    <t>金融-金控</t>
    <phoneticPr fontId="2" type="noConversion"/>
  </si>
  <si>
    <t>金融-金控</t>
    <phoneticPr fontId="2" type="noConversion"/>
  </si>
  <si>
    <t>傳產-其他</t>
    <phoneticPr fontId="2" type="noConversion"/>
  </si>
  <si>
    <t>傳產-觀光</t>
    <phoneticPr fontId="2" type="noConversion"/>
  </si>
  <si>
    <t>電子中游-通訊設備</t>
    <phoneticPr fontId="2" type="noConversion"/>
  </si>
  <si>
    <t>電子上游-IC-通路</t>
    <phoneticPr fontId="2" type="noConversion"/>
  </si>
  <si>
    <t>電子中游-LCD-STN面板</t>
    <phoneticPr fontId="2" type="noConversion"/>
  </si>
  <si>
    <t>電子上游-PCB-製造</t>
    <phoneticPr fontId="2" type="noConversion"/>
  </si>
  <si>
    <t>電子下游-電信服務</t>
    <phoneticPr fontId="2" type="noConversion"/>
  </si>
  <si>
    <t>電子中游-LCD-零組件</t>
    <phoneticPr fontId="2" type="noConversion"/>
  </si>
  <si>
    <t>電子下游-數位相機</t>
    <phoneticPr fontId="2" type="noConversion"/>
  </si>
  <si>
    <t>電子下游-其他</t>
    <phoneticPr fontId="2" type="noConversion"/>
  </si>
  <si>
    <t>電子上游-被動元件</t>
    <phoneticPr fontId="2" type="noConversion"/>
  </si>
  <si>
    <t>電子中游-光學鏡片</t>
    <phoneticPr fontId="2" type="noConversion"/>
  </si>
  <si>
    <t>電子上游-LED及光元件</t>
    <phoneticPr fontId="2" type="noConversion"/>
  </si>
  <si>
    <t>電子下游-電信服務</t>
    <phoneticPr fontId="2" type="noConversion"/>
  </si>
  <si>
    <t>電子中游-EMS</t>
    <phoneticPr fontId="2" type="noConversion"/>
  </si>
  <si>
    <t>傳產-汽車零組件</t>
    <phoneticPr fontId="2" type="noConversion"/>
  </si>
  <si>
    <t>軟體-遊戲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</si>
  <si>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</si>
  <si>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</si>
  <si>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傳產-百貨</t>
    <phoneticPr fontId="2" type="noConversion"/>
  </si>
  <si>
    <t>金融-證券</t>
    <phoneticPr fontId="2" type="noConversion"/>
  </si>
  <si>
    <t>電子下游-資訊通路</t>
    <phoneticPr fontId="2" type="noConversion"/>
  </si>
  <si>
    <t>電子上游-IC-封測</t>
    <phoneticPr fontId="2" type="noConversion"/>
  </si>
  <si>
    <t>電子上游-IC-代工</t>
    <phoneticPr fontId="2" type="noConversion"/>
  </si>
  <si>
    <t>軟體-其他</t>
    <phoneticPr fontId="2" type="noConversion"/>
  </si>
  <si>
    <t>電子上游-IC-代工</t>
    <phoneticPr fontId="2" type="noConversion"/>
  </si>
  <si>
    <t>傳產-電機</t>
    <phoneticPr fontId="2" type="noConversion"/>
  </si>
  <si>
    <t>電子中游-儀器設備工程</t>
    <phoneticPr fontId="2" type="noConversion"/>
  </si>
  <si>
    <t>傳產-其他</t>
    <phoneticPr fontId="2" type="noConversion"/>
  </si>
  <si>
    <t>傳產-高爾夫球</t>
    <phoneticPr fontId="2" type="noConversion"/>
  </si>
  <si>
    <t>電子下游-顯示器</t>
    <phoneticPr fontId="2" type="noConversion"/>
  </si>
  <si>
    <t>傳產-自行車</t>
    <phoneticPr fontId="2" type="noConversion"/>
  </si>
  <si>
    <t>傳產-汽車零組件</t>
    <phoneticPr fontId="2" type="noConversion"/>
  </si>
  <si>
    <t>外資</t>
    <phoneticPr fontId="2" type="noConversion"/>
  </si>
  <si>
    <t>投信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</si>
</sst>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3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</cellXfs>
  <cellStyles count="2">
    <cellStyle name="一般" xfId="0" builtinId="0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4.73374699074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2收盤價" numFmtId="43">
      <sharedItems containsString="0" containsBlank="1" containsNumber="1" minValue="1.37" maxValue="2810"/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2外資買賣超" numFmtId="0">
      <sharedItems containsString="0" containsBlank="1" containsNumber="1" containsInteger="1" minValue="-35724" maxValue="2742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2投信買賣超" numFmtId="0">
      <sharedItems containsString="0" containsBlank="1" containsNumber="1" containsInteger="1" minValue="-16420" maxValue="4351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自訂.外資day0" numFmtId="43">
      <sharedItems containsSemiMixedTypes="0" containsString="0" containsNumber="1" minValue="-43.551200000000001" maxValue="18.448740000000001"/>
    </cacheField>
    <cacheField name="自訂.外資day1" numFmtId="43">
      <sharedItems containsSemiMixedTypes="0" containsString="0" containsNumber="1" minValue="-63.238669999999999" maxValue="15.404400000000001"/>
    </cacheField>
    <cacheField name="自訂.外資day2" numFmtId="43">
      <sharedItems containsSemiMixedTypes="0" containsString="0" containsNumber="1" minValue="-24.613055999999997" maxValue="13.57409"/>
    </cacheField>
    <cacheField name="自訂.外資day3" numFmtId="43">
      <sharedItems containsSemiMixedTypes="0" containsString="0" containsNumber="1" minValue="-5.7562769999999999" maxValue="40.653449999999999"/>
    </cacheField>
    <cacheField name="自訂.外資day4" numFmtId="43">
      <sharedItems containsSemiMixedTypes="0" containsString="0" containsNumber="1" minValue="-8.6614000000000004" maxValue="51.25692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4.7338888888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2收盤價" numFmtId="43">
      <sharedItems containsString="0" containsBlank="1" containsNumber="1" minValue="1.37" maxValue="2810"/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2外資買賣超" numFmtId="0">
      <sharedItems containsString="0" containsBlank="1" containsNumber="1" containsInteger="1" minValue="-35724" maxValue="2742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2投信買賣超" numFmtId="0">
      <sharedItems containsString="0" containsBlank="1" containsNumber="1" containsInteger="1" minValue="-16420" maxValue="4351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自訂.外資day0" numFmtId="43">
      <sharedItems containsSemiMixedTypes="0" containsString="0" containsNumber="1" minValue="-43.551200000000001" maxValue="18.448740000000001"/>
    </cacheField>
    <cacheField name="自訂.外資day1" numFmtId="43">
      <sharedItems containsSemiMixedTypes="0" containsString="0" containsNumber="1" minValue="-63.238669999999999" maxValue="15.404400000000001"/>
    </cacheField>
    <cacheField name="自訂.外資day2" numFmtId="43">
      <sharedItems containsSemiMixedTypes="0" containsString="0" containsNumber="1" minValue="-24.613055999999997" maxValue="13.57409"/>
    </cacheField>
    <cacheField name="自訂.外資day3" numFmtId="43">
      <sharedItems containsSemiMixedTypes="0" containsString="0" containsNumber="1" minValue="-5.7562769999999999" maxValue="40.653449999999999"/>
    </cacheField>
    <cacheField name="自訂.外資day4" numFmtId="43">
      <sharedItems containsSemiMixedTypes="0" containsString="0" containsNumber="1" minValue="-8.6614000000000004" maxValue="51.256920000000001"/>
    </cacheField>
    <cacheField name="自訂.投信day0" numFmtId="43">
      <sharedItems containsSemiMixedTypes="0" containsString="0" containsNumber="1" minValue="-7.1299409999999996" maxValue="10.1304"/>
    </cacheField>
    <cacheField name="自訂.投信day1" numFmtId="43">
      <sharedItems containsSemiMixedTypes="0" containsString="0" containsNumber="1" minValue="-9.9393750000000001" maxValue="5.9175975000000003"/>
    </cacheField>
    <cacheField name="自訂.投信day2" numFmtId="43">
      <sharedItems containsSemiMixedTypes="0" containsString="0" containsNumber="1" minValue="-5.1947999999999999" maxValue="5.3650000000000002"/>
    </cacheField>
    <cacheField name="自訂.投信day3" numFmtId="43">
      <sharedItems containsSemiMixedTypes="0" containsString="0" containsNumber="1" minValue="-3.5113379999999998" maxValue="6.3431600000000001"/>
    </cacheField>
    <cacheField name="自訂.投信day4" numFmtId="43">
      <sharedItems containsSemiMixedTypes="0" containsString="0" containsNumber="1" minValue="-6.6604999999999999" maxValue="3.33963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9.2"/>
    <n v="49.6"/>
    <n v="47.9"/>
    <n v="50"/>
    <n v="-1988"/>
    <n v="-8315"/>
    <n v="-3512"/>
    <n v="-978"/>
    <n v="-126"/>
    <n v="689"/>
    <n v="173"/>
    <n v="782"/>
    <n v="1178"/>
    <n v="21"/>
    <n v="-0.98604800000000004"/>
    <n v="-4.0909800000000001"/>
    <n v="-1.7419520000000002"/>
    <n v="-0.46846199999999999"/>
    <n v="-6.3E-2"/>
  </r>
  <r>
    <s v="1102"/>
    <s v="亞泥"/>
    <x v="0"/>
    <n v="48.55"/>
    <n v="47.95"/>
    <n v="49"/>
    <n v="48.45"/>
    <n v="49.95"/>
    <n v="254"/>
    <n v="-7711"/>
    <n v="-1006"/>
    <n v="-775"/>
    <n v="-5288"/>
    <n v="79"/>
    <n v="314"/>
    <n v="49"/>
    <n v="10"/>
    <n v="10"/>
    <n v="0.12331699999999998"/>
    <n v="-3.6974245000000003"/>
    <n v="-0.49293999999999999"/>
    <n v="-0.37548749999999997"/>
    <n v="-2.6413560000000005"/>
  </r>
  <r>
    <s v="1103"/>
    <s v="嘉泥"/>
    <x v="0"/>
    <n v="22.9"/>
    <n v="21.55"/>
    <n v="21.45"/>
    <n v="19.75"/>
    <n v="21.3"/>
    <n v="1416"/>
    <n v="-859"/>
    <n v="-830"/>
    <n v="-97"/>
    <n v="557"/>
    <n v="0"/>
    <n v="0"/>
    <n v="26"/>
    <n v="0"/>
    <n v="0"/>
    <n v="0.324264"/>
    <n v="-0.18511450000000002"/>
    <n v="-0.178035"/>
    <n v="-1.9157500000000001E-2"/>
    <n v="0.11864100000000001"/>
  </r>
  <r>
    <s v="1104"/>
    <s v="環泥"/>
    <x v="0"/>
    <n v="23.25"/>
    <n v="22.3"/>
    <n v="22.4"/>
    <n v="20.75"/>
    <n v="22"/>
    <n v="436"/>
    <n v="-1034"/>
    <n v="-882"/>
    <n v="-1089"/>
    <n v="200"/>
    <n v="0"/>
    <n v="0"/>
    <n v="0"/>
    <n v="0"/>
    <n v="0"/>
    <n v="0.10137"/>
    <n v="-0.23058200000000001"/>
    <n v="-0.19756799999999999"/>
    <n v="-0.22596749999999999"/>
    <n v="4.3999999999999997E-2"/>
  </r>
  <r>
    <s v="1108"/>
    <s v="幸福"/>
    <x v="0"/>
    <n v="15.3"/>
    <n v="13.95"/>
    <n v="14.1"/>
    <n v="12.7"/>
    <n v="13.4"/>
    <n v="546"/>
    <n v="494"/>
    <n v="143"/>
    <n v="240"/>
    <n v="-11"/>
    <n v="0"/>
    <n v="0"/>
    <n v="0"/>
    <n v="0"/>
    <n v="0"/>
    <n v="8.3538000000000015E-2"/>
    <n v="6.8912999999999988E-2"/>
    <n v="2.0163E-2"/>
    <n v="3.048E-2"/>
    <n v="-1.474E-3"/>
  </r>
  <r>
    <s v="1109"/>
    <s v="信大"/>
    <x v="0"/>
    <n v="26.35"/>
    <n v="25.4"/>
    <n v="25.25"/>
    <n v="23.7"/>
    <n v="25.5"/>
    <n v="785"/>
    <n v="-659"/>
    <n v="48"/>
    <n v="706"/>
    <n v="296"/>
    <n v="0"/>
    <n v="0"/>
    <n v="0"/>
    <n v="0"/>
    <n v="0"/>
    <n v="0.20684749999999999"/>
    <n v="-0.16738599999999998"/>
    <n v="1.2120000000000001E-2"/>
    <n v="0.167322"/>
    <n v="7.5480000000000005E-2"/>
  </r>
  <r>
    <s v="1110"/>
    <s v="東泥"/>
    <x v="0"/>
    <n v="15.3"/>
    <n v="15.95"/>
    <n v="15.9"/>
    <n v="15"/>
    <n v="16.5"/>
    <n v="-33"/>
    <n v="-285"/>
    <n v="-64"/>
    <n v="14"/>
    <n v="-32"/>
    <n v="0"/>
    <n v="0"/>
    <n v="0"/>
    <n v="0"/>
    <n v="0"/>
    <n v="-5.0490000000000005E-3"/>
    <n v="-4.5457499999999998E-2"/>
    <n v="-1.0176000000000001E-2"/>
    <n v="2.0999999999999999E-3"/>
    <n v="-5.28E-3"/>
  </r>
  <r>
    <s v="1201"/>
    <s v="味全"/>
    <x v="1"/>
    <n v="21.05"/>
    <n v="21.7"/>
    <n v="21.05"/>
    <n v="22.25"/>
    <n v="21.65"/>
    <n v="180"/>
    <n v="-1258"/>
    <n v="-815"/>
    <n v="-1741"/>
    <n v="-2713"/>
    <n v="0"/>
    <n v="0"/>
    <n v="0"/>
    <n v="0"/>
    <n v="0"/>
    <n v="3.789E-2"/>
    <n v="-0.27298600000000001"/>
    <n v="-0.1715575"/>
    <n v="-0.38737250000000001"/>
    <n v="-0.58736449999999996"/>
  </r>
  <r>
    <s v="1203"/>
    <s v="味王"/>
    <x v="1"/>
    <n v="34"/>
    <n v="36.6"/>
    <n v="34.5"/>
    <n v="37.950000000000003"/>
    <n v="37.299999999999997"/>
    <n v="-18"/>
    <n v="-119"/>
    <n v="-56"/>
    <n v="124"/>
    <n v="-129"/>
    <n v="0"/>
    <n v="0"/>
    <n v="0"/>
    <n v="0"/>
    <n v="0"/>
    <n v="-6.1199999999999996E-3"/>
    <n v="-4.3554000000000002E-2"/>
    <n v="-1.932E-2"/>
    <n v="4.7058000000000003E-2"/>
    <n v="-4.8117E-2"/>
  </r>
  <r>
    <s v="1210"/>
    <s v="大成"/>
    <x v="1"/>
    <n v="55.4"/>
    <n v="56.4"/>
    <n v="56.4"/>
    <n v="54.5"/>
    <n v="57"/>
    <n v="-984"/>
    <n v="-1253"/>
    <n v="-682"/>
    <n v="-1978"/>
    <n v="1009"/>
    <n v="0"/>
    <n v="0"/>
    <n v="0"/>
    <n v="0"/>
    <n v="0"/>
    <n v="-0.54513599999999995"/>
    <n v="-0.70669199999999999"/>
    <n v="-0.38464799999999993"/>
    <n v="-1.0780099999999999"/>
    <n v="0.57513000000000003"/>
  </r>
  <r>
    <s v="1213"/>
    <s v="大飲"/>
    <x v="1"/>
    <n v="8.08"/>
    <n v="8.49"/>
    <n v="8.49"/>
    <n v="7.75"/>
    <n v="8"/>
    <n v="0"/>
    <n v="-3"/>
    <n v="0"/>
    <n v="0"/>
    <n v="0"/>
    <n v="0"/>
    <n v="0"/>
    <n v="0"/>
    <n v="0"/>
    <n v="0"/>
    <n v="0"/>
    <n v="-2.5470000000000001E-4"/>
    <n v="0"/>
    <n v="0"/>
    <n v="0"/>
  </r>
  <r>
    <s v="1215"/>
    <s v="卜蜂"/>
    <x v="1"/>
    <n v="76.5"/>
    <n v="77.900000000000006"/>
    <n v="78.7"/>
    <n v="76.400000000000006"/>
    <n v="78.099999999999994"/>
    <n v="-481"/>
    <n v="-128"/>
    <n v="-31"/>
    <n v="-1077"/>
    <n v="143"/>
    <n v="0"/>
    <n v="0"/>
    <n v="0"/>
    <n v="0"/>
    <n v="0"/>
    <n v="-0.36796499999999999"/>
    <n v="-9.9712000000000009E-2"/>
    <n v="-2.4397000000000002E-2"/>
    <n v="-0.822828"/>
    <n v="0.11168299999999999"/>
  </r>
  <r>
    <s v="1216"/>
    <s v="統一"/>
    <x v="1"/>
    <n v="72.599999999999994"/>
    <n v="72.7"/>
    <n v="74.2"/>
    <n v="72.599999999999994"/>
    <n v="74"/>
    <n v="473"/>
    <n v="-48"/>
    <n v="555"/>
    <n v="-2770"/>
    <n v="1742"/>
    <n v="330"/>
    <n v="26"/>
    <n v="422"/>
    <n v="19"/>
    <n v="19"/>
    <n v="0.34339799999999998"/>
    <n v="-3.4896000000000003E-2"/>
    <n v="0.41181000000000001"/>
    <n v="-2.0110199999999998"/>
    <n v="1.28908"/>
  </r>
  <r>
    <s v="1217"/>
    <s v="愛之味"/>
    <x v="1"/>
    <n v="10.55"/>
    <n v="11.6"/>
    <n v="11.7"/>
    <n v="12.85"/>
    <n v="12.9"/>
    <n v="605"/>
    <n v="294"/>
    <n v="-5887"/>
    <n v="2617"/>
    <n v="-4440"/>
    <n v="0"/>
    <n v="0"/>
    <n v="0"/>
    <n v="0"/>
    <n v="0"/>
    <n v="6.3827499999999995E-2"/>
    <n v="3.4104000000000002E-2"/>
    <n v="-0.68877899999999992"/>
    <n v="0.33628449999999999"/>
    <n v="-0.57276000000000005"/>
  </r>
  <r>
    <s v="1218"/>
    <s v="泰山"/>
    <x v="1"/>
    <n v="30.15"/>
    <n v="30.95"/>
    <n v="29.6"/>
    <n v="30.75"/>
    <n v="30.35"/>
    <n v="479"/>
    <n v="-960"/>
    <n v="-812"/>
    <n v="231"/>
    <n v="-1144"/>
    <n v="0"/>
    <n v="0"/>
    <n v="0"/>
    <n v="0"/>
    <n v="0"/>
    <n v="0.14441849999999998"/>
    <n v="-0.29712"/>
    <n v="-0.24035200000000001"/>
    <n v="7.1032499999999998E-2"/>
    <n v="-0.34720400000000001"/>
  </r>
  <r>
    <s v="1219"/>
    <s v="福壽"/>
    <x v="1"/>
    <n v="23.9"/>
    <n v="24.05"/>
    <n v="22.85"/>
    <n v="21.35"/>
    <n v="22.6"/>
    <n v="1659"/>
    <n v="-468"/>
    <n v="-780"/>
    <n v="707"/>
    <n v="539"/>
    <n v="0"/>
    <n v="0"/>
    <n v="0"/>
    <n v="0"/>
    <n v="0"/>
    <n v="0.39650099999999999"/>
    <n v="-0.112554"/>
    <n v="-0.17823"/>
    <n v="0.15094450000000001"/>
    <n v="0.12181400000000002"/>
  </r>
  <r>
    <s v="1220"/>
    <s v="台榮"/>
    <x v="1"/>
    <n v="16.5"/>
    <n v="15.8"/>
    <n v="15.35"/>
    <n v="15.5"/>
    <n v="15.9"/>
    <n v="254"/>
    <n v="-77"/>
    <n v="-49"/>
    <n v="-46"/>
    <n v="471"/>
    <n v="0"/>
    <n v="0"/>
    <n v="0"/>
    <n v="0"/>
    <n v="0"/>
    <n v="4.1910000000000003E-2"/>
    <n v="-1.2166000000000001E-2"/>
    <n v="-7.5214999999999995E-3"/>
    <n v="-7.1300000000000001E-3"/>
    <n v="7.4889000000000011E-2"/>
  </r>
  <r>
    <s v="1225"/>
    <s v="福懋油"/>
    <x v="1"/>
    <n v="45.55"/>
    <n v="45"/>
    <n v="43"/>
    <n v="40.450000000000003"/>
    <n v="42.95"/>
    <n v="243"/>
    <n v="-179"/>
    <n v="-107"/>
    <n v="260"/>
    <n v="63"/>
    <n v="0"/>
    <n v="0"/>
    <n v="0"/>
    <n v="0"/>
    <n v="0"/>
    <n v="0.11068649999999999"/>
    <n v="-8.0549999999999997E-2"/>
    <n v="-4.6010000000000002E-2"/>
    <n v="0.10517"/>
    <n v="2.7058500000000003E-2"/>
  </r>
  <r>
    <s v="1227"/>
    <s v="佳格"/>
    <x v="1"/>
    <n v="52.1"/>
    <n v="52.4"/>
    <n v="52.9"/>
    <n v="51"/>
    <n v="52.9"/>
    <n v="-1448"/>
    <n v="-556"/>
    <n v="-5"/>
    <n v="-553"/>
    <n v="735"/>
    <n v="11"/>
    <n v="4"/>
    <n v="0"/>
    <n v="0"/>
    <n v="0"/>
    <n v="-0.75440800000000008"/>
    <n v="-0.29134399999999999"/>
    <n v="-2.6450000000000002E-3"/>
    <n v="-0.28203"/>
    <n v="0.38881500000000002"/>
  </r>
  <r>
    <s v="1229"/>
    <s v="聯華"/>
    <x v="1"/>
    <n v="45.6"/>
    <n v="46.05"/>
    <n v="46.75"/>
    <n v="45.5"/>
    <n v="46.75"/>
    <n v="-577"/>
    <n v="-256"/>
    <n v="182"/>
    <n v="-500"/>
    <n v="342"/>
    <n v="-20"/>
    <n v="7"/>
    <n v="11"/>
    <n v="1"/>
    <n v="2"/>
    <n v="-0.26311200000000001"/>
    <n v="-0.11788799999999999"/>
    <n v="8.5084999999999994E-2"/>
    <n v="-0.22750000000000001"/>
    <n v="0.159885"/>
  </r>
  <r>
    <s v="1231"/>
    <s v="聯華食"/>
    <x v="1"/>
    <n v="56.1"/>
    <n v="57.8"/>
    <n v="60"/>
    <n v="66"/>
    <n v="62.5"/>
    <n v="-43"/>
    <n v="227"/>
    <n v="158"/>
    <n v="-296"/>
    <n v="-887"/>
    <n v="0"/>
    <n v="0"/>
    <n v="0"/>
    <n v="0"/>
    <n v="0"/>
    <n v="-2.4123000000000002E-2"/>
    <n v="0.13120599999999999"/>
    <n v="9.4799999999999995E-2"/>
    <n v="-0.19536000000000001"/>
    <n v="-0.55437499999999995"/>
  </r>
  <r>
    <s v="1232"/>
    <s v="大統益"/>
    <x v="1"/>
    <n v="162"/>
    <n v="159"/>
    <n v="167"/>
    <n v="156.5"/>
    <n v="164"/>
    <n v="140"/>
    <n v="-43"/>
    <n v="153"/>
    <n v="-192"/>
    <n v="100"/>
    <n v="0"/>
    <n v="0"/>
    <n v="0"/>
    <n v="0"/>
    <n v="0"/>
    <n v="0.2268"/>
    <n v="-6.837E-2"/>
    <n v="0.25551000000000001"/>
    <n v="-0.30048000000000002"/>
    <n v="0.16400000000000001"/>
  </r>
  <r>
    <s v="1233"/>
    <s v="天仁"/>
    <x v="1"/>
    <n v="35"/>
    <n v="35"/>
    <n v="34.9"/>
    <n v="34.200000000000003"/>
    <n v="34.950000000000003"/>
    <n v="3"/>
    <n v="-1"/>
    <n v="-20"/>
    <n v="1"/>
    <n v="6"/>
    <n v="0"/>
    <n v="0"/>
    <n v="0"/>
    <n v="0"/>
    <n v="0"/>
    <n v="1.0499999999999999E-3"/>
    <n v="-3.5E-4"/>
    <n v="-6.9800000000000001E-3"/>
    <n v="3.4200000000000002E-4"/>
    <n v="2.0970000000000003E-3"/>
  </r>
  <r>
    <s v="1234"/>
    <s v="黑松"/>
    <x v="1"/>
    <n v="34.4"/>
    <n v="34.4"/>
    <n v="34.65"/>
    <n v="34.1"/>
    <n v="34.65"/>
    <n v="-135"/>
    <n v="-84"/>
    <n v="-102"/>
    <n v="265"/>
    <n v="-35"/>
    <n v="0"/>
    <n v="0"/>
    <n v="0"/>
    <n v="0"/>
    <n v="0"/>
    <n v="-4.6440000000000002E-2"/>
    <n v="-2.8895999999999998E-2"/>
    <n v="-3.5342999999999999E-2"/>
    <n v="9.0365000000000001E-2"/>
    <n v="-1.2127499999999999E-2"/>
  </r>
  <r>
    <s v="1235"/>
    <s v="興泰"/>
    <x v="1"/>
    <n v="30.3"/>
    <n v="30.15"/>
    <n v="30.45"/>
    <n v="30.45"/>
    <n v="32.5"/>
    <n v="-2"/>
    <n v="-28"/>
    <n v="-19"/>
    <n v="4"/>
    <n v="1"/>
    <n v="0"/>
    <n v="0"/>
    <n v="0"/>
    <n v="0"/>
    <n v="0"/>
    <n v="-6.0599999999999998E-4"/>
    <n v="-8.4419999999999999E-3"/>
    <n v="-5.7854999999999998E-3"/>
    <n v="1.2179999999999999E-3"/>
    <n v="3.2499999999999999E-4"/>
  </r>
  <r>
    <s v="1236"/>
    <s v="宏亞"/>
    <x v="1"/>
    <n v="13.75"/>
    <n v="15.1"/>
    <n v="15.4"/>
    <n v="16.899999999999999"/>
    <n v="17.399999999999999"/>
    <n v="3"/>
    <n v="30"/>
    <n v="-70"/>
    <n v="154"/>
    <n v="-102"/>
    <n v="0"/>
    <n v="0"/>
    <n v="0"/>
    <n v="0"/>
    <n v="0"/>
    <n v="4.125E-4"/>
    <n v="4.5300000000000002E-3"/>
    <n v="-1.078E-2"/>
    <n v="2.6026000000000001E-2"/>
    <n v="-1.7748E-2"/>
  </r>
  <r>
    <s v="1240"/>
    <s v="茂生農經"/>
    <x v="2"/>
    <n v="52.8"/>
    <n v="52.8"/>
    <n v="52.1"/>
    <n v="50.6"/>
    <n v="52.5"/>
    <n v="9"/>
    <n v="2"/>
    <n v="0"/>
    <n v="7"/>
    <n v="0"/>
    <n v="0"/>
    <n v="0"/>
    <n v="0"/>
    <n v="0"/>
    <n v="0"/>
    <n v="4.7520000000000001E-3"/>
    <n v="1.0559999999999999E-3"/>
    <n v="0"/>
    <n v="3.542E-3"/>
    <n v="0"/>
  </r>
  <r>
    <s v="1256"/>
    <s v="鮮活果汁-KY"/>
    <x v="1"/>
    <n v="421.5"/>
    <n v="421.5"/>
    <n v="425"/>
    <n v="425"/>
    <n v="430.5"/>
    <n v="-12"/>
    <n v="3"/>
    <n v="-3"/>
    <n v="8"/>
    <n v="-1"/>
    <n v="0"/>
    <n v="0"/>
    <n v="0"/>
    <n v="0"/>
    <n v="0"/>
    <n v="-5.058E-2"/>
    <n v="1.2645E-2"/>
    <n v="-1.2749999999999999E-2"/>
    <n v="3.4000000000000002E-2"/>
    <n v="-4.3049999999999998E-3"/>
  </r>
  <r>
    <s v="1258"/>
    <s v="其祥-KY"/>
    <x v="1"/>
    <n v="15.45"/>
    <n v="14.9"/>
    <n v="14.75"/>
    <n v="14.55"/>
    <n v="15.2"/>
    <n v="-4"/>
    <n v="1"/>
    <n v="0"/>
    <n v="0"/>
    <n v="0"/>
    <n v="0"/>
    <n v="0"/>
    <n v="0"/>
    <n v="0"/>
    <n v="0"/>
    <n v="-6.1799999999999995E-4"/>
    <n v="1.4900000000000002E-4"/>
    <n v="0"/>
    <n v="0"/>
    <n v="0"/>
  </r>
  <r>
    <s v="1259"/>
    <s v="安心"/>
    <x v="3"/>
    <n v="65.7"/>
    <n v="67.3"/>
    <n v="66.5"/>
    <n v="65.3"/>
    <n v="66.2"/>
    <n v="-6"/>
    <n v="2"/>
    <n v="-1"/>
    <n v="1"/>
    <n v="0"/>
    <n v="0"/>
    <n v="0"/>
    <n v="0"/>
    <n v="0"/>
    <n v="0"/>
    <n v="-3.9420000000000002E-3"/>
    <n v="1.346E-3"/>
    <n v="-6.6500000000000001E-4"/>
    <n v="6.5299999999999993E-4"/>
    <n v="0"/>
  </r>
  <r>
    <s v="1264"/>
    <s v="德麥"/>
    <x v="1"/>
    <n v="300"/>
    <n v="301.5"/>
    <n v="305"/>
    <n v="298"/>
    <n v="303.5"/>
    <n v="-10"/>
    <n v="3"/>
    <n v="2"/>
    <n v="3"/>
    <n v="1"/>
    <n v="0"/>
    <n v="0"/>
    <n v="0"/>
    <n v="0"/>
    <n v="0"/>
    <n v="-0.03"/>
    <n v="9.0449999999999992E-3"/>
    <n v="6.1000000000000004E-3"/>
    <n v="8.94E-3"/>
    <n v="3.0349999999999999E-3"/>
  </r>
  <r>
    <s v="1268"/>
    <s v="漢來美食"/>
    <x v="3"/>
    <n v="127.5"/>
    <n v="126.5"/>
    <n v="127.5"/>
    <n v="127"/>
    <n v="128.5"/>
    <n v="-4"/>
    <n v="0"/>
    <n v="1"/>
    <n v="6"/>
    <n v="0"/>
    <n v="0"/>
    <n v="0"/>
    <n v="0"/>
    <n v="0"/>
    <n v="0"/>
    <n v="-5.1000000000000004E-3"/>
    <n v="0"/>
    <n v="1.2750000000000001E-3"/>
    <n v="7.62E-3"/>
    <n v="0"/>
  </r>
  <r>
    <s v="1301"/>
    <s v="台塑"/>
    <x v="4"/>
    <n v="95.7"/>
    <n v="94.3"/>
    <n v="95.5"/>
    <n v="93.4"/>
    <n v="97.9"/>
    <n v="-2532"/>
    <n v="-3257"/>
    <n v="-123"/>
    <n v="4081"/>
    <n v="339"/>
    <n v="-678"/>
    <n v="-23"/>
    <n v="97"/>
    <n v="20"/>
    <n v="479"/>
    <n v="-2.4231240000000001"/>
    <n v="-3.0713509999999999"/>
    <n v="-0.117465"/>
    <n v="3.8116540000000003"/>
    <n v="0.33188099999999998"/>
  </r>
  <r>
    <s v="1303"/>
    <s v="南亞"/>
    <x v="4"/>
    <n v="80.8"/>
    <n v="79"/>
    <n v="80.400000000000006"/>
    <n v="77.900000000000006"/>
    <n v="81.3"/>
    <n v="5451"/>
    <n v="-1669"/>
    <n v="1528"/>
    <n v="-18"/>
    <n v="1145"/>
    <n v="423"/>
    <n v="48"/>
    <n v="543"/>
    <n v="24"/>
    <n v="25"/>
    <n v="4.4044080000000001"/>
    <n v="-1.3185100000000001"/>
    <n v="1.228512"/>
    <n v="-1.4022E-2"/>
    <n v="0.93088499999999996"/>
  </r>
  <r>
    <s v="1304"/>
    <s v="台聚"/>
    <x v="4"/>
    <n v="30.5"/>
    <n v="29.8"/>
    <n v="31.2"/>
    <n v="28.1"/>
    <n v="30.9"/>
    <n v="6050"/>
    <n v="8201"/>
    <n v="3606"/>
    <n v="2329"/>
    <n v="1966"/>
    <n v="14"/>
    <n v="0"/>
    <n v="0"/>
    <n v="0"/>
    <n v="0"/>
    <n v="1.8452500000000001"/>
    <n v="2.4438980000000003"/>
    <n v="1.1250720000000001"/>
    <n v="0.65444900000000006"/>
    <n v="0.60749399999999998"/>
  </r>
  <r>
    <s v="1305"/>
    <s v="華夏"/>
    <x v="4"/>
    <n v="32.200000000000003"/>
    <n v="31.65"/>
    <n v="31.8"/>
    <n v="29"/>
    <n v="31.65"/>
    <n v="3407"/>
    <n v="518"/>
    <n v="-3405"/>
    <n v="854"/>
    <n v="-662"/>
    <n v="13"/>
    <n v="-50"/>
    <n v="0"/>
    <n v="0"/>
    <n v="0"/>
    <n v="1.0970540000000002"/>
    <n v="0.16394700000000001"/>
    <n v="-1.0827899999999999"/>
    <n v="0.24765999999999999"/>
    <n v="-0.20952299999999999"/>
  </r>
  <r>
    <s v="1307"/>
    <s v="三芳"/>
    <x v="4"/>
    <n v="20.3"/>
    <n v="20.05"/>
    <n v="20.149999999999999"/>
    <n v="19.899999999999999"/>
    <n v="21"/>
    <n v="-292"/>
    <n v="-123"/>
    <n v="-99"/>
    <n v="-33"/>
    <n v="99"/>
    <n v="0"/>
    <n v="0"/>
    <n v="0"/>
    <n v="0"/>
    <n v="0"/>
    <n v="-5.9276000000000002E-2"/>
    <n v="-2.4661499999999999E-2"/>
    <n v="-1.9948499999999997E-2"/>
    <n v="-6.5669999999999991E-3"/>
    <n v="2.0789999999999999E-2"/>
  </r>
  <r>
    <s v="1308"/>
    <s v="亞聚"/>
    <x v="4"/>
    <n v="27.85"/>
    <n v="25.95"/>
    <n v="26"/>
    <n v="24.75"/>
    <n v="26.8"/>
    <n v="1446"/>
    <n v="3975"/>
    <n v="2920"/>
    <n v="3098"/>
    <n v="-3109"/>
    <n v="-4396"/>
    <n v="1"/>
    <n v="-5146"/>
    <n v="0"/>
    <n v="1"/>
    <n v="0.40271099999999999"/>
    <n v="1.0315125000000001"/>
    <n v="0.75919999999999999"/>
    <n v="0.76675499999999996"/>
    <n v="-0.83321199999999995"/>
  </r>
  <r>
    <s v="1309"/>
    <s v="台達化"/>
    <x v="4"/>
    <n v="39.549999999999997"/>
    <n v="38.65"/>
    <n v="38.5"/>
    <n v="34.75"/>
    <n v="37.200000000000003"/>
    <n v="2230"/>
    <n v="-417"/>
    <n v="-1448"/>
    <n v="-521"/>
    <n v="-1122"/>
    <n v="0"/>
    <n v="0"/>
    <n v="0"/>
    <n v="0"/>
    <n v="0"/>
    <n v="0.881965"/>
    <n v="-0.16117049999999999"/>
    <n v="-0.55747999999999998"/>
    <n v="-0.1810475"/>
    <n v="-0.41738400000000003"/>
  </r>
  <r>
    <s v="1310"/>
    <s v="台苯"/>
    <x v="4"/>
    <n v="19.2"/>
    <n v="18.399999999999999"/>
    <n v="18.55"/>
    <n v="16.850000000000001"/>
    <n v="18.3"/>
    <n v="-438"/>
    <n v="-1415"/>
    <n v="-2024"/>
    <n v="-1662"/>
    <n v="887"/>
    <n v="0"/>
    <n v="0"/>
    <n v="0"/>
    <n v="0"/>
    <n v="0"/>
    <n v="-8.4096000000000004E-2"/>
    <n v="-0.26035999999999998"/>
    <n v="-0.37545200000000006"/>
    <n v="-0.28004699999999999"/>
    <n v="0.16232099999999999"/>
  </r>
  <r>
    <s v="1312"/>
    <s v="國喬"/>
    <x v="4"/>
    <n v="25.7"/>
    <n v="25"/>
    <n v="26.7"/>
    <n v="24.05"/>
    <n v="24.85"/>
    <n v="7869"/>
    <n v="-46"/>
    <n v="-2731"/>
    <n v="-3692"/>
    <n v="-14260"/>
    <n v="0"/>
    <n v="201"/>
    <n v="244"/>
    <n v="0"/>
    <n v="0"/>
    <n v="2.0223329999999997"/>
    <n v="-1.15E-2"/>
    <n v="-0.72917699999999996"/>
    <n v="-0.8879260000000001"/>
    <n v="-3.5436100000000001"/>
  </r>
  <r>
    <s v="1313"/>
    <s v="聯成"/>
    <x v="4"/>
    <n v="23.9"/>
    <n v="23.05"/>
    <n v="23.05"/>
    <n v="20.75"/>
    <n v="22.5"/>
    <n v="292"/>
    <n v="4914"/>
    <n v="-1203"/>
    <n v="5687"/>
    <n v="-693"/>
    <n v="19"/>
    <n v="0"/>
    <n v="0"/>
    <n v="0"/>
    <n v="0"/>
    <n v="6.9787999999999989E-2"/>
    <n v="1.1326769999999999"/>
    <n v="-0.27729150000000002"/>
    <n v="1.1800524999999999"/>
    <n v="-0.15592500000000001"/>
  </r>
  <r>
    <s v="1314"/>
    <s v="中石化"/>
    <x v="4"/>
    <n v="13"/>
    <n v="12.45"/>
    <n v="12.6"/>
    <n v="11.35"/>
    <n v="12.35"/>
    <n v="20680"/>
    <n v="1277"/>
    <n v="-22409"/>
    <n v="1345"/>
    <n v="5263"/>
    <n v="-50"/>
    <n v="0"/>
    <n v="0"/>
    <n v="0"/>
    <n v="0"/>
    <n v="2.6884000000000001"/>
    <n v="0.1589865"/>
    <n v="-2.8235339999999995"/>
    <n v="0.1526575"/>
    <n v="0.64998049999999996"/>
  </r>
  <r>
    <s v="1315"/>
    <s v="達新"/>
    <x v="4"/>
    <n v="73"/>
    <n v="71.3"/>
    <n v="71"/>
    <n v="68"/>
    <n v="70.599999999999994"/>
    <n v="179"/>
    <n v="-144"/>
    <n v="-120"/>
    <n v="-112"/>
    <n v="84"/>
    <n v="0"/>
    <n v="0"/>
    <n v="0"/>
    <n v="0"/>
    <n v="0"/>
    <n v="0.13067000000000001"/>
    <n v="-0.10267199999999999"/>
    <n v="-8.5199999999999998E-2"/>
    <n v="-7.6160000000000005E-2"/>
    <n v="5.9303999999999996E-2"/>
  </r>
  <r>
    <s v="1316"/>
    <s v="上曜"/>
    <x v="5"/>
    <n v="11.75"/>
    <n v="11.15"/>
    <n v="11.15"/>
    <n v="10.199999999999999"/>
    <n v="10.95"/>
    <n v="-131"/>
    <n v="-792"/>
    <n v="-188"/>
    <n v="60"/>
    <n v="25"/>
    <n v="0"/>
    <n v="0"/>
    <n v="0"/>
    <n v="0"/>
    <n v="0"/>
    <n v="-1.53925E-2"/>
    <n v="-8.8308000000000011E-2"/>
    <n v="-2.0962000000000001E-2"/>
    <n v="6.1199999999999996E-3"/>
    <n v="2.7374999999999999E-3"/>
  </r>
  <r>
    <s v="1319"/>
    <s v="東陽"/>
    <x v="6"/>
    <n v="33.4"/>
    <n v="32.799999999999997"/>
    <n v="32.65"/>
    <n v="31"/>
    <n v="32.5"/>
    <n v="-725"/>
    <n v="-601"/>
    <n v="-513"/>
    <n v="-455"/>
    <n v="-70"/>
    <n v="0"/>
    <n v="0"/>
    <n v="0"/>
    <n v="0"/>
    <n v="0"/>
    <n v="-0.24215"/>
    <n v="-0.197128"/>
    <n v="-0.16749450000000002"/>
    <n v="-0.14105000000000001"/>
    <n v="-2.2749999999999999E-2"/>
  </r>
  <r>
    <s v="1321"/>
    <s v="大洋"/>
    <x v="4"/>
    <n v="35.799999999999997"/>
    <n v="34.35"/>
    <n v="34.4"/>
    <n v="32.4"/>
    <n v="34.6"/>
    <n v="-258"/>
    <n v="-378"/>
    <n v="-218"/>
    <n v="-176"/>
    <n v="9"/>
    <n v="0"/>
    <n v="0"/>
    <n v="0"/>
    <n v="0"/>
    <n v="0"/>
    <n v="-9.2364000000000002E-2"/>
    <n v="-0.12984300000000001"/>
    <n v="-7.4992000000000003E-2"/>
    <n v="-5.7023999999999998E-2"/>
    <n v="3.1140000000000004E-3"/>
  </r>
  <r>
    <s v="1323"/>
    <s v="永裕"/>
    <x v="4"/>
    <n v="32.25"/>
    <n v="31.75"/>
    <n v="31.95"/>
    <n v="31.75"/>
    <n v="32.450000000000003"/>
    <n v="-23"/>
    <n v="-52"/>
    <n v="-51"/>
    <n v="-26"/>
    <n v="35"/>
    <n v="0"/>
    <n v="0"/>
    <n v="0"/>
    <n v="0"/>
    <n v="0"/>
    <n v="-7.4174999999999996E-3"/>
    <n v="-1.651E-2"/>
    <n v="-1.62945E-2"/>
    <n v="-8.2550000000000002E-3"/>
    <n v="1.13575E-2"/>
  </r>
  <r>
    <s v="1324"/>
    <s v="地球"/>
    <x v="4"/>
    <n v="10.6"/>
    <n v="10.25"/>
    <n v="10.55"/>
    <n v="10.15"/>
    <n v="10.35"/>
    <n v="-5"/>
    <n v="42"/>
    <n v="73"/>
    <n v="150"/>
    <n v="7"/>
    <n v="0"/>
    <n v="0"/>
    <n v="0"/>
    <n v="0"/>
    <n v="0"/>
    <n v="-5.2999999999999998E-4"/>
    <n v="4.3049999999999998E-3"/>
    <n v="7.7015000000000009E-3"/>
    <n v="1.5225000000000001E-2"/>
    <n v="7.2449999999999999E-4"/>
  </r>
  <r>
    <s v="1325"/>
    <s v="恆大"/>
    <x v="4"/>
    <n v="103"/>
    <n v="113"/>
    <n v="105"/>
    <n v="115.5"/>
    <n v="110"/>
    <n v="-121"/>
    <n v="265"/>
    <n v="1161"/>
    <n v="89"/>
    <n v="-1584"/>
    <n v="0"/>
    <n v="0"/>
    <n v="2"/>
    <n v="0"/>
    <n v="0"/>
    <n v="-0.12463"/>
    <n v="0.29944999999999999"/>
    <n v="1.21905"/>
    <n v="0.102795"/>
    <n v="-1.7423999999999999"/>
  </r>
  <r>
    <s v="1326"/>
    <s v="台化"/>
    <x v="4"/>
    <n v="83.6"/>
    <n v="81.5"/>
    <n v="82.9"/>
    <n v="80.900000000000006"/>
    <n v="83.6"/>
    <n v="-311"/>
    <n v="-3941"/>
    <n v="-958"/>
    <n v="-1778"/>
    <n v="-673"/>
    <n v="94"/>
    <n v="33"/>
    <n v="80"/>
    <n v="15"/>
    <n v="17"/>
    <n v="-0.259996"/>
    <n v="-3.2119149999999999"/>
    <n v="-0.79418200000000017"/>
    <n v="-1.4384020000000002"/>
    <n v="-0.56262799999999991"/>
  </r>
  <r>
    <s v="1336"/>
    <s v="台翰"/>
    <x v="7"/>
    <n v="22.15"/>
    <n v="21.75"/>
    <n v="21.35"/>
    <n v="20.5"/>
    <n v="21.55"/>
    <n v="-329"/>
    <n v="2"/>
    <n v="-254"/>
    <n v="186"/>
    <n v="135"/>
    <n v="0"/>
    <n v="0"/>
    <n v="0"/>
    <n v="0"/>
    <n v="0"/>
    <n v="-7.2873499999999994E-2"/>
    <n v="4.35E-4"/>
    <n v="-5.4229000000000006E-2"/>
    <n v="3.8129999999999997E-2"/>
    <n v="2.90925E-2"/>
  </r>
  <r>
    <s v="1337"/>
    <s v="再生-KY"/>
    <x v="4"/>
    <n v="7.66"/>
    <n v="7.07"/>
    <n v="7.12"/>
    <n v="6.42"/>
    <n v="7.06"/>
    <n v="-2810"/>
    <n v="-1746"/>
    <n v="-707"/>
    <n v="-152"/>
    <n v="906"/>
    <n v="0"/>
    <n v="0"/>
    <n v="0"/>
    <n v="0"/>
    <n v="0"/>
    <n v="-0.21524600000000002"/>
    <n v="-0.12344220000000002"/>
    <n v="-5.0338399999999998E-2"/>
    <n v="-9.7584000000000004E-3"/>
    <n v="6.3963599999999995E-2"/>
  </r>
  <r>
    <s v="1338"/>
    <s v="廣華-KY"/>
    <x v="6"/>
    <n v="64.2"/>
    <n v="61.5"/>
    <n v="60.7"/>
    <n v="55"/>
    <n v="59"/>
    <n v="-212"/>
    <n v="-151"/>
    <n v="-368"/>
    <n v="-203"/>
    <n v="34"/>
    <n v="0"/>
    <n v="0"/>
    <n v="0"/>
    <n v="0"/>
    <n v="0"/>
    <n v="-0.136104"/>
    <n v="-9.2865000000000003E-2"/>
    <n v="-0.22337600000000002"/>
    <n v="-0.11165"/>
    <n v="2.0060000000000001E-2"/>
  </r>
  <r>
    <s v="1339"/>
    <s v="昭輝"/>
    <x v="6"/>
    <n v="38.5"/>
    <n v="38.5"/>
    <n v="38.5"/>
    <n v="36"/>
    <n v="37.700000000000003"/>
    <n v="-6"/>
    <n v="-22"/>
    <n v="-35"/>
    <n v="0"/>
    <n v="-10"/>
    <n v="0"/>
    <n v="0"/>
    <n v="0"/>
    <n v="0"/>
    <n v="0"/>
    <n v="-2.31E-3"/>
    <n v="-8.4700000000000001E-3"/>
    <n v="-1.3475000000000001E-2"/>
    <n v="0"/>
    <n v="-3.7699999999999999E-3"/>
  </r>
  <r>
    <s v="1340"/>
    <s v="勝悅-KY"/>
    <x v="4"/>
    <n v="10.35"/>
    <n v="10.25"/>
    <n v="10.199999999999999"/>
    <n v="9.5399999999999991"/>
    <n v="10.25"/>
    <n v="-250"/>
    <n v="-191"/>
    <n v="-437"/>
    <n v="-259"/>
    <n v="167"/>
    <n v="0"/>
    <n v="0"/>
    <n v="0"/>
    <n v="0"/>
    <n v="0"/>
    <n v="-2.5874999999999999E-2"/>
    <n v="-1.9577500000000001E-2"/>
    <n v="-4.4573999999999996E-2"/>
    <n v="-2.4708599999999997E-2"/>
    <n v="1.7117500000000001E-2"/>
  </r>
  <r>
    <s v="1341"/>
    <s v="富林-KY"/>
    <x v="4"/>
    <n v="78"/>
    <n v="78.7"/>
    <n v="77.5"/>
    <n v="75.099999999999994"/>
    <n v="78.5"/>
    <n v="-1"/>
    <n v="-1"/>
    <n v="-4"/>
    <n v="6"/>
    <n v="0"/>
    <n v="0"/>
    <n v="0"/>
    <n v="0"/>
    <n v="0"/>
    <n v="0"/>
    <n v="-7.7999999999999999E-4"/>
    <n v="-7.8700000000000005E-4"/>
    <n v="-3.0999999999999999E-3"/>
    <n v="4.5059999999999996E-3"/>
    <n v="0"/>
  </r>
  <r>
    <s v="1342"/>
    <s v="八貫"/>
    <x v="4"/>
    <n v="51.1"/>
    <n v="51"/>
    <n v="50.6"/>
    <n v="49"/>
    <n v="51"/>
    <n v="25"/>
    <n v="-12"/>
    <n v="-15"/>
    <n v="8"/>
    <n v="13"/>
    <n v="0"/>
    <n v="0"/>
    <n v="0"/>
    <n v="0"/>
    <n v="0"/>
    <n v="1.2775E-2"/>
    <n v="-6.1199999999999996E-3"/>
    <n v="-7.5900000000000004E-3"/>
    <n v="3.9199999999999999E-3"/>
    <n v="6.6299999999999996E-3"/>
  </r>
  <r>
    <s v="1402"/>
    <s v="遠東新"/>
    <x v="8"/>
    <n v="30.65"/>
    <n v="30"/>
    <n v="30.75"/>
    <n v="29.65"/>
    <n v="30.8"/>
    <n v="-304"/>
    <n v="-4566"/>
    <n v="2211"/>
    <n v="-658"/>
    <n v="1570"/>
    <n v="833"/>
    <n v="22"/>
    <n v="1185"/>
    <n v="17"/>
    <n v="16"/>
    <n v="-9.3176000000000009E-2"/>
    <n v="-1.3697999999999999"/>
    <n v="0.67988249999999995"/>
    <n v="-0.19509700000000002"/>
    <n v="0.48355999999999999"/>
  </r>
  <r>
    <s v="1409"/>
    <s v="新纖"/>
    <x v="8"/>
    <n v="21.15"/>
    <n v="19.149999999999999"/>
    <n v="19.149999999999999"/>
    <n v="17.8"/>
    <n v="19.55"/>
    <n v="-4291"/>
    <n v="-729"/>
    <n v="5302"/>
    <n v="9644"/>
    <n v="-1185"/>
    <n v="0"/>
    <n v="0"/>
    <n v="77"/>
    <n v="0"/>
    <n v="0"/>
    <n v="-0.90754649999999992"/>
    <n v="-0.13960349999999999"/>
    <n v="1.0153329999999998"/>
    <n v="1.7166320000000002"/>
    <n v="-0.2316675"/>
  </r>
  <r>
    <s v="1410"/>
    <s v="南染"/>
    <x v="8"/>
    <n v="35.25"/>
    <n v="35.15"/>
    <n v="34.549999999999997"/>
    <n v="34.5"/>
    <n v="35"/>
    <n v="-5"/>
    <n v="-8"/>
    <n v="-14"/>
    <n v="25"/>
    <n v="-2"/>
    <n v="0"/>
    <n v="0"/>
    <n v="0"/>
    <n v="0"/>
    <n v="0"/>
    <n v="-1.7625E-3"/>
    <n v="-2.8119999999999998E-3"/>
    <n v="-4.8369999999999993E-3"/>
    <n v="8.6250000000000007E-3"/>
    <n v="-6.9999999999999999E-4"/>
  </r>
  <r>
    <s v="1413"/>
    <s v="宏洲"/>
    <x v="8"/>
    <n v="12.9"/>
    <n v="11.65"/>
    <n v="10.5"/>
    <n v="9.4499999999999993"/>
    <n v="10.3"/>
    <n v="-80"/>
    <n v="-160"/>
    <n v="30"/>
    <n v="49"/>
    <n v="4"/>
    <n v="0"/>
    <n v="0"/>
    <n v="0"/>
    <n v="0"/>
    <n v="0"/>
    <n v="-1.0319999999999999E-2"/>
    <n v="-1.864E-2"/>
    <n v="3.15E-3"/>
    <n v="4.6304999999999992E-3"/>
    <n v="4.1200000000000004E-4"/>
  </r>
  <r>
    <s v="1414"/>
    <s v="東和"/>
    <x v="8"/>
    <n v="20.6"/>
    <n v="18.55"/>
    <n v="17.100000000000001"/>
    <n v="15.4"/>
    <n v="16.850000000000001"/>
    <n v="-2000"/>
    <n v="-311"/>
    <n v="133"/>
    <n v="-299"/>
    <n v="1167"/>
    <n v="0"/>
    <n v="0"/>
    <n v="0"/>
    <n v="0"/>
    <n v="0"/>
    <n v="-0.41199999999999998"/>
    <n v="-5.7690499999999999E-2"/>
    <n v="2.2743000000000003E-2"/>
    <n v="-4.6046000000000004E-2"/>
    <n v="0.19663949999999999"/>
  </r>
  <r>
    <s v="1416"/>
    <s v="廣豐"/>
    <x v="2"/>
    <n v="10.5"/>
    <n v="10.4"/>
    <n v="10.3"/>
    <n v="9.86"/>
    <n v="10.55"/>
    <n v="-983"/>
    <n v="-491"/>
    <n v="-525"/>
    <n v="70"/>
    <n v="144"/>
    <n v="0"/>
    <n v="0"/>
    <n v="0"/>
    <n v="0"/>
    <n v="0"/>
    <n v="-0.103215"/>
    <n v="-5.1064000000000005E-2"/>
    <n v="-5.4074999999999998E-2"/>
    <n v="6.9019999999999993E-3"/>
    <n v="1.5192000000000001E-2"/>
  </r>
  <r>
    <s v="1417"/>
    <s v="嘉裕"/>
    <x v="8"/>
    <n v="15.65"/>
    <n v="14.55"/>
    <n v="13.9"/>
    <n v="12.75"/>
    <n v="13.95"/>
    <n v="-1538"/>
    <n v="-1855"/>
    <n v="-366"/>
    <n v="-50"/>
    <n v="175"/>
    <n v="0"/>
    <n v="0"/>
    <n v="0"/>
    <n v="0"/>
    <n v="0"/>
    <n v="-0.24069699999999999"/>
    <n v="-0.26990249999999999"/>
    <n v="-5.0874000000000003E-2"/>
    <n v="-6.3749999999999996E-3"/>
    <n v="2.44125E-2"/>
  </r>
  <r>
    <s v="1418"/>
    <s v="東華"/>
    <x v="8"/>
    <n v="11.4"/>
    <n v="12.25"/>
    <n v="12"/>
    <n v="11.9"/>
    <n v="11.85"/>
    <n v="0"/>
    <n v="-1"/>
    <n v="0"/>
    <n v="0"/>
    <n v="0"/>
    <n v="0"/>
    <n v="0"/>
    <n v="0"/>
    <n v="0"/>
    <n v="0"/>
    <n v="0"/>
    <n v="-1.225E-4"/>
    <n v="0"/>
    <n v="0"/>
    <n v="0"/>
  </r>
  <r>
    <s v="1419"/>
    <s v="新紡"/>
    <x v="8"/>
    <n v="40.049999999999997"/>
    <n v="38.6"/>
    <n v="39"/>
    <n v="36.85"/>
    <n v="39"/>
    <n v="-34"/>
    <n v="-98"/>
    <n v="-26"/>
    <n v="21"/>
    <n v="-1"/>
    <n v="0"/>
    <n v="0"/>
    <n v="0"/>
    <n v="0"/>
    <n v="0"/>
    <n v="-1.3616999999999999E-2"/>
    <n v="-3.7828000000000001E-2"/>
    <n v="-1.014E-2"/>
    <n v="7.7385000000000006E-3"/>
    <n v="-3.8999999999999999E-4"/>
  </r>
  <r>
    <s v="1423"/>
    <s v="利華"/>
    <x v="8"/>
    <n v="20.8"/>
    <n v="20.8"/>
    <n v="20.65"/>
    <n v="18.95"/>
    <n v="19.8"/>
    <n v="-737"/>
    <n v="-250"/>
    <n v="-42"/>
    <n v="-24"/>
    <n v="147"/>
    <n v="0"/>
    <n v="0"/>
    <n v="0"/>
    <n v="0"/>
    <n v="0"/>
    <n v="-0.15329600000000002"/>
    <n v="-5.1999999999999998E-2"/>
    <n v="-8.6730000000000002E-3"/>
    <n v="-4.548E-3"/>
    <n v="2.9106E-2"/>
  </r>
  <r>
    <s v="1432"/>
    <s v="大魯閣"/>
    <x v="9"/>
    <n v="13.55"/>
    <n v="12.7"/>
    <n v="13.1"/>
    <n v="11.8"/>
    <n v="12.95"/>
    <n v="-30"/>
    <n v="-11"/>
    <n v="53"/>
    <n v="-19"/>
    <n v="76"/>
    <n v="0"/>
    <n v="0"/>
    <n v="0"/>
    <n v="0"/>
    <n v="0"/>
    <n v="-4.065E-3"/>
    <n v="-1.3969999999999998E-3"/>
    <n v="6.9429999999999995E-3"/>
    <n v="-2.2420000000000001E-3"/>
    <n v="9.8420000000000001E-3"/>
  </r>
  <r>
    <s v="1434"/>
    <s v="福懋"/>
    <x v="8"/>
    <n v="30.9"/>
    <n v="30.3"/>
    <n v="30.15"/>
    <n v="28.95"/>
    <n v="30"/>
    <n v="-1413"/>
    <n v="-2135"/>
    <n v="-2069"/>
    <n v="-2025"/>
    <n v="385"/>
    <n v="4"/>
    <n v="8"/>
    <n v="0"/>
    <n v="0"/>
    <n v="0"/>
    <n v="-0.43661699999999998"/>
    <n v="-0.64690499999999995"/>
    <n v="-0.62380349999999996"/>
    <n v="-0.58623749999999997"/>
    <n v="0.11550000000000001"/>
  </r>
  <r>
    <s v="1435"/>
    <s v="中福"/>
    <x v="2"/>
    <n v="17.25"/>
    <n v="15.65"/>
    <n v="15.65"/>
    <n v="14.1"/>
    <n v="14.7"/>
    <n v="1"/>
    <n v="14"/>
    <n v="-9"/>
    <n v="17"/>
    <n v="-5"/>
    <n v="0"/>
    <n v="0"/>
    <n v="0"/>
    <n v="0"/>
    <n v="0"/>
    <n v="1.7249999999999999E-4"/>
    <n v="2.1909999999999998E-3"/>
    <n v="-1.4085E-3"/>
    <n v="2.3969999999999998E-3"/>
    <n v="-7.3499999999999998E-4"/>
  </r>
  <r>
    <s v="1436"/>
    <s v="華友聯"/>
    <x v="5"/>
    <n v="38.9"/>
    <n v="39.200000000000003"/>
    <n v="39.35"/>
    <n v="38.4"/>
    <n v="38.9"/>
    <n v="-7"/>
    <n v="-14"/>
    <n v="-4"/>
    <n v="3"/>
    <n v="9"/>
    <n v="0"/>
    <n v="0"/>
    <n v="0"/>
    <n v="0"/>
    <n v="0"/>
    <n v="-2.7230000000000002E-3"/>
    <n v="-5.4880000000000007E-3"/>
    <n v="-1.5740000000000001E-3"/>
    <n v="1.1519999999999998E-3"/>
    <n v="3.5009999999999998E-3"/>
  </r>
  <r>
    <s v="1437"/>
    <s v="勤益控"/>
    <x v="2"/>
    <n v="24.95"/>
    <n v="24.55"/>
    <n v="24.6"/>
    <n v="23.15"/>
    <n v="24.25"/>
    <n v="-57"/>
    <n v="-12"/>
    <n v="-86"/>
    <n v="141"/>
    <n v="60"/>
    <n v="0"/>
    <n v="0"/>
    <n v="0"/>
    <n v="0"/>
    <n v="0"/>
    <n v="-1.4221499999999998E-2"/>
    <n v="-2.9460000000000003E-3"/>
    <n v="-2.1155999999999998E-2"/>
    <n v="3.2641499999999997E-2"/>
    <n v="1.455E-2"/>
  </r>
  <r>
    <s v="1438"/>
    <s v="三地開發"/>
    <x v="5"/>
    <n v="28.45"/>
    <n v="28"/>
    <n v="28.05"/>
    <n v="27.7"/>
    <n v="29.9"/>
    <n v="-1"/>
    <n v="-10"/>
    <n v="-1"/>
    <n v="5"/>
    <n v="-2"/>
    <n v="0"/>
    <n v="0"/>
    <n v="0"/>
    <n v="0"/>
    <n v="0"/>
    <n v="-2.8449999999999998E-4"/>
    <n v="-2.8E-3"/>
    <n v="-2.8049999999999999E-4"/>
    <n v="1.3849999999999999E-3"/>
    <n v="-5.9800000000000001E-4"/>
  </r>
  <r>
    <s v="1439"/>
    <s v="中和"/>
    <x v="8"/>
    <n v="23"/>
    <n v="22.8"/>
    <n v="22.6"/>
    <n v="22.9"/>
    <n v="24.4"/>
    <n v="-77"/>
    <n v="-53"/>
    <n v="2"/>
    <n v="3"/>
    <n v="48"/>
    <n v="0"/>
    <n v="0"/>
    <n v="0"/>
    <n v="0"/>
    <n v="0"/>
    <n v="-1.771E-2"/>
    <n v="-1.2084000000000001E-2"/>
    <n v="4.5200000000000004E-4"/>
    <n v="6.8699999999999989E-4"/>
    <n v="1.1711999999999998E-2"/>
  </r>
  <r>
    <s v="1440"/>
    <s v="南紡"/>
    <x v="8"/>
    <n v="30.25"/>
    <n v="27.25"/>
    <n v="24.55"/>
    <n v="22.1"/>
    <n v="23.6"/>
    <n v="-2250"/>
    <n v="-4995"/>
    <n v="4814"/>
    <n v="4535"/>
    <n v="256"/>
    <n v="0"/>
    <n v="-1060"/>
    <n v="-16153"/>
    <n v="-300"/>
    <n v="-8261"/>
    <n v="-0.68062500000000004"/>
    <n v="-1.3611374999999999"/>
    <n v="1.181837"/>
    <n v="1.002235"/>
    <n v="6.0416000000000004E-2"/>
  </r>
  <r>
    <s v="1441"/>
    <s v="大東"/>
    <x v="8"/>
    <n v="12.75"/>
    <n v="11.5"/>
    <n v="10.35"/>
    <n v="9.32"/>
    <n v="10.25"/>
    <n v="-2"/>
    <n v="-9"/>
    <n v="-5"/>
    <n v="14"/>
    <n v="102"/>
    <n v="0"/>
    <n v="0"/>
    <n v="0"/>
    <n v="0"/>
    <n v="0"/>
    <n v="-2.5500000000000002E-4"/>
    <n v="-1.0349999999999999E-3"/>
    <n v="-5.1749999999999995E-4"/>
    <n v="1.3048000000000003E-3"/>
    <n v="1.0455000000000001E-2"/>
  </r>
  <r>
    <s v="1442"/>
    <s v="名軒"/>
    <x v="5"/>
    <n v="16.850000000000001"/>
    <n v="16.5"/>
    <n v="16.899999999999999"/>
    <n v="16.399999999999999"/>
    <n v="17"/>
    <n v="-481"/>
    <n v="-163"/>
    <n v="-118"/>
    <n v="33"/>
    <n v="-63"/>
    <n v="0"/>
    <n v="0"/>
    <n v="0"/>
    <n v="0"/>
    <n v="0"/>
    <n v="-8.1048500000000009E-2"/>
    <n v="-2.6894999999999999E-2"/>
    <n v="-1.9941999999999998E-2"/>
    <n v="5.4119999999999993E-3"/>
    <n v="-1.0710000000000001E-2"/>
  </r>
  <r>
    <s v="1443"/>
    <s v="立益"/>
    <x v="8"/>
    <n v="12.2"/>
    <n v="11.75"/>
    <n v="11.6"/>
    <n v="12"/>
    <n v="12.2"/>
    <n v="-5"/>
    <n v="-38"/>
    <n v="5"/>
    <n v="59"/>
    <n v="2"/>
    <n v="0"/>
    <n v="0"/>
    <n v="0"/>
    <n v="0"/>
    <n v="0"/>
    <n v="-6.0999999999999997E-4"/>
    <n v="-4.4650000000000002E-3"/>
    <n v="5.8E-4"/>
    <n v="7.0800000000000004E-3"/>
    <n v="2.4399999999999999E-4"/>
  </r>
  <r>
    <s v="1444"/>
    <s v="力麗"/>
    <x v="8"/>
    <n v="12.65"/>
    <n v="11.55"/>
    <n v="11.3"/>
    <n v="10.199999999999999"/>
    <n v="11.2"/>
    <n v="290"/>
    <n v="-673"/>
    <n v="-283"/>
    <n v="-2243"/>
    <n v="2131"/>
    <n v="0"/>
    <n v="0"/>
    <n v="0"/>
    <n v="0"/>
    <n v="0"/>
    <n v="3.6685000000000002E-2"/>
    <n v="-7.7731500000000009E-2"/>
    <n v="-3.1979E-2"/>
    <n v="-0.22878599999999999"/>
    <n v="0.23867199999999997"/>
  </r>
  <r>
    <s v="1445"/>
    <s v="大宇"/>
    <x v="8"/>
    <n v="12"/>
    <n v="11.7"/>
    <n v="11"/>
    <n v="10.7"/>
    <n v="11.75"/>
    <n v="-241"/>
    <n v="-119"/>
    <n v="-73"/>
    <n v="38"/>
    <n v="150"/>
    <n v="0"/>
    <n v="0"/>
    <n v="0"/>
    <n v="0"/>
    <n v="0"/>
    <n v="-2.8920000000000001E-2"/>
    <n v="-1.3923E-2"/>
    <n v="-8.0300000000000007E-3"/>
    <n v="4.0659999999999993E-3"/>
    <n v="1.7624999999999998E-2"/>
  </r>
  <r>
    <s v="1446"/>
    <s v="宏和"/>
    <x v="8"/>
    <n v="27.85"/>
    <n v="27.3"/>
    <n v="27.9"/>
    <n v="25.7"/>
    <n v="27.45"/>
    <n v="-39"/>
    <n v="-45"/>
    <n v="-15"/>
    <n v="10"/>
    <n v="28"/>
    <n v="0"/>
    <n v="0"/>
    <n v="0"/>
    <n v="0"/>
    <n v="0"/>
    <n v="-1.0861500000000001E-2"/>
    <n v="-1.2285000000000001E-2"/>
    <n v="-4.1850000000000004E-3"/>
    <n v="2.5699999999999998E-3"/>
    <n v="7.6860000000000001E-3"/>
  </r>
  <r>
    <s v="1447"/>
    <s v="力鵬"/>
    <x v="8"/>
    <n v="12.65"/>
    <n v="11.4"/>
    <n v="11.05"/>
    <n v="9.9499999999999993"/>
    <n v="10.9"/>
    <n v="-4348"/>
    <n v="3350"/>
    <n v="3394"/>
    <n v="3410"/>
    <n v="112"/>
    <n v="0"/>
    <n v="0"/>
    <n v="0"/>
    <n v="0"/>
    <n v="0"/>
    <n v="-0.55002200000000001"/>
    <n v="0.38190000000000002"/>
    <n v="0.37503700000000006"/>
    <n v="0.33929500000000001"/>
    <n v="1.2208E-2"/>
  </r>
  <r>
    <s v="1449"/>
    <s v="佳和"/>
    <x v="8"/>
    <n v="18.45"/>
    <n v="16.649999999999999"/>
    <n v="15.2"/>
    <n v="13.7"/>
    <n v="14.75"/>
    <n v="9"/>
    <n v="0"/>
    <n v="40"/>
    <n v="-108"/>
    <n v="157"/>
    <n v="0"/>
    <n v="0"/>
    <n v="0"/>
    <n v="0"/>
    <n v="0"/>
    <n v="1.6604999999999999E-3"/>
    <n v="0"/>
    <n v="6.0800000000000003E-3"/>
    <n v="-1.4795999999999998E-2"/>
    <n v="2.3157500000000001E-2"/>
  </r>
  <r>
    <s v="1451"/>
    <s v="年興"/>
    <x v="8"/>
    <n v="20.7"/>
    <n v="19.100000000000001"/>
    <n v="18.95"/>
    <n v="17.7"/>
    <n v="19"/>
    <n v="50"/>
    <n v="-165"/>
    <n v="-337"/>
    <n v="136"/>
    <n v="129"/>
    <n v="0"/>
    <n v="0"/>
    <n v="0"/>
    <n v="0"/>
    <n v="0"/>
    <n v="1.035E-2"/>
    <n v="-3.1515000000000001E-2"/>
    <n v="-6.3861500000000002E-2"/>
    <n v="2.4072E-2"/>
    <n v="2.4510000000000001E-2"/>
  </r>
  <r>
    <s v="1452"/>
    <s v="宏益"/>
    <x v="8"/>
    <n v="24.55"/>
    <n v="22.1"/>
    <n v="21.25"/>
    <n v="19.149999999999999"/>
    <n v="21"/>
    <n v="-668"/>
    <n v="-1148"/>
    <n v="-188"/>
    <n v="148"/>
    <n v="557"/>
    <n v="0"/>
    <n v="0"/>
    <n v="0"/>
    <n v="0"/>
    <n v="0"/>
    <n v="-0.163994"/>
    <n v="-0.25370800000000004"/>
    <n v="-3.9949999999999999E-2"/>
    <n v="2.8341999999999999E-2"/>
    <n v="0.11697"/>
  </r>
  <r>
    <s v="1453"/>
    <s v="大將"/>
    <x v="8"/>
    <n v="9.9"/>
    <n v="8.93"/>
    <n v="8.61"/>
    <n v="7.9"/>
    <n v="8.6300000000000008"/>
    <n v="-76"/>
    <n v="-76"/>
    <n v="-35"/>
    <n v="27"/>
    <n v="24"/>
    <n v="0"/>
    <n v="0"/>
    <n v="0"/>
    <n v="0"/>
    <n v="0"/>
    <n v="-7.5239999999999994E-3"/>
    <n v="-6.7867999999999991E-3"/>
    <n v="-3.0134999999999997E-3"/>
    <n v="2.1329999999999999E-3"/>
    <n v="2.0712E-3"/>
  </r>
  <r>
    <s v="1454"/>
    <s v="台富"/>
    <x v="8"/>
    <n v="10.25"/>
    <n v="9.84"/>
    <n v="9.34"/>
    <n v="8.6199999999999992"/>
    <n v="9.15"/>
    <n v="-15"/>
    <n v="-142"/>
    <n v="-59"/>
    <n v="7"/>
    <n v="144"/>
    <n v="0"/>
    <n v="0"/>
    <n v="0"/>
    <n v="0"/>
    <n v="0"/>
    <n v="-1.5375E-3"/>
    <n v="-1.39728E-2"/>
    <n v="-5.5105999999999992E-3"/>
    <n v="6.0339999999999992E-4"/>
    <n v="1.3176000000000002E-2"/>
  </r>
  <r>
    <s v="1455"/>
    <s v="集盛"/>
    <x v="8"/>
    <n v="21.05"/>
    <n v="19.149999999999999"/>
    <n v="21.05"/>
    <n v="18.95"/>
    <n v="19.899999999999999"/>
    <n v="-1141"/>
    <n v="-2358"/>
    <n v="9308"/>
    <n v="-9888"/>
    <n v="-3257"/>
    <n v="0"/>
    <n v="0"/>
    <n v="0"/>
    <n v="0"/>
    <n v="0"/>
    <n v="-0.24018049999999999"/>
    <n v="-0.45155699999999999"/>
    <n v="1.9593339999999999"/>
    <n v="-1.8737760000000001"/>
    <n v="-0.64814299999999991"/>
  </r>
  <r>
    <s v="1456"/>
    <s v="怡華"/>
    <x v="8"/>
    <n v="16.399999999999999"/>
    <n v="15.85"/>
    <n v="16.2"/>
    <n v="14.6"/>
    <n v="16.05"/>
    <n v="-36"/>
    <n v="-161"/>
    <n v="-51"/>
    <n v="99"/>
    <n v="22"/>
    <n v="0"/>
    <n v="0"/>
    <n v="0"/>
    <n v="0"/>
    <n v="0"/>
    <n v="-5.9039999999999995E-3"/>
    <n v="-2.55185E-2"/>
    <n v="-8.2619999999999985E-3"/>
    <n v="1.4453999999999998E-2"/>
    <n v="3.5310000000000003E-3"/>
  </r>
  <r>
    <s v="1457"/>
    <s v="宜進"/>
    <x v="8"/>
    <n v="17.399999999999999"/>
    <n v="16.149999999999999"/>
    <n v="15.9"/>
    <n v="14.8"/>
    <n v="16.2"/>
    <n v="-1016"/>
    <n v="-236"/>
    <n v="-1096"/>
    <n v="125"/>
    <n v="174"/>
    <n v="0"/>
    <n v="0"/>
    <n v="0"/>
    <n v="0"/>
    <n v="0"/>
    <n v="-0.17678399999999997"/>
    <n v="-3.8113999999999995E-2"/>
    <n v="-0.174264"/>
    <n v="1.8499999999999999E-2"/>
    <n v="2.8187999999999998E-2"/>
  </r>
  <r>
    <s v="1459"/>
    <s v="聯發"/>
    <x v="8"/>
    <n v="16.55"/>
    <n v="14.9"/>
    <n v="13.45"/>
    <n v="12.15"/>
    <n v="12.85"/>
    <n v="-15"/>
    <n v="-339"/>
    <n v="95"/>
    <n v="52"/>
    <n v="-327"/>
    <n v="0"/>
    <n v="0"/>
    <n v="0"/>
    <n v="0"/>
    <n v="0"/>
    <n v="-2.4824999999999999E-3"/>
    <n v="-5.0511E-2"/>
    <n v="1.2777500000000001E-2"/>
    <n v="6.3180000000000007E-3"/>
    <n v="-4.2019500000000001E-2"/>
  </r>
  <r>
    <s v="1460"/>
    <s v="宏遠"/>
    <x v="8"/>
    <n v="12.05"/>
    <n v="10.85"/>
    <n v="10.4"/>
    <n v="9.36"/>
    <n v="10"/>
    <n v="-156"/>
    <n v="-1362"/>
    <n v="-61"/>
    <n v="-81"/>
    <n v="671"/>
    <n v="0"/>
    <n v="0"/>
    <n v="0"/>
    <n v="0"/>
    <n v="0"/>
    <n v="-1.8798000000000002E-2"/>
    <n v="-0.14777699999999999"/>
    <n v="-6.3439999999999998E-3"/>
    <n v="-7.5816E-3"/>
    <n v="6.7100000000000007E-2"/>
  </r>
  <r>
    <s v="1463"/>
    <s v="強盛"/>
    <x v="8"/>
    <n v="13.2"/>
    <n v="12.85"/>
    <n v="12.95"/>
    <n v="12.65"/>
    <n v="13.05"/>
    <n v="-52"/>
    <n v="-294"/>
    <n v="-231"/>
    <n v="-132"/>
    <n v="159"/>
    <n v="0"/>
    <n v="0"/>
    <n v="0"/>
    <n v="0"/>
    <n v="0"/>
    <n v="-6.8639999999999994E-3"/>
    <n v="-3.7779E-2"/>
    <n v="-2.9914499999999997E-2"/>
    <n v="-1.6698000000000001E-2"/>
    <n v="2.0749500000000004E-2"/>
  </r>
  <r>
    <s v="1464"/>
    <s v="得力"/>
    <x v="8"/>
    <n v="17.3"/>
    <n v="16.95"/>
    <n v="17"/>
    <n v="15.35"/>
    <n v="16.649999999999999"/>
    <n v="429"/>
    <n v="-809"/>
    <n v="-259"/>
    <n v="-88"/>
    <n v="82"/>
    <n v="0"/>
    <n v="0"/>
    <n v="0"/>
    <n v="0"/>
    <n v="0"/>
    <n v="7.4217000000000005E-2"/>
    <n v="-0.13712549999999998"/>
    <n v="-4.403E-2"/>
    <n v="-1.3507999999999999E-2"/>
    <n v="1.3653E-2"/>
  </r>
  <r>
    <s v="1465"/>
    <s v="偉全"/>
    <x v="8"/>
    <n v="12.55"/>
    <n v="12.55"/>
    <n v="12.5"/>
    <n v="11.75"/>
    <n v="12.85"/>
    <n v="16"/>
    <n v="-11"/>
    <n v="-24"/>
    <n v="7"/>
    <n v="20"/>
    <n v="0"/>
    <n v="0"/>
    <n v="0"/>
    <n v="0"/>
    <n v="0"/>
    <n v="2.0080000000000002E-3"/>
    <n v="-1.3805000000000002E-3"/>
    <n v="-3.0000000000000001E-3"/>
    <n v="8.2249999999999999E-4"/>
    <n v="2.5699999999999998E-3"/>
  </r>
  <r>
    <s v="1466"/>
    <s v="聚隆"/>
    <x v="8"/>
    <n v="16.600000000000001"/>
    <n v="15.05"/>
    <n v="14.05"/>
    <n v="15.45"/>
    <n v="15.75"/>
    <n v="59"/>
    <n v="-934"/>
    <n v="-512"/>
    <n v="301"/>
    <n v="-470"/>
    <n v="0"/>
    <n v="0"/>
    <n v="0"/>
    <n v="0"/>
    <n v="0"/>
    <n v="9.7940000000000006E-3"/>
    <n v="-0.140567"/>
    <n v="-7.1936E-2"/>
    <n v="4.6504499999999997E-2"/>
    <n v="-7.4024999999999994E-2"/>
  </r>
  <r>
    <s v="1467"/>
    <s v="南緯"/>
    <x v="8"/>
    <n v="17.75"/>
    <n v="17.2"/>
    <n v="16.75"/>
    <n v="18.399999999999999"/>
    <n v="18.649999999999999"/>
    <n v="-370"/>
    <n v="248"/>
    <n v="-90"/>
    <n v="609"/>
    <n v="-1129"/>
    <n v="0"/>
    <n v="0"/>
    <n v="0"/>
    <n v="0"/>
    <n v="0"/>
    <n v="-6.5674999999999997E-2"/>
    <n v="4.2655999999999993E-2"/>
    <n v="-1.5075E-2"/>
    <n v="0.11205599999999999"/>
    <n v="-0.21055849999999998"/>
  </r>
  <r>
    <s v="1468"/>
    <s v="昶和"/>
    <x v="8"/>
    <n v="13.2"/>
    <n v="12.55"/>
    <n v="12.45"/>
    <n v="11.25"/>
    <n v="11.35"/>
    <n v="2"/>
    <n v="-29"/>
    <n v="-8"/>
    <n v="-7"/>
    <n v="-6"/>
    <n v="0"/>
    <n v="0"/>
    <n v="0"/>
    <n v="0"/>
    <n v="0"/>
    <n v="2.6399999999999997E-4"/>
    <n v="-3.6395000000000004E-3"/>
    <n v="-9.9599999999999992E-4"/>
    <n v="-7.8750000000000001E-4"/>
    <n v="-6.8099999999999996E-4"/>
  </r>
  <r>
    <s v="1470"/>
    <s v="大統新創"/>
    <x v="8"/>
    <n v="18"/>
    <n v="17.100000000000001"/>
    <n v="16.75"/>
    <n v="15.85"/>
    <n v="16"/>
    <n v="1"/>
    <n v="-12"/>
    <n v="-4"/>
    <n v="0"/>
    <n v="9"/>
    <n v="0"/>
    <n v="0"/>
    <n v="0"/>
    <n v="0"/>
    <n v="0"/>
    <n v="1.8000000000000001E-4"/>
    <n v="-2.052E-3"/>
    <n v="-6.7000000000000002E-4"/>
    <n v="0"/>
    <n v="1.4400000000000001E-3"/>
  </r>
  <r>
    <s v="1471"/>
    <s v="首利"/>
    <x v="10"/>
    <n v="9.32"/>
    <n v="9.0500000000000007"/>
    <n v="9.11"/>
    <n v="8.1999999999999993"/>
    <n v="9.02"/>
    <n v="682"/>
    <n v="877"/>
    <n v="-320"/>
    <n v="317"/>
    <n v="610"/>
    <n v="0"/>
    <n v="0"/>
    <n v="0"/>
    <n v="0"/>
    <n v="0"/>
    <n v="6.3562399999999991E-2"/>
    <n v="7.9368500000000008E-2"/>
    <n v="-2.9151999999999997E-2"/>
    <n v="2.5993999999999996E-2"/>
    <n v="5.5022000000000001E-2"/>
  </r>
  <r>
    <s v="1472"/>
    <s v="三洋紡"/>
    <x v="8"/>
    <n v="10.35"/>
    <n v="10.8"/>
    <n v="10.7"/>
    <n v="10"/>
    <n v="10.5"/>
    <n v="0"/>
    <n v="-3"/>
    <n v="-4"/>
    <n v="0"/>
    <n v="0"/>
    <n v="0"/>
    <n v="0"/>
    <n v="0"/>
    <n v="0"/>
    <n v="0"/>
    <n v="0"/>
    <n v="-3.2400000000000007E-4"/>
    <n v="-4.28E-4"/>
    <n v="0"/>
    <n v="0"/>
  </r>
  <r>
    <s v="1473"/>
    <s v="台南"/>
    <x v="8"/>
    <n v="17.5"/>
    <n v="17.600000000000001"/>
    <n v="17.5"/>
    <n v="16.8"/>
    <n v="17.350000000000001"/>
    <n v="-125"/>
    <n v="-78"/>
    <n v="-177"/>
    <n v="-69"/>
    <n v="92"/>
    <n v="0"/>
    <n v="0"/>
    <n v="0"/>
    <n v="0"/>
    <n v="0"/>
    <n v="-2.1874999999999999E-2"/>
    <n v="-1.3728000000000002E-2"/>
    <n v="-3.0974999999999999E-2"/>
    <n v="-1.1592E-2"/>
    <n v="1.5962E-2"/>
  </r>
  <r>
    <s v="1474"/>
    <s v="弘裕"/>
    <x v="8"/>
    <n v="15.55"/>
    <n v="14"/>
    <n v="13.95"/>
    <n v="12.75"/>
    <n v="14"/>
    <n v="302"/>
    <n v="376"/>
    <n v="439"/>
    <n v="1112"/>
    <n v="846"/>
    <n v="0"/>
    <n v="0"/>
    <n v="0"/>
    <n v="0"/>
    <n v="0"/>
    <n v="4.6961000000000003E-2"/>
    <n v="5.2639999999999999E-2"/>
    <n v="6.1240499999999989E-2"/>
    <n v="0.14177999999999999"/>
    <n v="0.11844"/>
  </r>
  <r>
    <s v="1475"/>
    <s v="業旺"/>
    <x v="8"/>
    <n v="39.65"/>
    <n v="35.700000000000003"/>
    <n v="32.200000000000003"/>
    <n v="29"/>
    <n v="31.9"/>
    <n v="3"/>
    <n v="0"/>
    <n v="94"/>
    <n v="-6"/>
    <n v="-1"/>
    <n v="0"/>
    <n v="0"/>
    <n v="0"/>
    <n v="0"/>
    <n v="0"/>
    <n v="1.1894999999999998E-3"/>
    <n v="0"/>
    <n v="3.0268000000000003E-2"/>
    <n v="-1.74E-3"/>
    <n v="-3.19E-4"/>
  </r>
  <r>
    <s v="1476"/>
    <s v="儒鴻"/>
    <x v="8"/>
    <n v="600"/>
    <n v="578"/>
    <n v="587"/>
    <n v="556"/>
    <n v="606"/>
    <n v="457"/>
    <n v="369"/>
    <n v="-56"/>
    <n v="105"/>
    <n v="3"/>
    <n v="324"/>
    <n v="21"/>
    <n v="23"/>
    <n v="70"/>
    <n v="20"/>
    <n v="2.742"/>
    <n v="2.1328200000000002"/>
    <n v="-0.32872000000000001"/>
    <n v="0.58379999999999999"/>
    <n v="1.8180000000000002E-2"/>
  </r>
  <r>
    <s v="1477"/>
    <s v="聚陽"/>
    <x v="8"/>
    <n v="259"/>
    <n v="252"/>
    <n v="250"/>
    <n v="238"/>
    <n v="258"/>
    <n v="1299"/>
    <n v="943"/>
    <n v="1007"/>
    <n v="7"/>
    <n v="457"/>
    <n v="1007"/>
    <n v="100"/>
    <n v="-628"/>
    <n v="173"/>
    <n v="135"/>
    <n v="3.3644099999999999"/>
    <n v="2.37636"/>
    <n v="2.5175000000000001"/>
    <n v="1.6660000000000001E-2"/>
    <n v="1.17906"/>
  </r>
  <r>
    <s v="1503"/>
    <s v="士電"/>
    <x v="11"/>
    <n v="47.8"/>
    <n v="47.9"/>
    <n v="48.4"/>
    <n v="48.5"/>
    <n v="50"/>
    <n v="-179"/>
    <n v="-206"/>
    <n v="-73"/>
    <n v="74"/>
    <n v="47"/>
    <n v="0"/>
    <n v="0"/>
    <n v="0"/>
    <n v="0"/>
    <n v="0"/>
    <n v="-8.5561999999999985E-2"/>
    <n v="-9.8673999999999998E-2"/>
    <n v="-3.5331999999999995E-2"/>
    <n v="3.5889999999999998E-2"/>
    <n v="2.35E-2"/>
  </r>
  <r>
    <s v="1504"/>
    <s v="東元"/>
    <x v="11"/>
    <n v="31.35"/>
    <n v="30.4"/>
    <n v="31.35"/>
    <n v="29.85"/>
    <n v="31.3"/>
    <n v="-74"/>
    <n v="-1593"/>
    <n v="177"/>
    <n v="-540"/>
    <n v="33"/>
    <n v="7"/>
    <n v="2"/>
    <n v="19"/>
    <n v="2"/>
    <n v="3"/>
    <n v="-2.3199000000000001E-2"/>
    <n v="-0.48427199999999998"/>
    <n v="5.5489499999999997E-2"/>
    <n v="-0.16119"/>
    <n v="1.0329000000000001E-2"/>
  </r>
  <r>
    <s v="1506"/>
    <s v="正道"/>
    <x v="6"/>
    <n v="9.74"/>
    <n v="9.9499999999999993"/>
    <n v="9.9700000000000006"/>
    <n v="9.1"/>
    <n v="9.68"/>
    <n v="-16"/>
    <n v="121"/>
    <n v="-32"/>
    <n v="14"/>
    <n v="-22"/>
    <n v="0"/>
    <n v="0"/>
    <n v="0"/>
    <n v="0"/>
    <n v="0"/>
    <n v="-1.5583999999999999E-3"/>
    <n v="1.2039499999999998E-2"/>
    <n v="-3.1904000000000004E-3"/>
    <n v="1.274E-3"/>
    <n v="-2.1295999999999997E-3"/>
  </r>
  <r>
    <s v="1507"/>
    <s v="永大"/>
    <x v="11"/>
    <n v="62.5"/>
    <n v="61.3"/>
    <n v="60.8"/>
    <n v="60.7"/>
    <n v="62.2"/>
    <n v="-106"/>
    <n v="-299"/>
    <n v="-117"/>
    <n v="176"/>
    <n v="59"/>
    <n v="0"/>
    <n v="0"/>
    <n v="0"/>
    <n v="0"/>
    <n v="0"/>
    <n v="-6.6250000000000003E-2"/>
    <n v="-0.18328700000000001"/>
    <n v="-7.1135999999999991E-2"/>
    <n v="0.10683200000000001"/>
    <n v="3.6698000000000001E-2"/>
  </r>
  <r>
    <s v="1512"/>
    <s v="瑞利"/>
    <x v="6"/>
    <n v="4.4800000000000004"/>
    <n v="4.4400000000000004"/>
    <n v="4.43"/>
    <n v="4.17"/>
    <n v="4.57"/>
    <n v="0"/>
    <n v="-3"/>
    <n v="-1"/>
    <n v="0"/>
    <n v="0"/>
    <n v="0"/>
    <n v="0"/>
    <n v="0"/>
    <n v="0"/>
    <n v="0"/>
    <n v="0"/>
    <n v="-1.3320000000000001E-4"/>
    <n v="-4.4299999999999999E-5"/>
    <n v="0"/>
    <n v="0"/>
  </r>
  <r>
    <s v="1513"/>
    <s v="中興電"/>
    <x v="11"/>
    <n v="45.75"/>
    <n v="47"/>
    <n v="47.5"/>
    <n v="44.65"/>
    <n v="47.45"/>
    <n v="1144"/>
    <n v="198"/>
    <n v="-1914"/>
    <n v="-1316"/>
    <n v="475"/>
    <n v="0"/>
    <n v="0"/>
    <n v="0"/>
    <n v="0"/>
    <n v="0"/>
    <n v="0.52337999999999996"/>
    <n v="9.3060000000000004E-2"/>
    <n v="-0.90915000000000001"/>
    <n v="-0.58759400000000006"/>
    <n v="0.22538749999999999"/>
  </r>
  <r>
    <s v="1514"/>
    <s v="亞力"/>
    <x v="11"/>
    <n v="23.35"/>
    <n v="22.25"/>
    <n v="22.7"/>
    <n v="20.5"/>
    <n v="22.5"/>
    <n v="26"/>
    <n v="-229"/>
    <n v="-119"/>
    <n v="-68"/>
    <n v="155"/>
    <n v="0"/>
    <n v="0"/>
    <n v="0"/>
    <n v="0"/>
    <n v="0"/>
    <n v="6.071E-3"/>
    <n v="-5.0952499999999998E-2"/>
    <n v="-2.7012999999999999E-2"/>
    <n v="-1.3939999999999999E-2"/>
    <n v="3.4875000000000003E-2"/>
  </r>
  <r>
    <s v="1515"/>
    <s v="力山"/>
    <x v="11"/>
    <n v="67.400000000000006"/>
    <n v="68.599999999999994"/>
    <n v="70.099999999999994"/>
    <n v="63.1"/>
    <n v="67.2"/>
    <n v="-513"/>
    <n v="282"/>
    <n v="470"/>
    <n v="244"/>
    <n v="200"/>
    <n v="0"/>
    <n v="0"/>
    <n v="0"/>
    <n v="-377"/>
    <n v="-20"/>
    <n v="-0.34576200000000007"/>
    <n v="0.19345199999999996"/>
    <n v="0.32946999999999999"/>
    <n v="0.15396399999999999"/>
    <n v="0.13439999999999999"/>
  </r>
  <r>
    <s v="1516"/>
    <s v="川飛"/>
    <x v="2"/>
    <n v="22.1"/>
    <n v="22.1"/>
    <n v="21.8"/>
    <n v="21"/>
    <n v="21.35"/>
    <n v="-16"/>
    <n v="0"/>
    <n v="-3"/>
    <n v="6"/>
    <n v="0"/>
    <n v="0"/>
    <n v="0"/>
    <n v="0"/>
    <n v="0"/>
    <n v="0"/>
    <n v="-3.5360000000000001E-3"/>
    <n v="0"/>
    <n v="-6.5400000000000007E-4"/>
    <n v="1.2600000000000001E-3"/>
    <n v="0"/>
  </r>
  <r>
    <s v="1517"/>
    <s v="利奇"/>
    <x v="11"/>
    <n v="22.95"/>
    <n v="23.7"/>
    <n v="23.35"/>
    <n v="21.05"/>
    <n v="23.15"/>
    <n v="2019"/>
    <n v="1242"/>
    <n v="-595"/>
    <n v="1178"/>
    <n v="1360"/>
    <n v="0"/>
    <n v="0"/>
    <n v="0"/>
    <n v="0"/>
    <n v="0"/>
    <n v="0.46336049999999995"/>
    <n v="0.294354"/>
    <n v="-0.13893249999999999"/>
    <n v="0.24796900000000002"/>
    <n v="0.31483999999999995"/>
  </r>
  <r>
    <s v="1519"/>
    <s v="華城"/>
    <x v="11"/>
    <n v="41.1"/>
    <n v="40"/>
    <n v="41.7"/>
    <n v="39"/>
    <n v="42.4"/>
    <n v="-128"/>
    <n v="-52"/>
    <n v="4"/>
    <n v="-100"/>
    <n v="-5"/>
    <n v="0"/>
    <n v="0"/>
    <n v="0"/>
    <n v="0"/>
    <n v="0"/>
    <n v="-5.2608000000000002E-2"/>
    <n v="-2.0799999999999999E-2"/>
    <n v="1.6680000000000002E-3"/>
    <n v="-3.9E-2"/>
    <n v="-2.1199999999999999E-3"/>
  </r>
  <r>
    <s v="1521"/>
    <s v="大億"/>
    <x v="6"/>
    <n v="47.05"/>
    <n v="46.2"/>
    <n v="46.05"/>
    <n v="42.1"/>
    <n v="43"/>
    <n v="22"/>
    <n v="30"/>
    <n v="-18"/>
    <n v="-29"/>
    <n v="15"/>
    <n v="0"/>
    <n v="0"/>
    <n v="0"/>
    <n v="0"/>
    <n v="0"/>
    <n v="1.0350999999999999E-2"/>
    <n v="1.3860000000000001E-2"/>
    <n v="-8.2889999999999995E-3"/>
    <n v="-1.2209000000000001E-2"/>
    <n v="6.45E-3"/>
  </r>
  <r>
    <s v="1522"/>
    <s v="堤維西"/>
    <x v="6"/>
    <n v="20.7"/>
    <n v="20.5"/>
    <n v="20.350000000000001"/>
    <n v="18.75"/>
    <n v="20.3"/>
    <n v="-380"/>
    <n v="-154"/>
    <n v="-385"/>
    <n v="-150"/>
    <n v="216"/>
    <n v="0"/>
    <n v="0"/>
    <n v="0"/>
    <n v="0"/>
    <n v="0"/>
    <n v="-7.8659999999999994E-2"/>
    <n v="-3.1570000000000001E-2"/>
    <n v="-7.8347500000000014E-2"/>
    <n v="-2.8125000000000001E-2"/>
    <n v="4.3848000000000005E-2"/>
  </r>
  <r>
    <s v="1524"/>
    <s v="耿鼎"/>
    <x v="6"/>
    <n v="9.66"/>
    <n v="9.3800000000000008"/>
    <n v="9.3000000000000007"/>
    <n v="8.69"/>
    <n v="9.48"/>
    <n v="-537"/>
    <n v="-113"/>
    <n v="-240"/>
    <n v="-18"/>
    <n v="194"/>
    <n v="0"/>
    <n v="0"/>
    <n v="0"/>
    <n v="0"/>
    <n v="0"/>
    <n v="-5.1874200000000002E-2"/>
    <n v="-1.05994E-2"/>
    <n v="-2.232E-2"/>
    <n v="-1.5642E-3"/>
    <n v="1.83912E-2"/>
  </r>
  <r>
    <s v="1525"/>
    <s v="江申"/>
    <x v="6"/>
    <n v="63.4"/>
    <n v="62.1"/>
    <n v="61.7"/>
    <n v="57.4"/>
    <n v="62.5"/>
    <n v="-23"/>
    <n v="6"/>
    <n v="-53"/>
    <n v="12"/>
    <n v="70"/>
    <n v="0"/>
    <n v="0"/>
    <n v="1"/>
    <n v="0"/>
    <n v="0"/>
    <n v="-1.4582000000000001E-2"/>
    <n v="3.7260000000000001E-3"/>
    <n v="-3.2701000000000001E-2"/>
    <n v="6.8879999999999992E-3"/>
    <n v="4.3749999999999997E-2"/>
  </r>
  <r>
    <s v="1526"/>
    <s v="日馳"/>
    <x v="11"/>
    <n v="43.85"/>
    <n v="44.4"/>
    <n v="43.5"/>
    <n v="39.200000000000003"/>
    <n v="43.1"/>
    <n v="83"/>
    <n v="318"/>
    <n v="-170"/>
    <n v="-132"/>
    <n v="350"/>
    <n v="0"/>
    <n v="0"/>
    <n v="0"/>
    <n v="0"/>
    <n v="0"/>
    <n v="3.6395500000000004E-2"/>
    <n v="0.14119199999999998"/>
    <n v="-7.3950000000000002E-2"/>
    <n v="-5.1744000000000005E-2"/>
    <n v="0.15085000000000001"/>
  </r>
  <r>
    <s v="1527"/>
    <s v="鑽全"/>
    <x v="11"/>
    <n v="43.65"/>
    <n v="43.7"/>
    <n v="43.4"/>
    <n v="40.4"/>
    <n v="43.55"/>
    <n v="-348"/>
    <n v="9"/>
    <n v="-111"/>
    <n v="48"/>
    <n v="493"/>
    <n v="0"/>
    <n v="0"/>
    <n v="0"/>
    <n v="0"/>
    <n v="0"/>
    <n v="-0.15190199999999998"/>
    <n v="3.9329999999999999E-3"/>
    <n v="-4.8173999999999995E-2"/>
    <n v="1.9392E-2"/>
    <n v="0.21470149999999999"/>
  </r>
  <r>
    <s v="1528"/>
    <s v="恩德"/>
    <x v="11"/>
    <n v="9.6999999999999993"/>
    <n v="9.2799999999999994"/>
    <n v="9.25"/>
    <n v="8.58"/>
    <n v="9.43"/>
    <n v="61"/>
    <n v="-312"/>
    <n v="-313"/>
    <n v="-133"/>
    <n v="287"/>
    <n v="0"/>
    <n v="0"/>
    <n v="0"/>
    <n v="0"/>
    <n v="0"/>
    <n v="5.9169999999999995E-3"/>
    <n v="-2.8953599999999996E-2"/>
    <n v="-2.8952499999999999E-2"/>
    <n v="-1.14114E-2"/>
    <n v="2.7064099999999997E-2"/>
  </r>
  <r>
    <s v="1529"/>
    <s v="樂士"/>
    <x v="11"/>
    <n v="16.600000000000001"/>
    <n v="16.3"/>
    <n v="16.5"/>
    <n v="15.05"/>
    <n v="15.8"/>
    <n v="-103"/>
    <n v="-22"/>
    <n v="-20"/>
    <n v="40"/>
    <n v="52"/>
    <n v="0"/>
    <n v="0"/>
    <n v="0"/>
    <n v="0"/>
    <n v="0"/>
    <n v="-1.7098000000000002E-2"/>
    <n v="-3.5860000000000002E-3"/>
    <n v="-3.3E-3"/>
    <n v="6.0200000000000002E-3"/>
    <n v="8.2160000000000011E-3"/>
  </r>
  <r>
    <s v="1530"/>
    <s v="亞崴"/>
    <x v="11"/>
    <n v="35"/>
    <n v="34.1"/>
    <n v="34.25"/>
    <n v="33.35"/>
    <n v="34.6"/>
    <n v="12"/>
    <n v="4"/>
    <n v="-31"/>
    <n v="-4"/>
    <n v="12"/>
    <n v="0"/>
    <n v="0"/>
    <n v="0"/>
    <n v="0"/>
    <n v="0"/>
    <n v="4.1999999999999997E-3"/>
    <n v="1.364E-3"/>
    <n v="-1.06175E-2"/>
    <n v="-1.3340000000000001E-3"/>
    <n v="4.1520000000000003E-3"/>
  </r>
  <r>
    <s v="1531"/>
    <s v="高林股"/>
    <x v="11"/>
    <n v="14.9"/>
    <n v="14.65"/>
    <n v="14.1"/>
    <n v="13"/>
    <n v="14"/>
    <n v="9"/>
    <n v="25"/>
    <n v="-139"/>
    <n v="4"/>
    <n v="126"/>
    <n v="0"/>
    <n v="0"/>
    <n v="0"/>
    <n v="0"/>
    <n v="0"/>
    <n v="1.341E-3"/>
    <n v="3.6625E-3"/>
    <n v="-1.9598999999999998E-2"/>
    <n v="5.1999999999999995E-4"/>
    <n v="1.7639999999999999E-2"/>
  </r>
  <r>
    <s v="1532"/>
    <s v="勤美"/>
    <x v="12"/>
    <n v="33.5"/>
    <n v="32.700000000000003"/>
    <n v="32.9"/>
    <n v="30.05"/>
    <n v="32.35"/>
    <n v="-362"/>
    <n v="-558"/>
    <n v="-438"/>
    <n v="-682"/>
    <n v="106"/>
    <n v="0"/>
    <n v="0"/>
    <n v="0"/>
    <n v="0"/>
    <n v="0"/>
    <n v="-0.12127"/>
    <n v="-0.18246600000000002"/>
    <n v="-0.14410199999999998"/>
    <n v="-0.20494100000000001"/>
    <n v="3.4291000000000002E-2"/>
  </r>
  <r>
    <s v="1533"/>
    <s v="車王電"/>
    <x v="6"/>
    <n v="48.9"/>
    <n v="51.5"/>
    <n v="50.5"/>
    <n v="45.45"/>
    <n v="49.95"/>
    <n v="524"/>
    <n v="514"/>
    <n v="-187"/>
    <n v="277"/>
    <n v="489"/>
    <n v="0"/>
    <n v="0"/>
    <n v="0"/>
    <n v="0"/>
    <n v="0"/>
    <n v="0.25623599999999996"/>
    <n v="0.26471"/>
    <n v="-9.4435000000000005E-2"/>
    <n v="0.12589650000000002"/>
    <n v="0.24425550000000004"/>
  </r>
  <r>
    <s v="1535"/>
    <s v="中宇"/>
    <x v="11"/>
    <n v="37.5"/>
    <n v="37.200000000000003"/>
    <n v="36.700000000000003"/>
    <n v="35.049999999999997"/>
    <n v="37.200000000000003"/>
    <n v="-15"/>
    <n v="-73"/>
    <n v="-97"/>
    <n v="-83"/>
    <n v="87"/>
    <n v="0"/>
    <n v="0"/>
    <n v="0"/>
    <n v="0"/>
    <n v="0"/>
    <n v="-5.6249999999999998E-3"/>
    <n v="-2.7156000000000003E-2"/>
    <n v="-3.5598999999999999E-2"/>
    <n v="-2.9091499999999996E-2"/>
    <n v="3.2364000000000004E-2"/>
  </r>
  <r>
    <s v="1536"/>
    <s v="和大"/>
    <x v="6"/>
    <n v="89"/>
    <n v="88"/>
    <n v="87"/>
    <n v="82.8"/>
    <n v="88.1"/>
    <n v="475"/>
    <n v="-20"/>
    <n v="-201"/>
    <n v="658"/>
    <n v="346"/>
    <n v="0"/>
    <n v="0"/>
    <n v="0"/>
    <n v="-56"/>
    <n v="0"/>
    <n v="0.42275000000000001"/>
    <n v="-1.7600000000000001E-2"/>
    <n v="-0.17487"/>
    <n v="0.54482399999999997"/>
    <n v="0.30482599999999999"/>
  </r>
  <r>
    <s v="1537"/>
    <s v="廣隆"/>
    <x v="6"/>
    <n v="143.5"/>
    <n v="144.5"/>
    <n v="144.5"/>
    <n v="141.5"/>
    <n v="143.5"/>
    <n v="-183"/>
    <n v="-39"/>
    <n v="-40"/>
    <n v="-99"/>
    <n v="-89"/>
    <n v="0"/>
    <n v="0"/>
    <n v="0"/>
    <n v="0"/>
    <n v="0"/>
    <n v="-0.26260499999999998"/>
    <n v="-5.6355000000000002E-2"/>
    <n v="-5.7799999999999997E-2"/>
    <n v="-0.14008499999999999"/>
    <n v="-0.127715"/>
  </r>
  <r>
    <s v="1538"/>
    <s v="正峰"/>
    <x v="11"/>
    <n v="12.1"/>
    <n v="12.5"/>
    <n v="13.4"/>
    <n v="12.35"/>
    <n v="12.3"/>
    <n v="0"/>
    <n v="-1"/>
    <n v="-3"/>
    <n v="0"/>
    <n v="0"/>
    <n v="0"/>
    <n v="0"/>
    <n v="0"/>
    <n v="0"/>
    <n v="0"/>
    <n v="0"/>
    <n v="-1.25E-4"/>
    <n v="-4.0200000000000001E-4"/>
    <n v="0"/>
    <n v="0"/>
  </r>
  <r>
    <s v="1539"/>
    <s v="巨庭"/>
    <x v="11"/>
    <n v="17.5"/>
    <n v="17.2"/>
    <n v="17.350000000000001"/>
    <n v="16"/>
    <n v="17.350000000000001"/>
    <n v="-48"/>
    <n v="-28"/>
    <n v="-33"/>
    <n v="-9"/>
    <n v="13"/>
    <n v="0"/>
    <n v="0"/>
    <n v="0"/>
    <n v="0"/>
    <n v="0"/>
    <n v="-8.3999999999999995E-3"/>
    <n v="-4.816E-3"/>
    <n v="-5.7255000000000006E-3"/>
    <n v="-1.4400000000000001E-3"/>
    <n v="2.2555000000000001E-3"/>
  </r>
  <r>
    <s v="1540"/>
    <s v="喬福"/>
    <x v="11"/>
    <n v="15.95"/>
    <n v="16"/>
    <n v="15.7"/>
    <n v="14.7"/>
    <n v="15.55"/>
    <n v="-59"/>
    <n v="-95"/>
    <n v="-96"/>
    <n v="-34"/>
    <n v="66"/>
    <n v="0"/>
    <n v="0"/>
    <n v="0"/>
    <n v="0"/>
    <n v="0"/>
    <n v="-9.4104999999999987E-3"/>
    <n v="-1.52E-2"/>
    <n v="-1.5071999999999999E-2"/>
    <n v="-4.9979999999999998E-3"/>
    <n v="1.0263E-2"/>
  </r>
  <r>
    <s v="1541"/>
    <s v="錩泰"/>
    <x v="11"/>
    <n v="47.55"/>
    <n v="46.35"/>
    <n v="47.95"/>
    <n v="44.2"/>
    <n v="47.5"/>
    <n v="-25"/>
    <n v="15"/>
    <n v="15"/>
    <n v="18"/>
    <n v="-2"/>
    <n v="-10"/>
    <n v="0"/>
    <n v="0"/>
    <n v="0"/>
    <n v="0"/>
    <n v="-1.18875E-2"/>
    <n v="6.9525000000000003E-3"/>
    <n v="7.1925000000000001E-3"/>
    <n v="7.9559999999999995E-3"/>
    <n v="-9.5E-4"/>
  </r>
  <r>
    <s v="1558"/>
    <s v="伸興"/>
    <x v="11"/>
    <n v="163"/>
    <n v="164"/>
    <n v="163"/>
    <n v="157"/>
    <n v="163"/>
    <n v="-98"/>
    <n v="102"/>
    <n v="-45"/>
    <n v="25"/>
    <n v="119"/>
    <n v="0"/>
    <n v="0"/>
    <n v="0"/>
    <n v="0"/>
    <n v="0"/>
    <n v="-0.15973999999999999"/>
    <n v="0.16728000000000001"/>
    <n v="-7.3349999999999999E-2"/>
    <n v="3.925E-2"/>
    <n v="0.19397"/>
  </r>
  <r>
    <s v="1560"/>
    <s v="中砂"/>
    <x v="11"/>
    <n v="61.9"/>
    <n v="61.9"/>
    <n v="61.5"/>
    <n v="58.5"/>
    <n v="62.4"/>
    <n v="-361"/>
    <n v="-185"/>
    <n v="-259"/>
    <n v="-272"/>
    <n v="180"/>
    <n v="0"/>
    <n v="0"/>
    <n v="0"/>
    <n v="0"/>
    <n v="0"/>
    <n v="-0.22345899999999999"/>
    <n v="-0.11451500000000001"/>
    <n v="-0.15928500000000001"/>
    <n v="-0.15912000000000001"/>
    <n v="0.11232"/>
  </r>
  <r>
    <s v="1565"/>
    <s v="精華"/>
    <x v="13"/>
    <n v="283"/>
    <n v="279"/>
    <n v="285"/>
    <n v="261"/>
    <n v="277"/>
    <n v="22"/>
    <n v="58"/>
    <n v="48"/>
    <n v="-155"/>
    <n v="257"/>
    <n v="0"/>
    <n v="0"/>
    <n v="0"/>
    <n v="-1"/>
    <n v="0"/>
    <n v="6.2260000000000003E-2"/>
    <n v="0.16181999999999999"/>
    <n v="0.1368"/>
    <n v="-0.40455000000000002"/>
    <n v="0.71189000000000002"/>
  </r>
  <r>
    <s v="1568"/>
    <s v="倉佑"/>
    <x v="6"/>
    <n v="24"/>
    <n v="24.8"/>
    <n v="24.5"/>
    <n v="22.2"/>
    <n v="23.8"/>
    <n v="431"/>
    <n v="556"/>
    <n v="-59"/>
    <n v="677"/>
    <n v="642"/>
    <n v="0"/>
    <n v="0"/>
    <n v="0"/>
    <n v="0"/>
    <n v="0"/>
    <n v="0.10344"/>
    <n v="0.13788800000000001"/>
    <n v="-1.4455000000000001E-2"/>
    <n v="0.15029399999999998"/>
    <n v="0.15279600000000002"/>
  </r>
  <r>
    <s v="1569"/>
    <s v="濱川"/>
    <x v="14"/>
    <n v="24.05"/>
    <n v="24.4"/>
    <n v="24.5"/>
    <n v="23.3"/>
    <n v="24.8"/>
    <n v="190"/>
    <n v="95"/>
    <n v="-209"/>
    <n v="198"/>
    <n v="210"/>
    <n v="0"/>
    <n v="0"/>
    <n v="0"/>
    <n v="0"/>
    <n v="0"/>
    <n v="4.5695E-2"/>
    <n v="2.3179999999999999E-2"/>
    <n v="-5.1205000000000001E-2"/>
    <n v="4.6134000000000008E-2"/>
    <n v="5.2080000000000001E-2"/>
  </r>
  <r>
    <s v="1570"/>
    <s v="力肯"/>
    <x v="11"/>
    <n v="14.4"/>
    <n v="14.7"/>
    <n v="14.55"/>
    <n v="13.6"/>
    <n v="14.75"/>
    <n v="-34"/>
    <n v="14"/>
    <n v="-26"/>
    <n v="32"/>
    <n v="136"/>
    <n v="0"/>
    <n v="0"/>
    <n v="0"/>
    <n v="0"/>
    <n v="0"/>
    <n v="-4.8960000000000002E-3"/>
    <n v="2.0579999999999999E-3"/>
    <n v="-3.7829999999999999E-3"/>
    <n v="4.352E-3"/>
    <n v="2.0060000000000001E-2"/>
  </r>
  <r>
    <s v="1580"/>
    <s v="新麥"/>
    <x v="2"/>
    <n v="101.5"/>
    <n v="102"/>
    <n v="103.5"/>
    <n v="97.6"/>
    <n v="104"/>
    <n v="-79"/>
    <n v="94"/>
    <n v="8"/>
    <n v="-17"/>
    <n v="178"/>
    <n v="0"/>
    <n v="50"/>
    <n v="0"/>
    <n v="0"/>
    <n v="0"/>
    <n v="-8.0185000000000006E-2"/>
    <n v="9.5880000000000007E-2"/>
    <n v="8.2799999999999992E-3"/>
    <n v="-1.6591999999999999E-2"/>
    <n v="0.18512000000000001"/>
  </r>
  <r>
    <s v="1582"/>
    <s v="信錦"/>
    <x v="15"/>
    <n v="80.099999999999994"/>
    <n v="80.5"/>
    <n v="80.8"/>
    <n v="78.599999999999994"/>
    <n v="81.3"/>
    <n v="-151"/>
    <n v="-6"/>
    <n v="-124"/>
    <n v="8"/>
    <n v="-43"/>
    <n v="0"/>
    <n v="0"/>
    <n v="0"/>
    <n v="0"/>
    <n v="0"/>
    <n v="-0.12095099999999999"/>
    <n v="-4.8300000000000001E-3"/>
    <n v="-0.10019199999999999"/>
    <n v="6.2879999999999993E-3"/>
    <n v="-3.4959000000000004E-2"/>
  </r>
  <r>
    <s v="1583"/>
    <s v="程泰"/>
    <x v="11"/>
    <n v="61.4"/>
    <n v="60.2"/>
    <n v="61.8"/>
    <n v="60.1"/>
    <n v="61.9"/>
    <n v="-1"/>
    <n v="-10"/>
    <n v="-6"/>
    <n v="-2"/>
    <n v="-1"/>
    <n v="0"/>
    <n v="0"/>
    <n v="0"/>
    <n v="0"/>
    <n v="0"/>
    <n v="-6.1399999999999996E-4"/>
    <n v="-6.0200000000000002E-3"/>
    <n v="-3.7079999999999995E-3"/>
    <n v="-1.2019999999999999E-3"/>
    <n v="-6.1899999999999998E-4"/>
  </r>
  <r>
    <s v="1584"/>
    <s v="精剛"/>
    <x v="2"/>
    <n v="14.3"/>
    <n v="13"/>
    <n v="12.15"/>
    <n v="11.05"/>
    <n v="12.15"/>
    <n v="-396"/>
    <n v="-88"/>
    <n v="11"/>
    <n v="209"/>
    <n v="364"/>
    <n v="0"/>
    <n v="0"/>
    <n v="0"/>
    <n v="0"/>
    <n v="0"/>
    <n v="-5.6628000000000005E-2"/>
    <n v="-1.1440000000000001E-2"/>
    <n v="1.3365E-3"/>
    <n v="2.3094500000000004E-2"/>
    <n v="4.4226000000000001E-2"/>
  </r>
  <r>
    <s v="1586"/>
    <s v="和勤"/>
    <x v="16"/>
    <n v="41.6"/>
    <n v="40.799999999999997"/>
    <n v="42.3"/>
    <n v="41.95"/>
    <n v="44.05"/>
    <n v="45"/>
    <n v="-15"/>
    <n v="165"/>
    <n v="-19"/>
    <n v="96"/>
    <n v="0"/>
    <n v="0"/>
    <n v="0"/>
    <n v="0"/>
    <n v="0"/>
    <n v="1.8720000000000001E-2"/>
    <n v="-6.1199999999999996E-3"/>
    <n v="6.9794999999999996E-2"/>
    <n v="-7.9705000000000002E-3"/>
    <n v="4.2287999999999992E-2"/>
  </r>
  <r>
    <s v="1587"/>
    <s v="吉茂"/>
    <x v="11"/>
    <n v="28.3"/>
    <n v="26.4"/>
    <n v="26.5"/>
    <n v="24.35"/>
    <n v="26.5"/>
    <n v="-241"/>
    <n v="127"/>
    <n v="-240"/>
    <n v="-2"/>
    <n v="181"/>
    <n v="15"/>
    <n v="0"/>
    <n v="0"/>
    <n v="0"/>
    <n v="0"/>
    <n v="-6.8203E-2"/>
    <n v="3.3527999999999995E-2"/>
    <n v="-6.3600000000000004E-2"/>
    <n v="-4.8700000000000002E-4"/>
    <n v="4.7965000000000001E-2"/>
  </r>
  <r>
    <s v="1589"/>
    <s v="永冠-KY"/>
    <x v="11"/>
    <n v="78.599999999999994"/>
    <n v="75.2"/>
    <n v="75.900000000000006"/>
    <n v="68.400000000000006"/>
    <n v="71.900000000000006"/>
    <n v="29"/>
    <n v="-774"/>
    <n v="-19"/>
    <n v="-176"/>
    <n v="12"/>
    <n v="0"/>
    <n v="0"/>
    <n v="0"/>
    <n v="0"/>
    <n v="0"/>
    <n v="2.2793999999999995E-2"/>
    <n v="-0.58204800000000001"/>
    <n v="-1.4421000000000002E-2"/>
    <n v="-0.12038400000000002"/>
    <n v="8.6280000000000003E-3"/>
  </r>
  <r>
    <s v="1590"/>
    <s v="亞德客-KY"/>
    <x v="11"/>
    <n v="948"/>
    <n v="960"/>
    <n v="1000"/>
    <n v="970"/>
    <n v="1020"/>
    <n v="-582"/>
    <n v="-122"/>
    <n v="-232"/>
    <n v="15"/>
    <n v="1"/>
    <n v="-4"/>
    <n v="58"/>
    <n v="51"/>
    <n v="23"/>
    <n v="36"/>
    <n v="-5.51736"/>
    <n v="-1.1712"/>
    <n v="-2.3199999999999998"/>
    <n v="0.14549999999999999"/>
    <n v="1.0200000000000001E-2"/>
  </r>
  <r>
    <s v="1591"/>
    <s v="駿吉-KY"/>
    <x v="11"/>
    <n v="18.75"/>
    <n v="18"/>
    <n v="18"/>
    <n v="16.95"/>
    <n v="18"/>
    <n v="1"/>
    <n v="-1"/>
    <n v="0"/>
    <n v="3"/>
    <n v="-2"/>
    <n v="0"/>
    <n v="0"/>
    <n v="0"/>
    <n v="0"/>
    <n v="0"/>
    <n v="1.875E-4"/>
    <n v="-1.8000000000000001E-4"/>
    <n v="0"/>
    <n v="5.0849999999999995E-4"/>
    <n v="-3.6000000000000002E-4"/>
  </r>
  <r>
    <s v="1592"/>
    <s v="英瑞-KY"/>
    <x v="6"/>
    <n v="3.07"/>
    <n v="3"/>
    <n v="3.12"/>
    <n v="2.81"/>
    <n v="2.85"/>
    <n v="0"/>
    <n v="-18"/>
    <n v="-171"/>
    <n v="-136"/>
    <n v="-24"/>
    <n v="0"/>
    <n v="0"/>
    <n v="0"/>
    <n v="0"/>
    <n v="0"/>
    <n v="0"/>
    <n v="-5.4000000000000001E-4"/>
    <n v="-5.3352E-3"/>
    <n v="-3.8216000000000001E-3"/>
    <n v="-6.8400000000000004E-4"/>
  </r>
  <r>
    <s v="1593"/>
    <s v="祺驊"/>
    <x v="13"/>
    <n v="99.3"/>
    <n v="93.3"/>
    <n v="95"/>
    <n v="85.5"/>
    <n v="92.8"/>
    <n v="-56"/>
    <n v="-24"/>
    <n v="-9"/>
    <n v="-25"/>
    <n v="135"/>
    <n v="0"/>
    <n v="0"/>
    <n v="0"/>
    <n v="0"/>
    <n v="0"/>
    <n v="-5.5608000000000005E-2"/>
    <n v="-2.2391999999999999E-2"/>
    <n v="-8.5500000000000003E-3"/>
    <n v="-2.1375000000000002E-2"/>
    <n v="0.12528"/>
  </r>
  <r>
    <s v="1595"/>
    <s v="川寶"/>
    <x v="17"/>
    <n v="28.6"/>
    <n v="28.4"/>
    <n v="29.45"/>
    <n v="27"/>
    <n v="28.5"/>
    <n v="1"/>
    <n v="3"/>
    <n v="-1"/>
    <n v="1"/>
    <n v="1"/>
    <n v="0"/>
    <n v="0"/>
    <n v="0"/>
    <n v="0"/>
    <n v="0"/>
    <n v="2.8600000000000001E-4"/>
    <n v="8.5199999999999989E-4"/>
    <n v="-2.945E-4"/>
    <n v="2.7E-4"/>
    <n v="2.8499999999999999E-4"/>
  </r>
  <r>
    <s v="1597"/>
    <s v="直得"/>
    <x v="11"/>
    <n v="92.7"/>
    <n v="93.2"/>
    <n v="91.4"/>
    <n v="89.1"/>
    <n v="93.9"/>
    <n v="585"/>
    <n v="388"/>
    <n v="-94"/>
    <n v="396"/>
    <n v="115"/>
    <n v="0"/>
    <n v="0"/>
    <n v="0"/>
    <n v="0"/>
    <n v="0"/>
    <n v="0.54229499999999997"/>
    <n v="0.36161599999999999"/>
    <n v="-8.5916000000000006E-2"/>
    <n v="0.35283599999999998"/>
    <n v="0.107985"/>
  </r>
  <r>
    <s v="1598"/>
    <s v="岱宇"/>
    <x v="13"/>
    <n v="83.1"/>
    <n v="87.2"/>
    <n v="87.2"/>
    <n v="78.5"/>
    <n v="82.9"/>
    <n v="845"/>
    <n v="564"/>
    <n v="-376"/>
    <n v="213"/>
    <n v="1012"/>
    <n v="0"/>
    <n v="0"/>
    <n v="0"/>
    <n v="0"/>
    <n v="0"/>
    <n v="0.70219500000000001"/>
    <n v="0.49180800000000002"/>
    <n v="-0.32787200000000005"/>
    <n v="0.16720499999999999"/>
    <n v="0.83894800000000003"/>
  </r>
  <r>
    <s v="1599"/>
    <s v="宏佳騰"/>
    <x v="11"/>
    <n v="39.049999999999997"/>
    <n v="39.200000000000003"/>
    <n v="39.049999999999997"/>
    <n v="36.9"/>
    <n v="39"/>
    <n v="19"/>
    <n v="84"/>
    <n v="-77"/>
    <n v="5"/>
    <n v="91"/>
    <n v="0"/>
    <n v="0"/>
    <n v="0"/>
    <n v="0"/>
    <n v="0"/>
    <n v="7.419499999999999E-3"/>
    <n v="3.2927999999999999E-2"/>
    <n v="-3.0068499999999998E-2"/>
    <n v="1.8450000000000001E-3"/>
    <n v="3.5490000000000001E-2"/>
  </r>
  <r>
    <s v="1603"/>
    <s v="華電"/>
    <x v="18"/>
    <n v="33.450000000000003"/>
    <n v="30.15"/>
    <n v="28.95"/>
    <n v="27.6"/>
    <n v="30.2"/>
    <n v="187"/>
    <n v="174"/>
    <n v="36"/>
    <n v="199"/>
    <n v="-357"/>
    <n v="0"/>
    <n v="0"/>
    <n v="0"/>
    <n v="0"/>
    <n v="0"/>
    <n v="6.255150000000001E-2"/>
    <n v="5.2460999999999994E-2"/>
    <n v="1.0422000000000001E-2"/>
    <n v="5.4924000000000008E-2"/>
    <n v="-0.10781399999999999"/>
  </r>
  <r>
    <s v="1604"/>
    <s v="聲寶"/>
    <x v="19"/>
    <n v="28.2"/>
    <n v="28.25"/>
    <n v="28.25"/>
    <n v="27.3"/>
    <n v="28.2"/>
    <n v="-1141"/>
    <n v="-321"/>
    <n v="-561"/>
    <n v="-309"/>
    <n v="-166"/>
    <n v="33"/>
    <n v="0"/>
    <n v="0"/>
    <n v="0"/>
    <n v="0"/>
    <n v="-0.32176199999999999"/>
    <n v="-9.0682499999999999E-2"/>
    <n v="-0.1584825"/>
    <n v="-8.4357000000000001E-2"/>
    <n v="-4.6811999999999999E-2"/>
  </r>
  <r>
    <s v="1605"/>
    <s v="華新"/>
    <x v="18"/>
    <n v="25.85"/>
    <n v="23.4"/>
    <n v="23.05"/>
    <n v="20.85"/>
    <n v="22.9"/>
    <n v="9608"/>
    <n v="8308"/>
    <n v="4871"/>
    <n v="18861"/>
    <n v="-4808"/>
    <n v="0"/>
    <n v="0"/>
    <n v="0"/>
    <n v="0"/>
    <n v="0"/>
    <n v="2.4836680000000002"/>
    <n v="1.9440719999999998"/>
    <n v="1.1227655000000001"/>
    <n v="3.9325185000000005"/>
    <n v="-1.101032"/>
  </r>
  <r>
    <s v="1608"/>
    <s v="華榮"/>
    <x v="18"/>
    <n v="28.1"/>
    <n v="25.3"/>
    <n v="23.6"/>
    <n v="21.25"/>
    <n v="23.35"/>
    <n v="3179"/>
    <n v="-721"/>
    <n v="5413"/>
    <n v="3275"/>
    <n v="-1497"/>
    <n v="0"/>
    <n v="0"/>
    <n v="0"/>
    <n v="0"/>
    <n v="0"/>
    <n v="0.89329900000000007"/>
    <n v="-0.18241299999999999"/>
    <n v="1.277468"/>
    <n v="0.69593749999999999"/>
    <n v="-0.34954950000000007"/>
  </r>
  <r>
    <s v="1609"/>
    <s v="大亞"/>
    <x v="18"/>
    <n v="28.15"/>
    <n v="25.35"/>
    <n v="24.55"/>
    <n v="22.1"/>
    <n v="24.3"/>
    <n v="3070"/>
    <n v="1586"/>
    <n v="5052"/>
    <n v="6503"/>
    <n v="-2370"/>
    <n v="0"/>
    <n v="0"/>
    <n v="0"/>
    <n v="0"/>
    <n v="0"/>
    <n v="0.864205"/>
    <n v="0.40205100000000005"/>
    <n v="1.2402660000000001"/>
    <n v="1.4371630000000002"/>
    <n v="-0.57591000000000003"/>
  </r>
  <r>
    <s v="1611"/>
    <s v="中電"/>
    <x v="11"/>
    <n v="11"/>
    <n v="10.5"/>
    <n v="10.5"/>
    <n v="9.8000000000000007"/>
    <n v="10.65"/>
    <n v="78"/>
    <n v="-322"/>
    <n v="-583"/>
    <n v="99"/>
    <n v="654"/>
    <n v="0"/>
    <n v="0"/>
    <n v="0"/>
    <n v="0"/>
    <n v="0"/>
    <n v="8.5800000000000008E-3"/>
    <n v="-3.381E-2"/>
    <n v="-6.1214999999999999E-2"/>
    <n v="9.7020000000000006E-3"/>
    <n v="6.9651000000000005E-2"/>
  </r>
  <r>
    <s v="1612"/>
    <s v="宏泰"/>
    <x v="18"/>
    <n v="24.4"/>
    <n v="22.3"/>
    <n v="22.65"/>
    <n v="20.399999999999999"/>
    <n v="22.4"/>
    <n v="2129"/>
    <n v="3528"/>
    <n v="201"/>
    <n v="1103"/>
    <n v="900"/>
    <n v="18"/>
    <n v="0"/>
    <n v="0"/>
    <n v="0"/>
    <n v="0"/>
    <n v="0.51947599999999994"/>
    <n v="0.78674400000000011"/>
    <n v="4.5526499999999998E-2"/>
    <n v="0.22501199999999996"/>
    <n v="0.2016"/>
  </r>
  <r>
    <s v="1614"/>
    <s v="三洋電"/>
    <x v="11"/>
    <n v="33.549999999999997"/>
    <n v="32.65"/>
    <n v="32.85"/>
    <n v="31.35"/>
    <n v="32.4"/>
    <n v="-82"/>
    <n v="-177"/>
    <n v="-72"/>
    <n v="-14"/>
    <n v="22"/>
    <n v="0"/>
    <n v="0"/>
    <n v="0"/>
    <n v="0"/>
    <n v="0"/>
    <n v="-2.7511000000000001E-2"/>
    <n v="-5.7790500000000002E-2"/>
    <n v="-2.3652000000000003E-2"/>
    <n v="-4.3890000000000005E-3"/>
    <n v="7.1279999999999998E-3"/>
  </r>
  <r>
    <s v="1615"/>
    <s v="大山"/>
    <x v="18"/>
    <n v="38.950000000000003"/>
    <n v="35.700000000000003"/>
    <n v="34.450000000000003"/>
    <n v="31.45"/>
    <n v="34.549999999999997"/>
    <n v="161"/>
    <n v="79"/>
    <n v="76"/>
    <n v="366"/>
    <n v="171"/>
    <n v="0"/>
    <n v="0"/>
    <n v="0"/>
    <n v="0"/>
    <n v="0"/>
    <n v="6.2709500000000001E-2"/>
    <n v="2.8203000000000002E-2"/>
    <n v="2.6182000000000004E-2"/>
    <n v="0.11510699999999999"/>
    <n v="5.9080499999999994E-2"/>
  </r>
  <r>
    <s v="1616"/>
    <s v="億泰"/>
    <x v="18"/>
    <n v="9.27"/>
    <n v="8.35"/>
    <n v="7.88"/>
    <n v="7.1"/>
    <n v="7.81"/>
    <n v="-136"/>
    <n v="-51"/>
    <n v="-236"/>
    <n v="31"/>
    <n v="307"/>
    <n v="0"/>
    <n v="0"/>
    <n v="0"/>
    <n v="0"/>
    <n v="0"/>
    <n v="-1.2607200000000001E-2"/>
    <n v="-4.2584999999999993E-3"/>
    <n v="-1.85968E-2"/>
    <n v="2.2009999999999998E-3"/>
    <n v="2.39767E-2"/>
  </r>
  <r>
    <s v="1617"/>
    <s v="榮星"/>
    <x v="18"/>
    <n v="19.350000000000001"/>
    <n v="17.55"/>
    <n v="17"/>
    <n v="15.35"/>
    <n v="16.850000000000001"/>
    <n v="-116"/>
    <n v="189"/>
    <n v="-47"/>
    <n v="85"/>
    <n v="205"/>
    <n v="0"/>
    <n v="0"/>
    <n v="0"/>
    <n v="0"/>
    <n v="0"/>
    <n v="-2.2446000000000004E-2"/>
    <n v="3.3169500000000005E-2"/>
    <n v="-7.9900000000000006E-3"/>
    <n v="1.30475E-2"/>
    <n v="3.4542500000000004E-2"/>
  </r>
  <r>
    <s v="1618"/>
    <s v="合機"/>
    <x v="18"/>
    <n v="15.95"/>
    <n v="15.1"/>
    <n v="15.3"/>
    <n v="13.8"/>
    <n v="15.15"/>
    <n v="204"/>
    <n v="1920"/>
    <n v="-572"/>
    <n v="500"/>
    <n v="840"/>
    <n v="0"/>
    <n v="0"/>
    <n v="0"/>
    <n v="0"/>
    <n v="0"/>
    <n v="3.2537999999999997E-2"/>
    <n v="0.28992000000000001"/>
    <n v="-8.751600000000001E-2"/>
    <n v="6.9000000000000006E-2"/>
    <n v="0.12726000000000001"/>
  </r>
  <r>
    <s v="1626"/>
    <s v="艾美特-KY"/>
    <x v="11"/>
    <n v="26.8"/>
    <n v="26.6"/>
    <n v="25.35"/>
    <n v="23.65"/>
    <n v="24.25"/>
    <n v="-184"/>
    <n v="20"/>
    <n v="-209"/>
    <n v="98"/>
    <n v="16"/>
    <n v="0"/>
    <n v="0"/>
    <n v="0"/>
    <n v="0"/>
    <n v="0"/>
    <n v="-4.9311999999999995E-2"/>
    <n v="5.3200000000000001E-3"/>
    <n v="-5.2981500000000008E-2"/>
    <n v="2.3177E-2"/>
    <n v="3.8800000000000002E-3"/>
  </r>
  <r>
    <s v="1701"/>
    <s v="中化"/>
    <x v="13"/>
    <n v="23.8"/>
    <n v="23.2"/>
    <n v="22.95"/>
    <n v="23.1"/>
    <n v="23.1"/>
    <n v="-489"/>
    <n v="-2010"/>
    <n v="-447"/>
    <n v="-1006"/>
    <n v="176"/>
    <n v="0"/>
    <n v="0"/>
    <n v="0"/>
    <n v="0"/>
    <n v="0"/>
    <n v="-0.11638200000000001"/>
    <n v="-0.46632000000000001"/>
    <n v="-0.1025865"/>
    <n v="-0.23238600000000001"/>
    <n v="4.0656000000000005E-2"/>
  </r>
  <r>
    <s v="1702"/>
    <s v="南僑"/>
    <x v="1"/>
    <n v="51.3"/>
    <n v="51.7"/>
    <n v="51.3"/>
    <n v="49.5"/>
    <n v="53.3"/>
    <n v="512"/>
    <n v="-195"/>
    <n v="-164"/>
    <n v="1"/>
    <n v="64"/>
    <n v="0"/>
    <n v="0"/>
    <n v="0"/>
    <n v="200"/>
    <n v="50"/>
    <n v="0.262656"/>
    <n v="-0.100815"/>
    <n v="-8.4131999999999985E-2"/>
    <n v="4.95E-4"/>
    <n v="3.4111999999999996E-2"/>
  </r>
  <r>
    <s v="1707"/>
    <s v="葡萄王"/>
    <x v="13"/>
    <n v="167.5"/>
    <n v="167"/>
    <n v="168.5"/>
    <n v="164.5"/>
    <n v="166.5"/>
    <n v="-71"/>
    <n v="-16"/>
    <n v="30"/>
    <n v="-5"/>
    <n v="11"/>
    <n v="0"/>
    <n v="0"/>
    <n v="0"/>
    <n v="0"/>
    <n v="0"/>
    <n v="-0.118925"/>
    <n v="-2.6720000000000001E-2"/>
    <n v="5.0549999999999998E-2"/>
    <n v="-8.2249999999999997E-3"/>
    <n v="1.8315000000000001E-2"/>
  </r>
  <r>
    <s v="1708"/>
    <s v="東鹼"/>
    <x v="20"/>
    <n v="26.6"/>
    <n v="25.8"/>
    <n v="25.8"/>
    <n v="24.65"/>
    <n v="25.95"/>
    <n v="-447"/>
    <n v="353"/>
    <n v="-376"/>
    <n v="594"/>
    <n v="506"/>
    <n v="0"/>
    <n v="0"/>
    <n v="0"/>
    <n v="0"/>
    <n v="0"/>
    <n v="-0.11890200000000001"/>
    <n v="9.1074000000000002E-2"/>
    <n v="-9.7008000000000011E-2"/>
    <n v="0.146421"/>
    <n v="0.13130699999999998"/>
  </r>
  <r>
    <s v="1709"/>
    <s v="和益"/>
    <x v="20"/>
    <n v="17.100000000000001"/>
    <n v="16.899999999999999"/>
    <n v="16.8"/>
    <n v="16.399999999999999"/>
    <n v="17.25"/>
    <n v="-613"/>
    <n v="-453"/>
    <n v="-965"/>
    <n v="-644"/>
    <n v="479"/>
    <n v="0"/>
    <n v="0"/>
    <n v="0"/>
    <n v="0"/>
    <n v="0"/>
    <n v="-0.10482300000000001"/>
    <n v="-7.6556999999999986E-2"/>
    <n v="-0.16211999999999999"/>
    <n v="-0.10561599999999999"/>
    <n v="8.2627500000000006E-2"/>
  </r>
  <r>
    <s v="1710"/>
    <s v="東聯"/>
    <x v="4"/>
    <n v="21.75"/>
    <n v="20.55"/>
    <n v="20.3"/>
    <n v="18.7"/>
    <n v="20.100000000000001"/>
    <n v="712"/>
    <n v="-720"/>
    <n v="576"/>
    <n v="-1503"/>
    <n v="-52"/>
    <n v="0"/>
    <n v="0"/>
    <n v="0"/>
    <n v="0"/>
    <n v="0"/>
    <n v="0.15486"/>
    <n v="-0.14796000000000001"/>
    <n v="0.116928"/>
    <n v="-0.28106100000000001"/>
    <n v="-1.0452000000000001E-2"/>
  </r>
  <r>
    <s v="1711"/>
    <s v="永光"/>
    <x v="20"/>
    <n v="17.55"/>
    <n v="17.05"/>
    <n v="16.850000000000001"/>
    <n v="18.350000000000001"/>
    <n v="17.7"/>
    <n v="-351"/>
    <n v="-584"/>
    <n v="-839"/>
    <n v="-1729"/>
    <n v="-2678"/>
    <n v="0"/>
    <n v="0"/>
    <n v="0"/>
    <n v="0"/>
    <n v="0"/>
    <n v="-6.1600500000000002E-2"/>
    <n v="-9.9572000000000008E-2"/>
    <n v="-0.14137150000000001"/>
    <n v="-0.31727150000000004"/>
    <n v="-0.47400599999999998"/>
  </r>
  <r>
    <s v="1712"/>
    <s v="興農"/>
    <x v="13"/>
    <n v="21.75"/>
    <n v="21.6"/>
    <n v="21.5"/>
    <n v="20.9"/>
    <n v="21.5"/>
    <n v="-1296"/>
    <n v="-353"/>
    <n v="-729"/>
    <n v="-567"/>
    <n v="277"/>
    <n v="60"/>
    <n v="0"/>
    <n v="0"/>
    <n v="0"/>
    <n v="0"/>
    <n v="-0.28188000000000002"/>
    <n v="-7.6247999999999996E-2"/>
    <n v="-0.15673500000000001"/>
    <n v="-0.118503"/>
    <n v="5.9554999999999997E-2"/>
  </r>
  <r>
    <s v="1713"/>
    <s v="國化"/>
    <x v="20"/>
    <n v="22.2"/>
    <n v="21.4"/>
    <n v="21.4"/>
    <n v="20.100000000000001"/>
    <n v="21.3"/>
    <n v="-97"/>
    <n v="-113"/>
    <n v="-71"/>
    <n v="-61"/>
    <n v="93"/>
    <n v="0"/>
    <n v="0"/>
    <n v="0"/>
    <n v="0"/>
    <n v="0"/>
    <n v="-2.1534000000000001E-2"/>
    <n v="-2.4181999999999999E-2"/>
    <n v="-1.5193999999999999E-2"/>
    <n v="-1.2261000000000001E-2"/>
    <n v="1.9809E-2"/>
  </r>
  <r>
    <s v="1714"/>
    <s v="和桐"/>
    <x v="20"/>
    <n v="10.25"/>
    <n v="11.2"/>
    <n v="11.1"/>
    <n v="12.2"/>
    <n v="11.65"/>
    <n v="-5158"/>
    <n v="-7461"/>
    <n v="-5208"/>
    <n v="1343"/>
    <n v="-8185"/>
    <n v="0"/>
    <n v="0"/>
    <n v="0"/>
    <n v="0"/>
    <n v="0"/>
    <n v="-0.52869500000000003"/>
    <n v="-0.83563199999999993"/>
    <n v="-0.57808799999999994"/>
    <n v="0.16384599999999999"/>
    <n v="-0.95355250000000003"/>
  </r>
  <r>
    <s v="1717"/>
    <s v="長興"/>
    <x v="20"/>
    <n v="36.200000000000003"/>
    <n v="35.4"/>
    <n v="35.299999999999997"/>
    <n v="33.4"/>
    <n v="36.700000000000003"/>
    <n v="595"/>
    <n v="-2725"/>
    <n v="-2176"/>
    <n v="-742"/>
    <n v="99"/>
    <n v="-2"/>
    <n v="-53"/>
    <n v="0"/>
    <n v="0"/>
    <n v="0"/>
    <n v="0.21539"/>
    <n v="-0.96465000000000001"/>
    <n v="-0.76812799999999992"/>
    <n v="-0.24782799999999999"/>
    <n v="3.6333000000000004E-2"/>
  </r>
  <r>
    <s v="1718"/>
    <s v="中纖"/>
    <x v="4"/>
    <n v="10.199999999999999"/>
    <n v="9.7200000000000006"/>
    <n v="9.5500000000000007"/>
    <n v="8.67"/>
    <n v="9.48"/>
    <n v="-2205"/>
    <n v="-759"/>
    <n v="-8847"/>
    <n v="9679"/>
    <n v="-5409"/>
    <n v="0"/>
    <n v="0"/>
    <n v="0"/>
    <n v="0"/>
    <n v="0"/>
    <n v="-0.22491"/>
    <n v="-7.3774800000000001E-2"/>
    <n v="-0.84488850000000004"/>
    <n v="0.8391692999999999"/>
    <n v="-0.51277320000000004"/>
  </r>
  <r>
    <s v="1720"/>
    <s v="生達"/>
    <x v="13"/>
    <n v="38.9"/>
    <n v="39.4"/>
    <n v="39.4"/>
    <n v="38.6"/>
    <n v="39.950000000000003"/>
    <n v="-184"/>
    <n v="-163"/>
    <n v="141"/>
    <n v="-682"/>
    <n v="815"/>
    <n v="0"/>
    <n v="0"/>
    <n v="0"/>
    <n v="0"/>
    <n v="0"/>
    <n v="-7.1576000000000001E-2"/>
    <n v="-6.4222000000000001E-2"/>
    <n v="5.5553999999999999E-2"/>
    <n v="-0.26325199999999999"/>
    <n v="0.32559250000000006"/>
  </r>
  <r>
    <s v="1721"/>
    <s v="三晃"/>
    <x v="20"/>
    <n v="10.3"/>
    <n v="10.1"/>
    <n v="10"/>
    <n v="9.17"/>
    <n v="9.61"/>
    <n v="-180"/>
    <n v="-234"/>
    <n v="-308"/>
    <n v="-358"/>
    <n v="175"/>
    <n v="0"/>
    <n v="0"/>
    <n v="0"/>
    <n v="0"/>
    <n v="0"/>
    <n v="-1.8540000000000001E-2"/>
    <n v="-2.3634000000000002E-2"/>
    <n v="-3.0800000000000001E-2"/>
    <n v="-3.2828599999999999E-2"/>
    <n v="1.6817499999999999E-2"/>
  </r>
  <r>
    <s v="1722"/>
    <s v="台肥"/>
    <x v="20"/>
    <n v="56.5"/>
    <n v="56.2"/>
    <n v="56.2"/>
    <n v="54"/>
    <n v="55.6"/>
    <n v="-2136"/>
    <n v="-2035"/>
    <n v="-516"/>
    <n v="-1420"/>
    <n v="140"/>
    <n v="3"/>
    <n v="35"/>
    <n v="0"/>
    <n v="0"/>
    <n v="0"/>
    <n v="-1.2068399999999999"/>
    <n v="-1.14367"/>
    <n v="-0.28999200000000003"/>
    <n v="-0.76680000000000004"/>
    <n v="7.7840000000000006E-2"/>
  </r>
  <r>
    <s v="1723"/>
    <s v="中碳"/>
    <x v="20"/>
    <n v="107"/>
    <n v="104.5"/>
    <n v="105"/>
    <n v="102"/>
    <n v="107"/>
    <n v="285"/>
    <n v="-203"/>
    <n v="-94"/>
    <n v="120"/>
    <n v="119"/>
    <n v="10"/>
    <n v="0"/>
    <n v="0"/>
    <n v="0"/>
    <n v="0"/>
    <n v="0.30495"/>
    <n v="-0.21213499999999999"/>
    <n v="-9.8699999999999996E-2"/>
    <n v="0.12239999999999999"/>
    <n v="0.12733"/>
  </r>
  <r>
    <s v="1724"/>
    <s v="台硝"/>
    <x v="20"/>
    <n v="15.8"/>
    <n v="15.8"/>
    <n v="15.8"/>
    <n v="15.85"/>
    <n v="15.85"/>
    <n v="55"/>
    <n v="12"/>
    <n v="-9"/>
    <n v="42"/>
    <n v="17"/>
    <n v="0"/>
    <n v="0"/>
    <n v="0"/>
    <n v="0"/>
    <n v="0"/>
    <n v="8.6899999999999998E-3"/>
    <n v="1.8960000000000003E-3"/>
    <n v="-1.4220000000000001E-3"/>
    <n v="6.6569999999999997E-3"/>
    <n v="2.6944999999999998E-3"/>
  </r>
  <r>
    <s v="1725"/>
    <s v="元禎"/>
    <x v="20"/>
    <n v="20.7"/>
    <n v="19.100000000000001"/>
    <n v="18.5"/>
    <n v="17.149999999999999"/>
    <n v="17.649999999999999"/>
    <n v="33"/>
    <n v="-51"/>
    <n v="-28"/>
    <n v="98"/>
    <n v="105"/>
    <n v="0"/>
    <n v="0"/>
    <n v="0"/>
    <n v="0"/>
    <n v="0"/>
    <n v="6.8310000000000003E-3"/>
    <n v="-9.7409999999999997E-3"/>
    <n v="-5.1799999999999997E-3"/>
    <n v="1.6806999999999999E-2"/>
    <n v="1.8532499999999997E-2"/>
  </r>
  <r>
    <s v="1726"/>
    <s v="永記"/>
    <x v="20"/>
    <n v="72.2"/>
    <n v="71.900000000000006"/>
    <n v="72"/>
    <n v="71.900000000000006"/>
    <n v="73.3"/>
    <n v="-44"/>
    <n v="-78"/>
    <n v="-5"/>
    <n v="40"/>
    <n v="-3"/>
    <n v="0"/>
    <n v="0"/>
    <n v="0"/>
    <n v="0"/>
    <n v="0"/>
    <n v="-3.1768000000000005E-2"/>
    <n v="-5.6082000000000007E-2"/>
    <n v="-3.5999999999999999E-3"/>
    <n v="2.8760000000000001E-2"/>
    <n v="-2.1989999999999996E-3"/>
  </r>
  <r>
    <s v="1727"/>
    <s v="中華化"/>
    <x v="20"/>
    <n v="11.6"/>
    <n v="11.9"/>
    <n v="12.15"/>
    <n v="11.5"/>
    <n v="11.8"/>
    <n v="-19"/>
    <n v="11"/>
    <n v="-47"/>
    <n v="84"/>
    <n v="-2"/>
    <n v="0"/>
    <n v="0"/>
    <n v="0"/>
    <n v="0"/>
    <n v="0"/>
    <n v="-2.2040000000000002E-3"/>
    <n v="1.3090000000000001E-3"/>
    <n v="-5.7105000000000003E-3"/>
    <n v="9.6600000000000002E-3"/>
    <n v="-2.3600000000000002E-4"/>
  </r>
  <r>
    <s v="1730"/>
    <s v="花仙子"/>
    <x v="20"/>
    <n v="70.8"/>
    <n v="71.3"/>
    <n v="72.400000000000006"/>
    <n v="73.3"/>
    <n v="70.900000000000006"/>
    <n v="-66"/>
    <n v="-52"/>
    <n v="63"/>
    <n v="78"/>
    <n v="-32"/>
    <n v="0"/>
    <n v="0"/>
    <n v="0"/>
    <n v="0"/>
    <n v="0"/>
    <n v="-4.6727999999999999E-2"/>
    <n v="-3.7075999999999998E-2"/>
    <n v="4.5612000000000007E-2"/>
    <n v="5.7173999999999996E-2"/>
    <n v="-2.2688000000000003E-2"/>
  </r>
  <r>
    <s v="1731"/>
    <s v="美吾華"/>
    <x v="13"/>
    <n v="21.3"/>
    <n v="23.4"/>
    <n v="21.25"/>
    <n v="23.35"/>
    <n v="21.6"/>
    <n v="293"/>
    <n v="-458"/>
    <n v="-3374"/>
    <n v="456"/>
    <n v="-1112"/>
    <n v="0"/>
    <n v="0"/>
    <n v="0"/>
    <n v="0"/>
    <n v="0"/>
    <n v="6.2409000000000006E-2"/>
    <n v="-0.10717199999999999"/>
    <n v="-0.71697500000000003"/>
    <n v="0.106476"/>
    <n v="-0.24019200000000002"/>
  </r>
  <r>
    <s v="1732"/>
    <s v="毛寶"/>
    <x v="20"/>
    <n v="34.1"/>
    <n v="37.5"/>
    <n v="41.25"/>
    <n v="45.35"/>
    <n v="49.85"/>
    <n v="18"/>
    <n v="-2"/>
    <n v="205"/>
    <n v="-52"/>
    <n v="1004"/>
    <n v="0"/>
    <n v="0"/>
    <n v="0"/>
    <n v="0"/>
    <n v="0"/>
    <n v="6.1380000000000011E-3"/>
    <n v="-7.5000000000000002E-4"/>
    <n v="8.4562499999999999E-2"/>
    <n v="-2.3582000000000002E-2"/>
    <n v="0.50049399999999999"/>
  </r>
  <r>
    <s v="1733"/>
    <s v="五鼎"/>
    <x v="13"/>
    <n v="23.55"/>
    <n v="25.9"/>
    <n v="25"/>
    <n v="22.9"/>
    <n v="23.65"/>
    <n v="-82"/>
    <n v="873"/>
    <n v="-1010"/>
    <n v="148"/>
    <n v="123"/>
    <n v="0"/>
    <n v="0"/>
    <n v="0"/>
    <n v="0"/>
    <n v="0"/>
    <n v="-1.9311000000000002E-2"/>
    <n v="0.22610699999999997"/>
    <n v="-0.2525"/>
    <n v="3.3891999999999999E-2"/>
    <n v="2.9089499999999997E-2"/>
  </r>
  <r>
    <s v="1734"/>
    <s v="杏輝"/>
    <x v="13"/>
    <n v="31.65"/>
    <n v="34.799999999999997"/>
    <n v="31.6"/>
    <n v="34.75"/>
    <n v="33.950000000000003"/>
    <n v="540"/>
    <n v="-38"/>
    <n v="-469"/>
    <n v="-58"/>
    <n v="-250"/>
    <n v="0"/>
    <n v="0"/>
    <n v="0"/>
    <n v="0"/>
    <n v="0"/>
    <n v="0.17091000000000001"/>
    <n v="-1.3223999999999998E-2"/>
    <n v="-0.148204"/>
    <n v="-2.0154999999999999E-2"/>
    <n v="-8.4875000000000006E-2"/>
  </r>
  <r>
    <s v="1735"/>
    <s v="日勝化"/>
    <x v="4"/>
    <n v="17.2"/>
    <n v="16.600000000000001"/>
    <n v="17.95"/>
    <n v="16.899999999999999"/>
    <n v="17.8"/>
    <n v="8"/>
    <n v="-4"/>
    <n v="-7"/>
    <n v="-5"/>
    <n v="-5"/>
    <n v="0"/>
    <n v="0"/>
    <n v="0"/>
    <n v="0"/>
    <n v="0"/>
    <n v="1.3759999999999998E-3"/>
    <n v="-6.6400000000000009E-4"/>
    <n v="-1.2565E-3"/>
    <n v="-8.4500000000000005E-4"/>
    <n v="-8.8999999999999995E-4"/>
  </r>
  <r>
    <s v="1736"/>
    <s v="喬山"/>
    <x v="13"/>
    <n v="76.2"/>
    <n v="75.5"/>
    <n v="74.099999999999994"/>
    <n v="69.8"/>
    <n v="73.8"/>
    <n v="1352"/>
    <n v="-762"/>
    <n v="30"/>
    <n v="720"/>
    <n v="277"/>
    <n v="0"/>
    <n v="0"/>
    <n v="0"/>
    <n v="0"/>
    <n v="-137"/>
    <n v="1.030224"/>
    <n v="-0.57530999999999999"/>
    <n v="2.223E-2"/>
    <n v="0.50256000000000001"/>
    <n v="0.204426"/>
  </r>
  <r>
    <s v="1737"/>
    <s v="臺鹽"/>
    <x v="1"/>
    <n v="31.95"/>
    <n v="31.8"/>
    <n v="32.049999999999997"/>
    <n v="31.1"/>
    <n v="31.85"/>
    <n v="-334"/>
    <n v="-56"/>
    <n v="-166"/>
    <n v="-43"/>
    <n v="1"/>
    <n v="0"/>
    <n v="0"/>
    <n v="0"/>
    <n v="0"/>
    <n v="0"/>
    <n v="-0.10671299999999999"/>
    <n v="-1.7808000000000001E-2"/>
    <n v="-5.3202999999999993E-2"/>
    <n v="-1.3372999999999999E-2"/>
    <n v="3.1849999999999999E-4"/>
  </r>
  <r>
    <s v="1742"/>
    <s v="台蠟"/>
    <x v="20"/>
    <n v="15.8"/>
    <n v="15.55"/>
    <n v="15.8"/>
    <n v="16.100000000000001"/>
    <n v="16.399999999999999"/>
    <n v="0"/>
    <n v="-1"/>
    <n v="0"/>
    <n v="0"/>
    <n v="0"/>
    <n v="0"/>
    <n v="0"/>
    <n v="0"/>
    <n v="0"/>
    <n v="0"/>
    <n v="0"/>
    <n v="-1.5550000000000001E-4"/>
    <n v="0"/>
    <n v="0"/>
    <n v="0"/>
  </r>
  <r>
    <s v="1752"/>
    <s v="南光"/>
    <x v="13"/>
    <n v="38.35"/>
    <n v="39.1"/>
    <n v="38.700000000000003"/>
    <n v="42.5"/>
    <n v="40.4"/>
    <n v="110"/>
    <n v="-102"/>
    <n v="4"/>
    <n v="49"/>
    <n v="-261"/>
    <n v="0"/>
    <n v="0"/>
    <n v="0"/>
    <n v="0"/>
    <n v="0"/>
    <n v="4.2185E-2"/>
    <n v="-3.9882000000000001E-2"/>
    <n v="1.5480000000000001E-3"/>
    <n v="2.0825E-2"/>
    <n v="-0.105444"/>
  </r>
  <r>
    <s v="1760"/>
    <s v="寶齡富錦"/>
    <x v="13"/>
    <n v="78.2"/>
    <n v="86"/>
    <n v="91.7"/>
    <n v="100.5"/>
    <n v="107.5"/>
    <n v="146"/>
    <n v="24"/>
    <n v="448"/>
    <n v="-14"/>
    <n v="207"/>
    <n v="0"/>
    <n v="0"/>
    <n v="0"/>
    <n v="0"/>
    <n v="0"/>
    <n v="0.11417200000000001"/>
    <n v="2.0639999999999999E-2"/>
    <n v="0.41081599999999996"/>
    <n v="-1.4069999999999999E-2"/>
    <n v="0.222525"/>
  </r>
  <r>
    <s v="1762"/>
    <s v="中化生"/>
    <x v="13"/>
    <n v="61.7"/>
    <n v="58.2"/>
    <n v="59.4"/>
    <n v="65.3"/>
    <n v="63.9"/>
    <n v="401"/>
    <n v="-311"/>
    <n v="699"/>
    <n v="2019"/>
    <n v="-1013"/>
    <n v="0"/>
    <n v="0"/>
    <n v="1"/>
    <n v="0"/>
    <n v="0"/>
    <n v="0.247417"/>
    <n v="-0.181002"/>
    <n v="0.41520599999999996"/>
    <n v="1.3184069999999999"/>
    <n v="-0.64730699999999997"/>
  </r>
  <r>
    <s v="1773"/>
    <s v="勝一"/>
    <x v="20"/>
    <n v="109.5"/>
    <n v="107.5"/>
    <n v="110"/>
    <n v="108"/>
    <n v="110.5"/>
    <n v="-126"/>
    <n v="-156"/>
    <n v="-61"/>
    <n v="-178"/>
    <n v="-164"/>
    <n v="0"/>
    <n v="0"/>
    <n v="0"/>
    <n v="0"/>
    <n v="0"/>
    <n v="-0.13797000000000001"/>
    <n v="-0.16769999999999999"/>
    <n v="-6.7100000000000007E-2"/>
    <n v="-0.19223999999999999"/>
    <n v="-0.18121999999999999"/>
  </r>
  <r>
    <s v="1776"/>
    <s v="展宇"/>
    <x v="20"/>
    <n v="17.45"/>
    <n v="17.3"/>
    <n v="17.45"/>
    <n v="16.75"/>
    <n v="17"/>
    <n v="13"/>
    <n v="-7"/>
    <n v="-5"/>
    <n v="7"/>
    <n v="-3"/>
    <n v="0"/>
    <n v="0"/>
    <n v="0"/>
    <n v="0"/>
    <n v="0"/>
    <n v="2.2685000000000001E-3"/>
    <n v="-1.2110000000000001E-3"/>
    <n v="-8.7250000000000001E-4"/>
    <n v="1.1724999999999999E-3"/>
    <n v="-5.1000000000000004E-4"/>
  </r>
  <r>
    <s v="1777"/>
    <s v="生泰"/>
    <x v="13"/>
    <n v="88.3"/>
    <n v="87"/>
    <n v="88.5"/>
    <n v="84.3"/>
    <n v="87.6"/>
    <n v="45"/>
    <n v="92"/>
    <n v="41"/>
    <n v="-83"/>
    <n v="55"/>
    <n v="0"/>
    <n v="0"/>
    <n v="0"/>
    <n v="0"/>
    <n v="0"/>
    <n v="3.9734999999999999E-2"/>
    <n v="8.004E-2"/>
    <n v="3.6284999999999998E-2"/>
    <n v="-6.996899999999999E-2"/>
    <n v="4.8180000000000001E-2"/>
  </r>
  <r>
    <s v="1781"/>
    <s v="合世"/>
    <x v="13"/>
    <n v="21.55"/>
    <n v="23.7"/>
    <n v="25.65"/>
    <n v="28.2"/>
    <n v="26.8"/>
    <n v="75"/>
    <n v="6"/>
    <n v="101"/>
    <n v="-29"/>
    <n v="-69"/>
    <n v="0"/>
    <n v="0"/>
    <n v="0"/>
    <n v="0"/>
    <n v="0"/>
    <n v="1.61625E-2"/>
    <n v="1.4219999999999999E-3"/>
    <n v="2.5906499999999996E-2"/>
    <n v="-8.1779999999999995E-3"/>
    <n v="-1.8492000000000001E-2"/>
  </r>
  <r>
    <s v="1783"/>
    <s v="和康生"/>
    <x v="13"/>
    <n v="33.450000000000003"/>
    <n v="32.5"/>
    <n v="30.65"/>
    <n v="33.700000000000003"/>
    <n v="31.8"/>
    <n v="45"/>
    <n v="-537"/>
    <n v="-9"/>
    <n v="623"/>
    <n v="-451"/>
    <n v="0"/>
    <n v="0"/>
    <n v="0"/>
    <n v="0"/>
    <n v="0"/>
    <n v="1.5052500000000002E-2"/>
    <n v="-0.17452500000000001"/>
    <n v="-2.7584999999999997E-3"/>
    <n v="0.20995100000000003"/>
    <n v="-0.14341800000000002"/>
  </r>
  <r>
    <s v="1784"/>
    <s v="訊聯"/>
    <x v="13"/>
    <n v="37.6"/>
    <n v="38.549999999999997"/>
    <n v="38.549999999999997"/>
    <n v="38.65"/>
    <n v="38.799999999999997"/>
    <n v="-103"/>
    <n v="-67"/>
    <n v="-68"/>
    <n v="19"/>
    <n v="-45"/>
    <n v="0"/>
    <n v="0"/>
    <n v="0"/>
    <n v="0"/>
    <n v="0"/>
    <n v="-3.8727999999999999E-2"/>
    <n v="-2.5828500000000001E-2"/>
    <n v="-2.6213999999999998E-2"/>
    <n v="7.3435000000000002E-3"/>
    <n v="-1.7459999999999996E-2"/>
  </r>
  <r>
    <s v="1785"/>
    <s v="光洋科"/>
    <x v="21"/>
    <n v="43.75"/>
    <n v="44"/>
    <n v="43.4"/>
    <n v="39.299999999999997"/>
    <n v="43.2"/>
    <n v="326"/>
    <n v="3075"/>
    <n v="-2323"/>
    <n v="877"/>
    <n v="2997"/>
    <n v="0"/>
    <n v="0"/>
    <n v="0"/>
    <n v="-2"/>
    <n v="0"/>
    <n v="0.142625"/>
    <n v="1.353"/>
    <n v="-1.0081819999999999"/>
    <n v="0.344661"/>
    <n v="1.2947040000000001"/>
  </r>
  <r>
    <s v="1786"/>
    <s v="科妍"/>
    <x v="13"/>
    <n v="51.8"/>
    <n v="50.7"/>
    <n v="50.8"/>
    <n v="47.3"/>
    <n v="50"/>
    <n v="23"/>
    <n v="13"/>
    <n v="-5"/>
    <n v="-63"/>
    <n v="54"/>
    <n v="0"/>
    <n v="0"/>
    <n v="0"/>
    <n v="0"/>
    <n v="0"/>
    <n v="1.1913999999999999E-2"/>
    <n v="6.5910000000000005E-3"/>
    <n v="-2.5400000000000002E-3"/>
    <n v="-2.9798999999999996E-2"/>
    <n v="2.7E-2"/>
  </r>
  <r>
    <s v="1788"/>
    <s v="杏昌"/>
    <x v="13"/>
    <n v="132.5"/>
    <n v="133"/>
    <n v="134"/>
    <n v="131"/>
    <n v="134"/>
    <n v="40"/>
    <n v="19"/>
    <n v="-9"/>
    <n v="22"/>
    <n v="4"/>
    <n v="0"/>
    <n v="0"/>
    <n v="0"/>
    <n v="0"/>
    <n v="0"/>
    <n v="5.2999999999999999E-2"/>
    <n v="2.5270000000000001E-2"/>
    <n v="-1.206E-2"/>
    <n v="2.8819999999999998E-2"/>
    <n v="5.3600000000000002E-3"/>
  </r>
  <r>
    <s v="1789"/>
    <s v="神隆"/>
    <x v="13"/>
    <n v="26.2"/>
    <n v="26.4"/>
    <n v="25.9"/>
    <n v="26.6"/>
    <n v="26.2"/>
    <n v="522"/>
    <n v="-1530"/>
    <n v="178"/>
    <n v="-186"/>
    <n v="-404"/>
    <n v="0"/>
    <n v="0"/>
    <n v="0"/>
    <n v="0"/>
    <n v="0"/>
    <n v="0.136764"/>
    <n v="-0.40392"/>
    <n v="4.6101999999999997E-2"/>
    <n v="-4.9476000000000006E-2"/>
    <n v="-0.105848"/>
  </r>
  <r>
    <s v="1795"/>
    <s v="美時"/>
    <x v="13"/>
    <n v="70"/>
    <n v="68.3"/>
    <n v="75.099999999999994"/>
    <n v="82.5"/>
    <n v="83.9"/>
    <n v="-74"/>
    <n v="-174"/>
    <n v="-7"/>
    <n v="1439"/>
    <n v="1035"/>
    <n v="0"/>
    <n v="0"/>
    <n v="0"/>
    <n v="469"/>
    <n v="54"/>
    <n v="-5.1799999999999999E-2"/>
    <n v="-0.11884199999999999"/>
    <n v="-5.2569999999999995E-3"/>
    <n v="1.1871750000000001"/>
    <n v="0.86836500000000005"/>
  </r>
  <r>
    <s v="1796"/>
    <s v="金穎生技"/>
    <x v="13"/>
    <n v="33"/>
    <n v="33"/>
    <n v="33"/>
    <n v="32.1"/>
    <n v="34"/>
    <n v="0"/>
    <n v="0"/>
    <n v="1"/>
    <n v="0"/>
    <n v="0"/>
    <n v="0"/>
    <n v="0"/>
    <n v="0"/>
    <n v="0"/>
    <n v="0"/>
    <n v="0"/>
    <n v="0"/>
    <n v="3.3E-4"/>
    <n v="0"/>
    <n v="0"/>
  </r>
  <r>
    <s v="1799"/>
    <s v="易威"/>
    <x v="13"/>
    <n v="17.8"/>
    <n v="19.55"/>
    <n v="17.899999999999999"/>
    <n v="19.600000000000001"/>
    <n v="17.899999999999999"/>
    <n v="86"/>
    <n v="5"/>
    <n v="-59"/>
    <n v="177"/>
    <n v="-108"/>
    <n v="0"/>
    <n v="0"/>
    <n v="0"/>
    <n v="0"/>
    <n v="0"/>
    <n v="1.5307999999999999E-2"/>
    <n v="9.7750000000000007E-4"/>
    <n v="-1.0560999999999999E-2"/>
    <n v="3.4692000000000001E-2"/>
    <n v="-1.9331999999999998E-2"/>
  </r>
  <r>
    <s v="1802"/>
    <s v="台玻"/>
    <x v="22"/>
    <n v="35.35"/>
    <n v="31.85"/>
    <n v="28.7"/>
    <n v="25.85"/>
    <n v="28.4"/>
    <n v="-5730"/>
    <n v="-343"/>
    <n v="10510"/>
    <n v="12939"/>
    <n v="-4653"/>
    <n v="78"/>
    <n v="-98"/>
    <n v="-1048"/>
    <n v="-5997"/>
    <n v="-272"/>
    <n v="-2.0255550000000002"/>
    <n v="-0.10924550000000001"/>
    <n v="3.0163700000000002"/>
    <n v="3.3447315000000004"/>
    <n v="-1.3214519999999998"/>
  </r>
  <r>
    <s v="1805"/>
    <s v="寶徠"/>
    <x v="5"/>
    <n v="13.05"/>
    <n v="12.75"/>
    <n v="12.15"/>
    <n v="11.8"/>
    <n v="12.95"/>
    <n v="14"/>
    <n v="59"/>
    <n v="129"/>
    <n v="130"/>
    <n v="158"/>
    <n v="0"/>
    <n v="0"/>
    <n v="0"/>
    <n v="0"/>
    <n v="0"/>
    <n v="1.8270000000000001E-3"/>
    <n v="7.5224999999999997E-3"/>
    <n v="1.56735E-2"/>
    <n v="1.5339999999999999E-2"/>
    <n v="2.0461E-2"/>
  </r>
  <r>
    <s v="1806"/>
    <s v="冠軍"/>
    <x v="22"/>
    <n v="12.4"/>
    <n v="11.2"/>
    <n v="10.9"/>
    <n v="9.81"/>
    <n v="10.75"/>
    <n v="-532"/>
    <n v="154"/>
    <n v="3671"/>
    <n v="285"/>
    <n v="1390"/>
    <n v="0"/>
    <n v="0"/>
    <n v="0"/>
    <n v="0"/>
    <n v="0"/>
    <n v="-6.5967999999999999E-2"/>
    <n v="1.7247999999999999E-2"/>
    <n v="0.40013900000000002"/>
    <n v="2.7958500000000004E-2"/>
    <n v="0.149425"/>
  </r>
  <r>
    <s v="1808"/>
    <s v="潤隆"/>
    <x v="5"/>
    <n v="52.1"/>
    <n v="51"/>
    <n v="51.8"/>
    <n v="49.05"/>
    <n v="51.2"/>
    <n v="-101"/>
    <n v="-30"/>
    <n v="-15"/>
    <n v="113"/>
    <n v="-3"/>
    <n v="0"/>
    <n v="0"/>
    <n v="0"/>
    <n v="0"/>
    <n v="0"/>
    <n v="-5.2621000000000001E-2"/>
    <n v="-1.5299999999999999E-2"/>
    <n v="-7.77E-3"/>
    <n v="5.5426499999999997E-2"/>
    <n v="-1.5360000000000003E-3"/>
  </r>
  <r>
    <s v="1809"/>
    <s v="中釉"/>
    <x v="22"/>
    <n v="14.1"/>
    <n v="13.25"/>
    <n v="12.95"/>
    <n v="11.75"/>
    <n v="12.9"/>
    <n v="537"/>
    <n v="325"/>
    <n v="-192"/>
    <n v="1152"/>
    <n v="684"/>
    <n v="0"/>
    <n v="0"/>
    <n v="0"/>
    <n v="0"/>
    <n v="0"/>
    <n v="7.5716999999999993E-2"/>
    <n v="4.3062499999999997E-2"/>
    <n v="-2.4863999999999997E-2"/>
    <n v="0.13536000000000001"/>
    <n v="8.8236000000000009E-2"/>
  </r>
  <r>
    <s v="1810"/>
    <s v="和成"/>
    <x v="22"/>
    <n v="11.65"/>
    <n v="11"/>
    <n v="10.55"/>
    <n v="9.8000000000000007"/>
    <n v="10.6"/>
    <n v="-1462"/>
    <n v="839"/>
    <n v="-387"/>
    <n v="562"/>
    <n v="498"/>
    <n v="0"/>
    <n v="0"/>
    <n v="0"/>
    <n v="0"/>
    <n v="0"/>
    <n v="-0.170323"/>
    <n v="9.2289999999999997E-2"/>
    <n v="-4.0828500000000004E-2"/>
    <n v="5.5076000000000007E-2"/>
    <n v="5.2788000000000002E-2"/>
  </r>
  <r>
    <s v="1813"/>
    <s v="寶利徠"/>
    <x v="13"/>
    <n v="18.2"/>
    <n v="18.8"/>
    <n v="18.5"/>
    <n v="17.5"/>
    <n v="17.899999999999999"/>
    <n v="-1"/>
    <n v="6"/>
    <n v="7"/>
    <n v="-3"/>
    <n v="3"/>
    <n v="0"/>
    <n v="0"/>
    <n v="0"/>
    <n v="0"/>
    <n v="0"/>
    <n v="-1.8200000000000001E-4"/>
    <n v="1.1280000000000001E-3"/>
    <n v="1.2949999999999999E-3"/>
    <n v="-5.2499999999999997E-4"/>
    <n v="5.3699999999999993E-4"/>
  </r>
  <r>
    <s v="1815"/>
    <s v="富喬"/>
    <x v="17"/>
    <n v="14.7"/>
    <n v="14.3"/>
    <n v="13.85"/>
    <n v="12.6"/>
    <n v="13.85"/>
    <n v="1733"/>
    <n v="1868"/>
    <n v="-2632"/>
    <n v="5319"/>
    <n v="2027"/>
    <n v="0"/>
    <n v="0"/>
    <n v="0"/>
    <n v="0"/>
    <n v="0"/>
    <n v="0.25475100000000001"/>
    <n v="0.26712400000000003"/>
    <n v="-0.36453199999999997"/>
    <n v="0.67019399999999996"/>
    <n v="0.28073950000000003"/>
  </r>
  <r>
    <s v="1817"/>
    <s v="凱撒衛"/>
    <x v="22"/>
    <n v="35.65"/>
    <n v="35.5"/>
    <n v="35.5"/>
    <n v="33.700000000000003"/>
    <n v="35.25"/>
    <n v="-52"/>
    <n v="2"/>
    <n v="-30"/>
    <n v="47"/>
    <n v="40"/>
    <n v="0"/>
    <n v="0"/>
    <n v="0"/>
    <n v="0"/>
    <n v="0"/>
    <n v="-1.8537999999999999E-2"/>
    <n v="7.1000000000000002E-4"/>
    <n v="-1.065E-2"/>
    <n v="1.5839000000000002E-2"/>
    <n v="1.41E-2"/>
  </r>
  <r>
    <s v="1903"/>
    <s v="士紙"/>
    <x v="23"/>
    <n v="52"/>
    <n v="50.7"/>
    <n v="50.8"/>
    <n v="47.4"/>
    <n v="50.3"/>
    <n v="-217"/>
    <n v="-92"/>
    <n v="-5"/>
    <n v="-34"/>
    <n v="117"/>
    <n v="0"/>
    <n v="0"/>
    <n v="0"/>
    <n v="0"/>
    <n v="0"/>
    <n v="-0.11284"/>
    <n v="-4.6644000000000005E-2"/>
    <n v="-2.5400000000000002E-3"/>
    <n v="-1.6115999999999998E-2"/>
    <n v="5.8850999999999994E-2"/>
  </r>
  <r>
    <s v="1904"/>
    <s v="正隆"/>
    <x v="23"/>
    <n v="40.799999999999997"/>
    <n v="40.549999999999997"/>
    <n v="39.299999999999997"/>
    <n v="37.5"/>
    <n v="40"/>
    <n v="858"/>
    <n v="-2763"/>
    <n v="-1490"/>
    <n v="348"/>
    <n v="-1121"/>
    <n v="-8"/>
    <n v="800"/>
    <n v="843"/>
    <n v="-231"/>
    <n v="70"/>
    <n v="0.35006399999999993"/>
    <n v="-1.1203965"/>
    <n v="-0.58556999999999992"/>
    <n v="0.1305"/>
    <n v="-0.44840000000000002"/>
  </r>
  <r>
    <s v="1905"/>
    <s v="華紙"/>
    <x v="23"/>
    <n v="24.3"/>
    <n v="21.9"/>
    <n v="19.95"/>
    <n v="20.149999999999999"/>
    <n v="22.15"/>
    <n v="-6167"/>
    <n v="-2757"/>
    <n v="4598"/>
    <n v="1811"/>
    <n v="-3866"/>
    <n v="0"/>
    <n v="0"/>
    <n v="0"/>
    <n v="0"/>
    <n v="0"/>
    <n v="-1.4985810000000002"/>
    <n v="-0.60378299999999996"/>
    <n v="0.91730099999999992"/>
    <n v="0.36491649999999992"/>
    <n v="-0.85631899999999994"/>
  </r>
  <r>
    <s v="1906"/>
    <s v="寶隆"/>
    <x v="23"/>
    <n v="20.65"/>
    <n v="18.95"/>
    <n v="18.149999999999999"/>
    <n v="16.399999999999999"/>
    <n v="17.55"/>
    <n v="-1015"/>
    <n v="-381"/>
    <n v="-658"/>
    <n v="-99"/>
    <n v="-428"/>
    <n v="0"/>
    <n v="0"/>
    <n v="0"/>
    <n v="0"/>
    <n v="0"/>
    <n v="-0.20959749999999999"/>
    <n v="-7.21995E-2"/>
    <n v="-0.11942699999999999"/>
    <n v="-1.6236E-2"/>
    <n v="-7.5114E-2"/>
  </r>
  <r>
    <s v="1907"/>
    <s v="永豐餘"/>
    <x v="23"/>
    <n v="32.549999999999997"/>
    <n v="32.5"/>
    <n v="31.65"/>
    <n v="29.6"/>
    <n v="32.549999999999997"/>
    <n v="-154"/>
    <n v="619"/>
    <n v="-2151"/>
    <n v="-376"/>
    <n v="1735"/>
    <n v="-1044"/>
    <n v="-473"/>
    <n v="-2272"/>
    <n v="0"/>
    <n v="0"/>
    <n v="-5.0126999999999998E-2"/>
    <n v="0.20117499999999999"/>
    <n v="-0.68079149999999999"/>
    <n v="-0.11129600000000001"/>
    <n v="0.56474249999999993"/>
  </r>
  <r>
    <s v="1909"/>
    <s v="榮成"/>
    <x v="23"/>
    <n v="24.3"/>
    <n v="22.75"/>
    <n v="21.9"/>
    <n v="19.75"/>
    <n v="21.4"/>
    <n v="-5871"/>
    <n v="-2020"/>
    <n v="-125"/>
    <n v="-5304"/>
    <n v="-6871"/>
    <n v="190"/>
    <n v="40"/>
    <n v="-3398"/>
    <n v="-1200"/>
    <n v="0"/>
    <n v="-1.4266530000000002"/>
    <n v="-0.45955000000000001"/>
    <n v="-2.7375E-2"/>
    <n v="-1.0475399999999999"/>
    <n v="-1.470394"/>
  </r>
  <r>
    <s v="2002"/>
    <s v="中鋼"/>
    <x v="12"/>
    <n v="38.35"/>
    <n v="36.6"/>
    <n v="34.85"/>
    <n v="31.65"/>
    <n v="34.799999999999997"/>
    <n v="-31519"/>
    <n v="-27431"/>
    <n v="20246"/>
    <n v="53018"/>
    <n v="6586"/>
    <n v="742"/>
    <n v="64"/>
    <n v="-3816"/>
    <n v="-595"/>
    <n v="211"/>
    <n v="-12.087536500000001"/>
    <n v="-10.039746000000001"/>
    <n v="7.0557309999999998"/>
    <n v="16.780197000000001"/>
    <n v="2.291928"/>
  </r>
  <r>
    <s v="2006"/>
    <s v="東和鋼鐵"/>
    <x v="12"/>
    <n v="51.1"/>
    <n v="49"/>
    <n v="47.05"/>
    <n v="42.8"/>
    <n v="47.05"/>
    <n v="6746"/>
    <n v="2991"/>
    <n v="1042"/>
    <n v="9917"/>
    <n v="-754"/>
    <n v="-718"/>
    <n v="-98"/>
    <n v="-330"/>
    <n v="396"/>
    <n v="218"/>
    <n v="3.4472060000000004"/>
    <n v="1.4655899999999999"/>
    <n v="0.490261"/>
    <n v="4.2444759999999997"/>
    <n v="-0.35475699999999999"/>
  </r>
  <r>
    <s v="2007"/>
    <s v="燁興"/>
    <x v="12"/>
    <n v="17.05"/>
    <n v="15.35"/>
    <n v="13.85"/>
    <n v="12.5"/>
    <n v="13.35"/>
    <n v="-3513"/>
    <n v="-430"/>
    <n v="-2012"/>
    <n v="100"/>
    <n v="-2148"/>
    <n v="0"/>
    <n v="0"/>
    <n v="0"/>
    <n v="0"/>
    <n v="0"/>
    <n v="-0.59896650000000007"/>
    <n v="-6.6004999999999994E-2"/>
    <n v="-0.27866200000000002"/>
    <n v="1.2500000000000001E-2"/>
    <n v="-0.28675800000000001"/>
  </r>
  <r>
    <s v="2008"/>
    <s v="高興昌"/>
    <x v="12"/>
    <n v="18.350000000000001"/>
    <n v="16.899999999999999"/>
    <n v="15.35"/>
    <n v="13.95"/>
    <n v="15.3"/>
    <n v="-382"/>
    <n v="-425"/>
    <n v="-389"/>
    <n v="30"/>
    <n v="358"/>
    <n v="0"/>
    <n v="0"/>
    <n v="0"/>
    <n v="0"/>
    <n v="0"/>
    <n v="-7.0097000000000007E-2"/>
    <n v="-7.1824999999999986E-2"/>
    <n v="-5.9711499999999994E-2"/>
    <n v="4.1850000000000004E-3"/>
    <n v="5.4774000000000003E-2"/>
  </r>
  <r>
    <s v="2009"/>
    <s v="第一銅"/>
    <x v="12"/>
    <n v="60.8"/>
    <n v="56.7"/>
    <n v="51.5"/>
    <n v="46.35"/>
    <n v="50.9"/>
    <n v="-1164"/>
    <n v="1082"/>
    <n v="2750"/>
    <n v="3245"/>
    <n v="233"/>
    <n v="0"/>
    <n v="0"/>
    <n v="0"/>
    <n v="0"/>
    <n v="0"/>
    <n v="-0.70771200000000001"/>
    <n v="0.61349399999999998"/>
    <n v="1.41625"/>
    <n v="1.5040575"/>
    <n v="0.11859699999999999"/>
  </r>
  <r>
    <s v="2010"/>
    <s v="春源"/>
    <x v="12"/>
    <n v="22.1"/>
    <n v="19.899999999999999"/>
    <n v="19.399999999999999"/>
    <n v="17.5"/>
    <n v="19.25"/>
    <n v="236"/>
    <n v="2392"/>
    <n v="2573"/>
    <n v="528"/>
    <n v="2285"/>
    <n v="0"/>
    <n v="0"/>
    <n v="0"/>
    <n v="0"/>
    <n v="0"/>
    <n v="5.2156000000000001E-2"/>
    <n v="0.47600799999999993"/>
    <n v="0.49916199999999999"/>
    <n v="9.2399999999999996E-2"/>
    <n v="0.43986249999999999"/>
  </r>
  <r>
    <s v="2012"/>
    <s v="春雨"/>
    <x v="12"/>
    <n v="25.35"/>
    <n v="24.1"/>
    <n v="23.75"/>
    <n v="21.6"/>
    <n v="23.75"/>
    <n v="334"/>
    <n v="1130"/>
    <n v="144"/>
    <n v="596"/>
    <n v="-2"/>
    <n v="0"/>
    <n v="0"/>
    <n v="0"/>
    <n v="0"/>
    <n v="0"/>
    <n v="8.4668999999999994E-2"/>
    <n v="0.27233000000000002"/>
    <n v="3.4200000000000001E-2"/>
    <n v="0.12873600000000002"/>
    <n v="-4.75E-4"/>
  </r>
  <r>
    <s v="2013"/>
    <s v="中鋼構"/>
    <x v="12"/>
    <n v="41.55"/>
    <n v="39.65"/>
    <n v="39.35"/>
    <n v="35.9"/>
    <n v="39.450000000000003"/>
    <n v="-989"/>
    <n v="113"/>
    <n v="-601"/>
    <n v="58"/>
    <n v="477"/>
    <n v="0"/>
    <n v="0"/>
    <n v="0"/>
    <n v="0"/>
    <n v="0"/>
    <n v="-0.41092949999999995"/>
    <n v="4.4804499999999997E-2"/>
    <n v="-0.23649350000000002"/>
    <n v="2.0821999999999997E-2"/>
    <n v="0.18817650000000002"/>
  </r>
  <r>
    <s v="2014"/>
    <s v="中鴻"/>
    <x v="12"/>
    <n v="51"/>
    <n v="45.9"/>
    <n v="41.35"/>
    <n v="37.25"/>
    <n v="40.950000000000003"/>
    <n v="-4230"/>
    <n v="5145"/>
    <n v="7283"/>
    <n v="13605"/>
    <n v="2157"/>
    <n v="-486"/>
    <n v="-8508"/>
    <n v="-5003"/>
    <n v="-6358"/>
    <n v="-1048"/>
    <n v="-2.1573000000000002"/>
    <n v="2.3615550000000001"/>
    <n v="3.0115205"/>
    <n v="5.0678625000000004"/>
    <n v="0.88329150000000012"/>
  </r>
  <r>
    <s v="2015"/>
    <s v="豐興"/>
    <x v="12"/>
    <n v="77.099999999999994"/>
    <n v="71.7"/>
    <n v="71.8"/>
    <n v="67.400000000000006"/>
    <n v="74.099999999999994"/>
    <n v="142"/>
    <n v="-253"/>
    <n v="-98"/>
    <n v="-284"/>
    <n v="275"/>
    <n v="1"/>
    <n v="18"/>
    <n v="-140"/>
    <n v="-68"/>
    <n v="10"/>
    <n v="0.109482"/>
    <n v="-0.18140100000000003"/>
    <n v="-7.0363999999999996E-2"/>
    <n v="-0.19141600000000003"/>
    <n v="0.20377500000000001"/>
  </r>
  <r>
    <s v="2017"/>
    <s v="官田鋼"/>
    <x v="12"/>
    <n v="21.8"/>
    <n v="19.649999999999999"/>
    <n v="18.05"/>
    <n v="16.25"/>
    <n v="17.850000000000001"/>
    <n v="-925"/>
    <n v="950"/>
    <n v="535"/>
    <n v="840"/>
    <n v="-445"/>
    <n v="0"/>
    <n v="0"/>
    <n v="0"/>
    <n v="0"/>
    <n v="0"/>
    <n v="-0.20165"/>
    <n v="0.18667500000000001"/>
    <n v="9.6567500000000001E-2"/>
    <n v="0.13650000000000001"/>
    <n v="-7.9432500000000003E-2"/>
  </r>
  <r>
    <s v="2020"/>
    <s v="美亞"/>
    <x v="12"/>
    <n v="33.75"/>
    <n v="31.3"/>
    <n v="29.6"/>
    <n v="26.65"/>
    <n v="29.3"/>
    <n v="-1019"/>
    <n v="1493"/>
    <n v="-337"/>
    <n v="311"/>
    <n v="828"/>
    <n v="0"/>
    <n v="0"/>
    <n v="0"/>
    <n v="0"/>
    <n v="0"/>
    <n v="-0.34391250000000001"/>
    <n v="0.46730900000000003"/>
    <n v="-9.9752000000000007E-2"/>
    <n v="8.2881499999999997E-2"/>
    <n v="0.24260400000000001"/>
  </r>
  <r>
    <s v="2022"/>
    <s v="聚亨"/>
    <x v="12"/>
    <n v="16.2"/>
    <n v="14.6"/>
    <n v="13.15"/>
    <n v="11.85"/>
    <n v="13"/>
    <n v="-368"/>
    <n v="-804"/>
    <n v="706"/>
    <n v="320"/>
    <n v="-85"/>
    <n v="0"/>
    <n v="0"/>
    <n v="0"/>
    <n v="0"/>
    <n v="0"/>
    <n v="-5.9615999999999995E-2"/>
    <n v="-0.117384"/>
    <n v="9.2838999999999991E-2"/>
    <n v="3.7920000000000002E-2"/>
    <n v="-1.1050000000000001E-2"/>
  </r>
  <r>
    <s v="2023"/>
    <s v="燁輝"/>
    <x v="12"/>
    <n v="24.85"/>
    <n v="22.4"/>
    <n v="20.2"/>
    <n v="18.2"/>
    <n v="20"/>
    <n v="-10531"/>
    <n v="1810"/>
    <n v="5801"/>
    <n v="12166"/>
    <n v="-1903"/>
    <n v="0"/>
    <n v="0"/>
    <n v="0"/>
    <n v="0"/>
    <n v="0"/>
    <n v="-2.6169535000000002"/>
    <n v="0.40544000000000002"/>
    <n v="1.171802"/>
    <n v="2.2142119999999998"/>
    <n v="-0.38059999999999999"/>
  </r>
  <r>
    <s v="2024"/>
    <s v="志聯"/>
    <x v="12"/>
    <n v="18.149999999999999"/>
    <n v="16.600000000000001"/>
    <n v="15.05"/>
    <n v="14.25"/>
    <n v="15.65"/>
    <n v="12"/>
    <n v="5"/>
    <n v="-36"/>
    <n v="65"/>
    <n v="-8"/>
    <n v="0"/>
    <n v="0"/>
    <n v="0"/>
    <n v="0"/>
    <n v="0"/>
    <n v="2.1779999999999998E-3"/>
    <n v="8.3000000000000001E-4"/>
    <n v="-5.4180000000000009E-3"/>
    <n v="9.2624999999999999E-3"/>
    <n v="-1.2520000000000001E-3"/>
  </r>
  <r>
    <s v="2025"/>
    <s v="千興"/>
    <x v="12"/>
    <n v="3.42"/>
    <n v="3.08"/>
    <n v="3.1"/>
    <n v="2.81"/>
    <n v="3.09"/>
    <n v="0"/>
    <n v="-4"/>
    <n v="-3"/>
    <n v="35"/>
    <n v="0"/>
    <n v="0"/>
    <n v="0"/>
    <n v="0"/>
    <n v="0"/>
    <n v="0"/>
    <n v="0"/>
    <n v="-1.2320000000000001E-4"/>
    <n v="-9.3000000000000011E-5"/>
    <n v="9.835E-4"/>
    <n v="0"/>
  </r>
  <r>
    <s v="2027"/>
    <s v="大成鋼"/>
    <x v="12"/>
    <n v="43.7"/>
    <n v="39.35"/>
    <n v="37.4"/>
    <n v="34.35"/>
    <n v="37.75"/>
    <n v="-4341"/>
    <n v="-882"/>
    <n v="22343"/>
    <n v="15768"/>
    <n v="1243"/>
    <n v="-30"/>
    <n v="-1860"/>
    <n v="-5785"/>
    <n v="-1637"/>
    <n v="-1842"/>
    <n v="-1.8970170000000002"/>
    <n v="-0.34706700000000007"/>
    <n v="8.3562820000000002"/>
    <n v="5.4163080000000008"/>
    <n v="0.4692325"/>
  </r>
  <r>
    <s v="2028"/>
    <s v="威致"/>
    <x v="12"/>
    <n v="35.799999999999997"/>
    <n v="32.700000000000003"/>
    <n v="29.5"/>
    <n v="26.55"/>
    <n v="29.2"/>
    <n v="819"/>
    <n v="-2157"/>
    <n v="-1031"/>
    <n v="500"/>
    <n v="404"/>
    <n v="0"/>
    <n v="0"/>
    <n v="0"/>
    <n v="0"/>
    <n v="0"/>
    <n v="0.29320199999999996"/>
    <n v="-0.70533900000000005"/>
    <n v="-0.304145"/>
    <n v="0.13275000000000001"/>
    <n v="0.11796799999999999"/>
  </r>
  <r>
    <s v="2029"/>
    <s v="盛餘"/>
    <x v="12"/>
    <n v="39.5"/>
    <n v="35.549999999999997"/>
    <n v="32.549999999999997"/>
    <n v="29.3"/>
    <n v="31.85"/>
    <n v="-1031"/>
    <n v="-772"/>
    <n v="-238"/>
    <n v="-606"/>
    <n v="-608"/>
    <n v="0"/>
    <n v="0"/>
    <n v="0"/>
    <n v="0"/>
    <n v="0"/>
    <n v="-0.40724500000000002"/>
    <n v="-0.27444599999999997"/>
    <n v="-7.7468999999999996E-2"/>
    <n v="-0.17755799999999999"/>
    <n v="-0.19364799999999999"/>
  </r>
  <r>
    <s v="2030"/>
    <s v="彰源"/>
    <x v="12"/>
    <n v="20.350000000000001"/>
    <n v="18.350000000000001"/>
    <n v="17.55"/>
    <n v="15.8"/>
    <n v="17.350000000000001"/>
    <n v="-1582"/>
    <n v="949"/>
    <n v="2173"/>
    <n v="387"/>
    <n v="31"/>
    <n v="0"/>
    <n v="0"/>
    <n v="0"/>
    <n v="0"/>
    <n v="0"/>
    <n v="-0.32193700000000003"/>
    <n v="0.1741415"/>
    <n v="0.38136150000000002"/>
    <n v="6.1146000000000006E-2"/>
    <n v="5.3785000000000005E-3"/>
  </r>
  <r>
    <s v="2031"/>
    <s v="新光鋼"/>
    <x v="12"/>
    <n v="65.099999999999994"/>
    <n v="60.2"/>
    <n v="56.6"/>
    <n v="51"/>
    <n v="56.1"/>
    <n v="3466"/>
    <n v="2291"/>
    <n v="4925"/>
    <n v="4067"/>
    <n v="331"/>
    <n v="-209"/>
    <n v="-3270"/>
    <n v="-1330"/>
    <n v="-5141"/>
    <n v="-590"/>
    <n v="2.2563659999999999"/>
    <n v="1.3791820000000001"/>
    <n v="2.78755"/>
    <n v="2.0741700000000001"/>
    <n v="0.18569100000000002"/>
  </r>
  <r>
    <s v="2032"/>
    <s v="新鋼"/>
    <x v="12"/>
    <n v="19.850000000000001"/>
    <n v="17.899999999999999"/>
    <n v="16.95"/>
    <n v="15.3"/>
    <n v="16.8"/>
    <n v="-610"/>
    <n v="-481"/>
    <n v="384"/>
    <n v="132"/>
    <n v="356"/>
    <n v="0"/>
    <n v="0"/>
    <n v="0"/>
    <n v="0"/>
    <n v="0"/>
    <n v="-0.121085"/>
    <n v="-8.6098999999999995E-2"/>
    <n v="6.5087999999999993E-2"/>
    <n v="2.0196000000000002E-2"/>
    <n v="5.9808E-2"/>
  </r>
  <r>
    <s v="2033"/>
    <s v="佳大"/>
    <x v="12"/>
    <n v="18.899999999999999"/>
    <n v="17.05"/>
    <n v="15.35"/>
    <n v="13.85"/>
    <n v="15.2"/>
    <n v="-76"/>
    <n v="-69"/>
    <n v="-105"/>
    <n v="216"/>
    <n v="396"/>
    <n v="0"/>
    <n v="0"/>
    <n v="0"/>
    <n v="0"/>
    <n v="0"/>
    <n v="-1.4363999999999998E-2"/>
    <n v="-1.1764500000000001E-2"/>
    <n v="-1.61175E-2"/>
    <n v="2.9915999999999998E-2"/>
    <n v="6.0191999999999996E-2"/>
  </r>
  <r>
    <s v="2034"/>
    <s v="允強"/>
    <x v="12"/>
    <n v="32.950000000000003"/>
    <n v="29.75"/>
    <n v="29.25"/>
    <n v="26.6"/>
    <n v="29.25"/>
    <n v="-2448"/>
    <n v="-1262"/>
    <n v="-1824"/>
    <n v="-330"/>
    <n v="879"/>
    <n v="694"/>
    <n v="0"/>
    <n v="970"/>
    <n v="0"/>
    <n v="0"/>
    <n v="-0.80661600000000011"/>
    <n v="-0.37544499999999997"/>
    <n v="-0.53351999999999999"/>
    <n v="-8.7779999999999997E-2"/>
    <n v="0.25710749999999999"/>
  </r>
  <r>
    <s v="2035"/>
    <s v="唐榮"/>
    <x v="12"/>
    <n v="34.25"/>
    <n v="33.85"/>
    <n v="37"/>
    <n v="35.799999999999997"/>
    <n v="36.049999999999997"/>
    <n v="3"/>
    <n v="6"/>
    <n v="-5"/>
    <n v="-3"/>
    <n v="-1"/>
    <n v="0"/>
    <n v="0"/>
    <n v="0"/>
    <n v="0"/>
    <n v="0"/>
    <n v="1.0275E-3"/>
    <n v="2.0310000000000003E-3"/>
    <n v="-1.8500000000000001E-3"/>
    <n v="-1.0739999999999999E-3"/>
    <n v="-3.6049999999999998E-4"/>
  </r>
  <r>
    <s v="2038"/>
    <s v="海光"/>
    <x v="12"/>
    <n v="32.4"/>
    <n v="29.2"/>
    <n v="26.3"/>
    <n v="23.7"/>
    <n v="26.05"/>
    <n v="-216"/>
    <n v="427"/>
    <n v="469"/>
    <n v="3919"/>
    <n v="-928"/>
    <n v="0"/>
    <n v="0"/>
    <n v="0"/>
    <n v="0"/>
    <n v="0"/>
    <n v="-6.9983999999999991E-2"/>
    <n v="0.124684"/>
    <n v="0.12334700000000001"/>
    <n v="0.92880300000000005"/>
    <n v="-0.24174400000000001"/>
  </r>
  <r>
    <s v="2049"/>
    <s v="上銀"/>
    <x v="11"/>
    <n v="320"/>
    <n v="320"/>
    <n v="330.5"/>
    <n v="318"/>
    <n v="339.5"/>
    <n v="1662"/>
    <n v="-319"/>
    <n v="-228"/>
    <n v="166"/>
    <n v="59"/>
    <n v="10"/>
    <n v="35"/>
    <n v="13"/>
    <n v="61"/>
    <n v="0"/>
    <n v="5.3183999999999996"/>
    <n v="-1.0207999999999999"/>
    <n v="-0.75353999999999999"/>
    <n v="0.52788000000000002"/>
    <n v="0.20030500000000001"/>
  </r>
  <r>
    <s v="2059"/>
    <s v="川湖"/>
    <x v="16"/>
    <n v="364.5"/>
    <n v="366"/>
    <n v="376"/>
    <n v="362"/>
    <n v="383.5"/>
    <n v="40"/>
    <n v="1"/>
    <n v="38"/>
    <n v="53"/>
    <n v="22"/>
    <n v="-8"/>
    <n v="2"/>
    <n v="2"/>
    <n v="0"/>
    <n v="1"/>
    <n v="0.14580000000000001"/>
    <n v="3.6600000000000001E-3"/>
    <n v="0.14288000000000001"/>
    <n v="0.19186"/>
    <n v="8.4370000000000001E-2"/>
  </r>
  <r>
    <s v="2061"/>
    <s v="風青"/>
    <x v="18"/>
    <n v="18.95"/>
    <n v="18.05"/>
    <n v="18.2"/>
    <n v="16.399999999999999"/>
    <n v="17.7"/>
    <n v="5"/>
    <n v="38"/>
    <n v="24"/>
    <n v="-10"/>
    <n v="91"/>
    <n v="0"/>
    <n v="0"/>
    <n v="0"/>
    <n v="0"/>
    <n v="0"/>
    <n v="9.4749999999999999E-4"/>
    <n v="6.8589999999999996E-3"/>
    <n v="4.3679999999999995E-3"/>
    <n v="-1.64E-3"/>
    <n v="1.6107E-2"/>
  </r>
  <r>
    <s v="2062"/>
    <s v="橋椿"/>
    <x v="2"/>
    <n v="27.1"/>
    <n v="27.25"/>
    <n v="26.95"/>
    <n v="24.85"/>
    <n v="26.85"/>
    <n v="212"/>
    <n v="-132"/>
    <n v="-176"/>
    <n v="-17"/>
    <n v="130"/>
    <n v="0"/>
    <n v="0"/>
    <n v="0"/>
    <n v="0"/>
    <n v="0"/>
    <n v="5.745200000000001E-2"/>
    <n v="-3.5970000000000002E-2"/>
    <n v="-4.7431999999999995E-2"/>
    <n v="-4.2245000000000008E-3"/>
    <n v="3.4904999999999999E-2"/>
  </r>
  <r>
    <s v="2063"/>
    <s v="世鎧"/>
    <x v="12"/>
    <n v="33.799999999999997"/>
    <n v="34"/>
    <n v="34"/>
    <n v="33"/>
    <n v="33.25"/>
    <n v="11"/>
    <n v="11"/>
    <n v="-5"/>
    <n v="0"/>
    <n v="11"/>
    <n v="0"/>
    <n v="0"/>
    <n v="0"/>
    <n v="0"/>
    <n v="0"/>
    <n v="3.7179999999999995E-3"/>
    <n v="3.7399999999999998E-3"/>
    <n v="-1.6999999999999999E-3"/>
    <n v="0"/>
    <n v="3.6575000000000002E-3"/>
  </r>
  <r>
    <s v="2064"/>
    <s v="晉椿"/>
    <x v="12"/>
    <n v="15.2"/>
    <n v="15.25"/>
    <n v="15.8"/>
    <n v="14.8"/>
    <n v="16.100000000000001"/>
    <n v="-2"/>
    <n v="0"/>
    <n v="-2"/>
    <n v="9"/>
    <n v="-1"/>
    <n v="0"/>
    <n v="0"/>
    <n v="0"/>
    <n v="0"/>
    <n v="0"/>
    <n v="-3.0399999999999996E-4"/>
    <n v="0"/>
    <n v="-3.1600000000000004E-4"/>
    <n v="1.3320000000000001E-3"/>
    <n v="-1.6100000000000001E-4"/>
  </r>
  <r>
    <s v="2065"/>
    <s v="世豐"/>
    <x v="12"/>
    <n v="47.6"/>
    <n v="46.8"/>
    <n v="46.8"/>
    <n v="44"/>
    <n v="46.2"/>
    <n v="-23"/>
    <n v="29"/>
    <n v="-83"/>
    <n v="-87"/>
    <n v="140"/>
    <n v="0"/>
    <n v="0"/>
    <n v="0"/>
    <n v="0"/>
    <n v="0"/>
    <n v="-1.0947999999999999E-2"/>
    <n v="1.3571999999999999E-2"/>
    <n v="-3.8843999999999997E-2"/>
    <n v="-3.8280000000000002E-2"/>
    <n v="6.4680000000000001E-2"/>
  </r>
  <r>
    <s v="2066"/>
    <s v="世德"/>
    <x v="6"/>
    <n v="53.5"/>
    <n v="52"/>
    <n v="51.5"/>
    <n v="49.3"/>
    <n v="51.2"/>
    <n v="-9"/>
    <n v="0"/>
    <n v="0"/>
    <n v="-4"/>
    <n v="8"/>
    <n v="0"/>
    <n v="0"/>
    <n v="0"/>
    <n v="0"/>
    <n v="0"/>
    <n v="-4.8149999999999998E-3"/>
    <n v="0"/>
    <n v="0"/>
    <n v="-1.9719999999999998E-3"/>
    <n v="4.0959999999999998E-3"/>
  </r>
  <r>
    <s v="2067"/>
    <s v="嘉鋼"/>
    <x v="11"/>
    <n v="12.6"/>
    <n v="12"/>
    <n v="12.5"/>
    <n v="11.95"/>
    <n v="12.55"/>
    <n v="15"/>
    <n v="31"/>
    <n v="-26"/>
    <n v="13"/>
    <n v="2"/>
    <n v="0"/>
    <n v="0"/>
    <n v="0"/>
    <n v="0"/>
    <n v="0"/>
    <n v="1.89E-3"/>
    <n v="3.7200000000000002E-3"/>
    <n v="-3.2499999999999999E-3"/>
    <n v="1.5535E-3"/>
    <n v="2.5100000000000003E-4"/>
  </r>
  <r>
    <s v="2069"/>
    <s v="運錩"/>
    <x v="12"/>
    <n v="23.05"/>
    <n v="21.7"/>
    <n v="20.7"/>
    <n v="18.649999999999999"/>
    <n v="20.5"/>
    <n v="275"/>
    <n v="-646"/>
    <n v="84"/>
    <n v="55"/>
    <n v="301"/>
    <n v="0"/>
    <n v="0"/>
    <n v="0"/>
    <n v="0"/>
    <n v="0"/>
    <n v="6.3387499999999999E-2"/>
    <n v="-0.140182"/>
    <n v="1.7388000000000001E-2"/>
    <n v="1.0257499999999999E-2"/>
    <n v="6.1705000000000003E-2"/>
  </r>
  <r>
    <s v="2070"/>
    <s v="精湛"/>
    <x v="11"/>
    <n v="29.2"/>
    <n v="29.15"/>
    <n v="29.3"/>
    <n v="27.8"/>
    <n v="28.5"/>
    <n v="-3"/>
    <n v="0"/>
    <n v="1"/>
    <n v="-2"/>
    <n v="0"/>
    <n v="0"/>
    <n v="0"/>
    <n v="0"/>
    <n v="0"/>
    <n v="0"/>
    <n v="-8.7599999999999993E-4"/>
    <n v="0"/>
    <n v="2.9300000000000002E-4"/>
    <n v="-5.5599999999999996E-4"/>
    <n v="0"/>
  </r>
  <r>
    <s v="2101"/>
    <s v="南港"/>
    <x v="24"/>
    <n v="38.049999999999997"/>
    <n v="37"/>
    <n v="37.299999999999997"/>
    <n v="35"/>
    <n v="36.9"/>
    <n v="-2233"/>
    <n v="-1993"/>
    <n v="-489"/>
    <n v="-606"/>
    <n v="241"/>
    <n v="0"/>
    <n v="-200"/>
    <n v="0"/>
    <n v="0"/>
    <n v="0"/>
    <n v="-0.84965649999999993"/>
    <n v="-0.73741000000000001"/>
    <n v="-0.18239699999999998"/>
    <n v="-0.21210000000000001"/>
    <n v="8.8928999999999994E-2"/>
  </r>
  <r>
    <s v="2102"/>
    <s v="泰豐"/>
    <x v="24"/>
    <n v="25.75"/>
    <n v="25.5"/>
    <n v="24.5"/>
    <n v="22.05"/>
    <n v="22.9"/>
    <n v="-1687"/>
    <n v="-2300"/>
    <n v="-1937"/>
    <n v="-911"/>
    <n v="631"/>
    <n v="0"/>
    <n v="0"/>
    <n v="0"/>
    <n v="0"/>
    <n v="0"/>
    <n v="-0.43440250000000002"/>
    <n v="-0.58650000000000002"/>
    <n v="-0.47456500000000001"/>
    <n v="-0.20087549999999998"/>
    <n v="0.14449899999999999"/>
  </r>
  <r>
    <s v="2103"/>
    <s v="台橡"/>
    <x v="24"/>
    <n v="32.950000000000003"/>
    <n v="29.7"/>
    <n v="29.2"/>
    <n v="27.35"/>
    <n v="29.4"/>
    <n v="335"/>
    <n v="1940"/>
    <n v="5322"/>
    <n v="7329"/>
    <n v="-4872"/>
    <n v="0"/>
    <n v="0"/>
    <n v="-500"/>
    <n v="-300"/>
    <n v="-1030"/>
    <n v="0.11038250000000002"/>
    <n v="0.57618000000000003"/>
    <n v="1.5540239999999998"/>
    <n v="2.0044815000000002"/>
    <n v="-1.4323679999999999"/>
  </r>
  <r>
    <s v="2104"/>
    <s v="國際中橡"/>
    <x v="24"/>
    <n v="25.4"/>
    <n v="23.95"/>
    <n v="23.85"/>
    <n v="22.45"/>
    <n v="23.5"/>
    <n v="-1341"/>
    <n v="-273"/>
    <n v="-1494"/>
    <n v="-653"/>
    <n v="-998"/>
    <n v="0"/>
    <n v="0"/>
    <n v="0"/>
    <n v="0"/>
    <n v="0"/>
    <n v="-0.34061400000000003"/>
    <n v="-6.5383499999999997E-2"/>
    <n v="-0.356319"/>
    <n v="-0.14659849999999999"/>
    <n v="-0.23452999999999999"/>
  </r>
  <r>
    <s v="2105"/>
    <s v="正新"/>
    <x v="24"/>
    <n v="45"/>
    <n v="43.9"/>
    <n v="44.35"/>
    <n v="41.3"/>
    <n v="43.75"/>
    <n v="4608"/>
    <n v="572"/>
    <n v="-552"/>
    <n v="2604"/>
    <n v="747"/>
    <n v="37"/>
    <n v="-692"/>
    <n v="15"/>
    <n v="-1992"/>
    <n v="4"/>
    <n v="2.0735999999999999"/>
    <n v="0.251108"/>
    <n v="-0.244812"/>
    <n v="1.0754520000000001"/>
    <n v="0.32681250000000001"/>
  </r>
  <r>
    <s v="2106"/>
    <s v="建大"/>
    <x v="24"/>
    <n v="40.25"/>
    <n v="39.4"/>
    <n v="40.200000000000003"/>
    <n v="36.200000000000003"/>
    <n v="37.75"/>
    <n v="-79"/>
    <n v="-208"/>
    <n v="-37"/>
    <n v="428"/>
    <n v="544"/>
    <n v="0"/>
    <n v="0"/>
    <n v="32"/>
    <n v="-1206"/>
    <n v="-130"/>
    <n v="-3.1797499999999999E-2"/>
    <n v="-8.1951999999999983E-2"/>
    <n v="-1.4874E-2"/>
    <n v="0.15493599999999999"/>
    <n v="0.20535999999999999"/>
  </r>
  <r>
    <s v="2107"/>
    <s v="厚生"/>
    <x v="24"/>
    <n v="24.9"/>
    <n v="23.8"/>
    <n v="23.5"/>
    <n v="21.7"/>
    <n v="22.85"/>
    <n v="-510"/>
    <n v="-1313"/>
    <n v="-1096"/>
    <n v="-425"/>
    <n v="139"/>
    <n v="0"/>
    <n v="0"/>
    <n v="0"/>
    <n v="0"/>
    <n v="0"/>
    <n v="-0.12698999999999999"/>
    <n v="-0.31249399999999999"/>
    <n v="-0.25756000000000001"/>
    <n v="-9.2225000000000001E-2"/>
    <n v="3.1761499999999998E-2"/>
  </r>
  <r>
    <s v="2108"/>
    <s v="南帝"/>
    <x v="24"/>
    <n v="142"/>
    <n v="142"/>
    <n v="128"/>
    <n v="115.5"/>
    <n v="120"/>
    <n v="-1024"/>
    <n v="-4844"/>
    <n v="-811"/>
    <n v="2257"/>
    <n v="-1112"/>
    <n v="6"/>
    <n v="2"/>
    <n v="0"/>
    <n v="0"/>
    <n v="0"/>
    <n v="-1.45408"/>
    <n v="-6.8784799999999997"/>
    <n v="-1.0380799999999999"/>
    <n v="2.6068349999999998"/>
    <n v="-1.3344"/>
  </r>
  <r>
    <s v="2109"/>
    <s v="華豐"/>
    <x v="24"/>
    <n v="19"/>
    <n v="17.850000000000001"/>
    <n v="18.05"/>
    <n v="16.399999999999999"/>
    <n v="17.95"/>
    <n v="-46"/>
    <n v="-132"/>
    <n v="-72"/>
    <n v="325"/>
    <n v="249"/>
    <n v="0"/>
    <n v="0"/>
    <n v="0"/>
    <n v="0"/>
    <n v="0"/>
    <n v="-8.7399999999999995E-3"/>
    <n v="-2.3562000000000003E-2"/>
    <n v="-1.2996000000000001E-2"/>
    <n v="5.3299999999999993E-2"/>
    <n v="4.4695499999999999E-2"/>
  </r>
  <r>
    <s v="2114"/>
    <s v="鑫永銓"/>
    <x v="24"/>
    <n v="116.5"/>
    <n v="115.5"/>
    <n v="116.5"/>
    <n v="108"/>
    <n v="117.5"/>
    <n v="-17"/>
    <n v="-6"/>
    <n v="-101"/>
    <n v="-66"/>
    <n v="93"/>
    <n v="0"/>
    <n v="0"/>
    <n v="0"/>
    <n v="0"/>
    <n v="0"/>
    <n v="-1.9805E-2"/>
    <n v="-6.9300000000000004E-3"/>
    <n v="-0.11766500000000001"/>
    <n v="-7.1279999999999996E-2"/>
    <n v="0.109275"/>
  </r>
  <r>
    <s v="2115"/>
    <s v="六暉-KY"/>
    <x v="6"/>
    <n v="46.35"/>
    <n v="45"/>
    <n v="44.8"/>
    <n v="42.55"/>
    <n v="44.45"/>
    <n v="-8"/>
    <n v="28"/>
    <n v="-54"/>
    <n v="-1"/>
    <n v="72"/>
    <n v="0"/>
    <n v="0"/>
    <n v="0"/>
    <n v="0"/>
    <n v="0"/>
    <n v="-3.7079999999999999E-3"/>
    <n v="1.26E-2"/>
    <n v="-2.4191999999999998E-2"/>
    <n v="-4.2549999999999999E-4"/>
    <n v="3.2003999999999998E-2"/>
  </r>
  <r>
    <s v="2201"/>
    <s v="裕隆"/>
    <x v="25"/>
    <n v="38.1"/>
    <n v="38.4"/>
    <n v="38.9"/>
    <n v="36"/>
    <n v="38.85"/>
    <n v="519"/>
    <n v="-582"/>
    <n v="-783"/>
    <n v="-1332"/>
    <n v="1811"/>
    <n v="0"/>
    <n v="0"/>
    <n v="0"/>
    <n v="0"/>
    <n v="0"/>
    <n v="0.19773900000000003"/>
    <n v="-0.22348799999999999"/>
    <n v="-0.304587"/>
    <n v="-0.47952"/>
    <n v="0.70357350000000007"/>
  </r>
  <r>
    <s v="2204"/>
    <s v="中華"/>
    <x v="25"/>
    <n v="69"/>
    <n v="67.8"/>
    <n v="67"/>
    <n v="63.8"/>
    <n v="67.400000000000006"/>
    <n v="-1570"/>
    <n v="-1294"/>
    <n v="-1468"/>
    <n v="-148"/>
    <n v="512"/>
    <n v="16"/>
    <n v="0"/>
    <n v="13"/>
    <n v="0"/>
    <n v="0"/>
    <n v="-1.0832999999999999"/>
    <n v="-0.877332"/>
    <n v="-0.98355999999999999"/>
    <n v="-9.4423999999999994E-2"/>
    <n v="0.34508800000000001"/>
  </r>
  <r>
    <s v="2206"/>
    <s v="三陽工業"/>
    <x v="25"/>
    <n v="26.2"/>
    <n v="26.2"/>
    <n v="27.85"/>
    <n v="25.95"/>
    <n v="27.1"/>
    <n v="-561"/>
    <n v="377"/>
    <n v="-472"/>
    <n v="-1070"/>
    <n v="-499"/>
    <n v="0"/>
    <n v="0"/>
    <n v="0"/>
    <n v="0"/>
    <n v="0"/>
    <n v="-0.146982"/>
    <n v="9.8774000000000001E-2"/>
    <n v="-0.13145200000000001"/>
    <n v="-0.277665"/>
    <n v="-0.13522900000000002"/>
  </r>
  <r>
    <s v="2207"/>
    <s v="和泰車"/>
    <x v="25"/>
    <n v="542"/>
    <n v="529"/>
    <n v="537"/>
    <n v="518"/>
    <n v="543"/>
    <n v="-168"/>
    <n v="-332"/>
    <n v="-43"/>
    <n v="52"/>
    <n v="52"/>
    <n v="9"/>
    <n v="1"/>
    <n v="8"/>
    <n v="2"/>
    <n v="1"/>
    <n v="-0.91056000000000004"/>
    <n v="-1.7562800000000001"/>
    <n v="-0.23091"/>
    <n v="0.26935999999999999"/>
    <n v="0.28236"/>
  </r>
  <r>
    <s v="2208"/>
    <s v="台船"/>
    <x v="26"/>
    <n v="20.75"/>
    <n v="19.8"/>
    <n v="20.100000000000001"/>
    <n v="18.25"/>
    <n v="20.05"/>
    <n v="408"/>
    <n v="1065"/>
    <n v="-1266"/>
    <n v="306"/>
    <n v="1463"/>
    <n v="0"/>
    <n v="0"/>
    <n v="0"/>
    <n v="0"/>
    <n v="0"/>
    <n v="8.4659999999999999E-2"/>
    <n v="0.21087"/>
    <n v="-0.25446600000000003"/>
    <n v="5.5844999999999999E-2"/>
    <n v="0.29333150000000002"/>
  </r>
  <r>
    <s v="2211"/>
    <s v="長榮鋼"/>
    <x v="12"/>
    <n v="55.3"/>
    <n v="50.7"/>
    <n v="50.8"/>
    <n v="45.9"/>
    <n v="50.4"/>
    <n v="-377"/>
    <n v="-304"/>
    <n v="-74"/>
    <n v="49"/>
    <n v="633"/>
    <n v="0"/>
    <n v="0"/>
    <n v="0"/>
    <n v="0"/>
    <n v="0"/>
    <n v="-0.20848099999999997"/>
    <n v="-0.15412800000000001"/>
    <n v="-3.7592E-2"/>
    <n v="2.2491000000000001E-2"/>
    <n v="0.31903199999999998"/>
  </r>
  <r>
    <s v="2221"/>
    <s v="大甲"/>
    <x v="12"/>
    <n v="23.75"/>
    <n v="23.3"/>
    <n v="23.9"/>
    <n v="22.65"/>
    <n v="23.5"/>
    <n v="2"/>
    <n v="5"/>
    <n v="0"/>
    <n v="2"/>
    <n v="7"/>
    <n v="0"/>
    <n v="0"/>
    <n v="0"/>
    <n v="0"/>
    <n v="0"/>
    <n v="4.75E-4"/>
    <n v="1.165E-3"/>
    <n v="0"/>
    <n v="4.5299999999999995E-4"/>
    <n v="1.645E-3"/>
  </r>
  <r>
    <s v="2227"/>
    <s v="裕日車"/>
    <x v="25"/>
    <n v="259"/>
    <n v="257"/>
    <n v="260.5"/>
    <n v="257"/>
    <n v="262.5"/>
    <n v="-60"/>
    <n v="-98"/>
    <n v="-18"/>
    <n v="-3"/>
    <n v="34"/>
    <n v="1"/>
    <n v="0"/>
    <n v="3"/>
    <n v="0"/>
    <n v="1"/>
    <n v="-0.15540000000000001"/>
    <n v="-0.25185999999999997"/>
    <n v="-4.6890000000000001E-2"/>
    <n v="-7.7099999999999998E-3"/>
    <n v="8.9249999999999996E-2"/>
  </r>
  <r>
    <s v="2228"/>
    <s v="劍麟"/>
    <x v="6"/>
    <n v="69.8"/>
    <n v="71.2"/>
    <n v="69.8"/>
    <n v="66.2"/>
    <n v="69.3"/>
    <n v="-95"/>
    <n v="39"/>
    <n v="0"/>
    <n v="31"/>
    <n v="34"/>
    <n v="0"/>
    <n v="0"/>
    <n v="0"/>
    <n v="0"/>
    <n v="0"/>
    <n v="-6.6309999999999994E-2"/>
    <n v="2.7768000000000001E-2"/>
    <n v="0"/>
    <n v="2.0522000000000002E-2"/>
    <n v="2.3562E-2"/>
  </r>
  <r>
    <s v="2230"/>
    <s v="泰茂"/>
    <x v="6"/>
    <n v="15.25"/>
    <n v="14.8"/>
    <n v="14.85"/>
    <n v="13.6"/>
    <n v="14.75"/>
    <n v="-42"/>
    <n v="28"/>
    <n v="4"/>
    <n v="15"/>
    <n v="9"/>
    <n v="0"/>
    <n v="0"/>
    <n v="0"/>
    <n v="0"/>
    <n v="0"/>
    <n v="-6.4050000000000001E-3"/>
    <n v="4.1440000000000001E-3"/>
    <n v="5.9400000000000002E-4"/>
    <n v="2.0400000000000001E-3"/>
    <n v="1.3274999999999999E-3"/>
  </r>
  <r>
    <s v="2231"/>
    <s v="為升"/>
    <x v="6"/>
    <n v="193.5"/>
    <n v="193.5"/>
    <n v="188.5"/>
    <n v="170"/>
    <n v="187"/>
    <n v="220"/>
    <n v="371"/>
    <n v="-188"/>
    <n v="536"/>
    <n v="683"/>
    <n v="-98"/>
    <n v="-242"/>
    <n v="103"/>
    <n v="43"/>
    <n v="111"/>
    <n v="0.42570000000000002"/>
    <n v="0.717885"/>
    <n v="-0.35437999999999997"/>
    <n v="0.91120000000000001"/>
    <n v="1.27721"/>
  </r>
  <r>
    <s v="2233"/>
    <s v="宇隆"/>
    <x v="6"/>
    <n v="110.5"/>
    <n v="104.5"/>
    <n v="102"/>
    <n v="92.3"/>
    <n v="101.5"/>
    <n v="-371"/>
    <n v="-215"/>
    <n v="-147"/>
    <n v="375"/>
    <n v="215"/>
    <n v="0"/>
    <n v="103"/>
    <n v="199"/>
    <n v="0"/>
    <n v="17"/>
    <n v="-0.40995500000000001"/>
    <n v="-0.22467500000000001"/>
    <n v="-0.14993999999999999"/>
    <n v="0.34612500000000002"/>
    <n v="0.218225"/>
  </r>
  <r>
    <s v="2235"/>
    <s v="謚源"/>
    <x v="6"/>
    <n v="40.6"/>
    <n v="42.5"/>
    <n v="42"/>
    <n v="41.2"/>
    <n v="41.9"/>
    <n v="3"/>
    <n v="0"/>
    <n v="1"/>
    <n v="2"/>
    <n v="4"/>
    <n v="0"/>
    <n v="0"/>
    <n v="0"/>
    <n v="0"/>
    <n v="0"/>
    <n v="1.2180000000000001E-3"/>
    <n v="0"/>
    <n v="4.2000000000000002E-4"/>
    <n v="8.2400000000000008E-4"/>
    <n v="1.676E-3"/>
  </r>
  <r>
    <s v="2236"/>
    <s v="百達-KY"/>
    <x v="6"/>
    <n v="26.45"/>
    <n v="25"/>
    <n v="24.6"/>
    <n v="22.2"/>
    <n v="22.8"/>
    <n v="-13"/>
    <n v="-4"/>
    <n v="-5"/>
    <n v="4"/>
    <n v="0"/>
    <n v="0"/>
    <n v="0"/>
    <n v="0"/>
    <n v="0"/>
    <n v="0"/>
    <n v="-3.4384999999999997E-3"/>
    <n v="-1E-3"/>
    <n v="-1.23E-3"/>
    <n v="8.8800000000000001E-4"/>
    <n v="0"/>
  </r>
  <r>
    <s v="2239"/>
    <s v="英利-KY"/>
    <x v="6"/>
    <n v="82.7"/>
    <n v="81.2"/>
    <n v="86.2"/>
    <n v="78.3"/>
    <n v="86.1"/>
    <n v="-48"/>
    <n v="3"/>
    <n v="-103"/>
    <n v="-131"/>
    <n v="60"/>
    <n v="0"/>
    <n v="0"/>
    <n v="190"/>
    <n v="177"/>
    <n v="59"/>
    <n v="-3.9696000000000002E-2"/>
    <n v="2.4360000000000002E-3"/>
    <n v="-8.8786000000000004E-2"/>
    <n v="-0.102573"/>
    <n v="5.1659999999999998E-2"/>
  </r>
  <r>
    <s v="2241"/>
    <s v="艾姆勒"/>
    <x v="6"/>
    <n v="54"/>
    <n v="52.2"/>
    <n v="52"/>
    <n v="49"/>
    <n v="52.3"/>
    <n v="4"/>
    <n v="0"/>
    <n v="-22"/>
    <n v="4"/>
    <n v="25"/>
    <n v="0"/>
    <n v="0"/>
    <n v="0"/>
    <n v="0"/>
    <n v="0"/>
    <n v="2.16E-3"/>
    <n v="0"/>
    <n v="-1.1440000000000001E-2"/>
    <n v="1.9599999999999999E-3"/>
    <n v="1.3075E-2"/>
  </r>
  <r>
    <s v="2243"/>
    <s v="宏旭-KY"/>
    <x v="6"/>
    <n v="9.56"/>
    <n v="9.56"/>
    <n v="10.050000000000001"/>
    <n v="9.0500000000000007"/>
    <n v="9.1999999999999993"/>
    <n v="5"/>
    <n v="-4"/>
    <n v="1"/>
    <n v="-6"/>
    <n v="-5"/>
    <n v="0"/>
    <n v="0"/>
    <n v="0"/>
    <n v="0"/>
    <n v="0"/>
    <n v="4.7800000000000002E-4"/>
    <n v="-3.8240000000000003E-4"/>
    <n v="1.005E-4"/>
    <n v="-5.4300000000000008E-4"/>
    <n v="-4.6000000000000001E-4"/>
  </r>
  <r>
    <s v="2247"/>
    <s v="汎德永業"/>
    <x v="25"/>
    <n v="228"/>
    <n v="224.5"/>
    <n v="225"/>
    <n v="213"/>
    <n v="223"/>
    <n v="-1"/>
    <n v="-33"/>
    <n v="-16"/>
    <n v="18"/>
    <n v="41"/>
    <n v="0"/>
    <n v="0"/>
    <n v="0"/>
    <n v="0"/>
    <n v="0"/>
    <n v="-2.2799999999999999E-3"/>
    <n v="-7.4084999999999998E-2"/>
    <n v="-3.5999999999999997E-2"/>
    <n v="3.8339999999999999E-2"/>
    <n v="9.1429999999999997E-2"/>
  </r>
  <r>
    <s v="2301"/>
    <s v="光寶科"/>
    <x v="27"/>
    <n v="61.2"/>
    <n v="60.9"/>
    <n v="61.9"/>
    <n v="61.1"/>
    <n v="62"/>
    <n v="-1827"/>
    <n v="-2131"/>
    <n v="-1145"/>
    <n v="-1064"/>
    <n v="-1288"/>
    <n v="679"/>
    <n v="22"/>
    <n v="595"/>
    <n v="27"/>
    <n v="0"/>
    <n v="-1.1181240000000001"/>
    <n v="-1.297779"/>
    <n v="-0.70875500000000002"/>
    <n v="-0.65010400000000002"/>
    <n v="-0.79856000000000005"/>
  </r>
  <r>
    <s v="2302"/>
    <s v="麗正"/>
    <x v="28"/>
    <n v="18.350000000000001"/>
    <n v="17.149999999999999"/>
    <n v="16.649999999999999"/>
    <n v="15"/>
    <n v="16.5"/>
    <n v="-68"/>
    <n v="-108"/>
    <n v="170"/>
    <n v="150"/>
    <n v="471"/>
    <n v="0"/>
    <n v="0"/>
    <n v="0"/>
    <n v="0"/>
    <n v="0"/>
    <n v="-1.2478000000000001E-2"/>
    <n v="-1.8521999999999997E-2"/>
    <n v="2.8304999999999997E-2"/>
    <n v="2.2499999999999999E-2"/>
    <n v="7.7715000000000006E-2"/>
  </r>
  <r>
    <s v="2303"/>
    <s v="聯電"/>
    <x v="29"/>
    <n v="46.35"/>
    <n v="47.55"/>
    <n v="46.8"/>
    <n v="43.95"/>
    <n v="48.3"/>
    <n v="454"/>
    <n v="-15448"/>
    <n v="-52592"/>
    <n v="21367"/>
    <n v="37485"/>
    <n v="4351"/>
    <n v="12445"/>
    <n v="1946"/>
    <n v="-896"/>
    <n v="6290"/>
    <n v="0.210429"/>
    <n v="-7.3455239999999993"/>
    <n v="-24.613055999999997"/>
    <n v="9.3907965000000004"/>
    <n v="18.105255"/>
  </r>
  <r>
    <s v="2305"/>
    <s v="全友"/>
    <x v="30"/>
    <n v="8.4600000000000009"/>
    <n v="8.25"/>
    <n v="8.2100000000000009"/>
    <n v="7.39"/>
    <n v="8.1199999999999992"/>
    <n v="512"/>
    <n v="166"/>
    <n v="-654"/>
    <n v="-239"/>
    <n v="912"/>
    <n v="0"/>
    <n v="0"/>
    <n v="0"/>
    <n v="0"/>
    <n v="0"/>
    <n v="4.3315200000000005E-2"/>
    <n v="1.3695000000000001E-2"/>
    <n v="-5.3693400000000002E-2"/>
    <n v="-1.76621E-2"/>
    <n v="7.4054399999999992E-2"/>
  </r>
  <r>
    <s v="2308"/>
    <s v="台達電"/>
    <x v="27"/>
    <n v="265"/>
    <n v="264.5"/>
    <n v="266.5"/>
    <n v="266.5"/>
    <n v="274.5"/>
    <n v="-1610"/>
    <n v="-1435"/>
    <n v="-2448"/>
    <n v="26"/>
    <n v="-644"/>
    <n v="-14"/>
    <n v="29"/>
    <n v="67"/>
    <n v="106"/>
    <n v="9"/>
    <n v="-4.2664999999999997"/>
    <n v="-3.7955749999999999"/>
    <n v="-6.5239200000000004"/>
    <n v="6.9290000000000004E-2"/>
    <n v="-1.7677799999999999"/>
  </r>
  <r>
    <s v="2312"/>
    <s v="金寶"/>
    <x v="27"/>
    <n v="14.05"/>
    <n v="13.7"/>
    <n v="13.35"/>
    <n v="12.05"/>
    <n v="13"/>
    <n v="3439"/>
    <n v="584"/>
    <n v="-3415"/>
    <n v="1925"/>
    <n v="-1410"/>
    <n v="0"/>
    <n v="0"/>
    <n v="0"/>
    <n v="0"/>
    <n v="0"/>
    <n v="0.48317950000000004"/>
    <n v="8.0007999999999996E-2"/>
    <n v="-0.45590249999999999"/>
    <n v="0.23196249999999999"/>
    <n v="-0.18329999999999999"/>
  </r>
  <r>
    <s v="2313"/>
    <s v="華通"/>
    <x v="31"/>
    <n v="33.6"/>
    <n v="34.700000000000003"/>
    <n v="34.700000000000003"/>
    <n v="33.25"/>
    <n v="35.6"/>
    <n v="3360"/>
    <n v="2459"/>
    <n v="-1806"/>
    <n v="2630"/>
    <n v="855"/>
    <n v="-2"/>
    <n v="0"/>
    <n v="0"/>
    <n v="3"/>
    <n v="0"/>
    <n v="1.12896"/>
    <n v="0.85327300000000006"/>
    <n v="-0.62668200000000007"/>
    <n v="0.874475"/>
    <n v="0.30437999999999998"/>
  </r>
  <r>
    <s v="2314"/>
    <s v="台揚"/>
    <x v="32"/>
    <n v="31.15"/>
    <n v="29.9"/>
    <n v="30"/>
    <n v="27.05"/>
    <n v="29.75"/>
    <n v="-14"/>
    <n v="-235"/>
    <n v="-743"/>
    <n v="705"/>
    <n v="414"/>
    <n v="0"/>
    <n v="0"/>
    <n v="0"/>
    <n v="0"/>
    <n v="150"/>
    <n v="-4.3609999999999994E-3"/>
    <n v="-7.0264999999999994E-2"/>
    <n v="-0.22289999999999999"/>
    <n v="0.1907025"/>
    <n v="0.123165"/>
  </r>
  <r>
    <s v="2316"/>
    <s v="楠梓電"/>
    <x v="31"/>
    <n v="27.5"/>
    <n v="27.05"/>
    <n v="27"/>
    <n v="25.2"/>
    <n v="27.6"/>
    <n v="-128"/>
    <n v="-34"/>
    <n v="-279"/>
    <n v="177"/>
    <n v="713"/>
    <n v="0"/>
    <n v="0"/>
    <n v="0"/>
    <n v="0"/>
    <n v="0"/>
    <n v="-3.5200000000000002E-2"/>
    <n v="-9.1970000000000003E-3"/>
    <n v="-7.5329999999999994E-2"/>
    <n v="4.4603999999999998E-2"/>
    <n v="0.19678799999999999"/>
  </r>
  <r>
    <s v="2317"/>
    <s v="鴻海"/>
    <x v="27"/>
    <n v="102"/>
    <n v="103"/>
    <n v="104.5"/>
    <n v="98.2"/>
    <n v="107"/>
    <n v="18087"/>
    <n v="7015"/>
    <n v="391"/>
    <n v="328"/>
    <n v="16504"/>
    <n v="2489"/>
    <n v="408"/>
    <n v="798"/>
    <n v="127"/>
    <n v="141"/>
    <n v="18.448740000000001"/>
    <n v="7.2254500000000004"/>
    <n v="0.40859499999999999"/>
    <n v="0.32209600000000005"/>
    <n v="17.659279999999999"/>
  </r>
  <r>
    <s v="2321"/>
    <s v="東訊"/>
    <x v="32"/>
    <n v="7.34"/>
    <n v="7.08"/>
    <n v="7.21"/>
    <n v="7"/>
    <n v="7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15"/>
    <n v="10"/>
    <n v="9.94"/>
    <n v="9.0500000000000007"/>
    <n v="9.7899999999999991"/>
    <n v="2606"/>
    <n v="102"/>
    <n v="-2252"/>
    <n v="3934"/>
    <n v="503"/>
    <n v="0"/>
    <n v="0"/>
    <n v="50"/>
    <n v="0"/>
    <n v="0"/>
    <n v="0.26450899999999999"/>
    <n v="1.0200000000000001E-2"/>
    <n v="-0.22384879999999999"/>
    <n v="0.35602700000000004"/>
    <n v="4.9243700000000001E-2"/>
  </r>
  <r>
    <s v="2324"/>
    <s v="仁寶"/>
    <x v="33"/>
    <n v="22.35"/>
    <n v="22.95"/>
    <n v="22.7"/>
    <n v="21.9"/>
    <n v="22.9"/>
    <n v="-134"/>
    <n v="3816"/>
    <n v="-8315"/>
    <n v="6959"/>
    <n v="-3121"/>
    <n v="1880"/>
    <n v="149"/>
    <n v="1954"/>
    <n v="94"/>
    <n v="7"/>
    <n v="-2.9949E-2"/>
    <n v="0.87577199999999999"/>
    <n v="-1.887505"/>
    <n v="1.5240209999999998"/>
    <n v="-0.71470899999999993"/>
  </r>
  <r>
    <s v="2327"/>
    <s v="國巨"/>
    <x v="34"/>
    <n v="423"/>
    <n v="409.5"/>
    <n v="440"/>
    <n v="415.5"/>
    <n v="449"/>
    <n v="-2593"/>
    <n v="-1581"/>
    <n v="217"/>
    <n v="-560"/>
    <n v="649"/>
    <n v="-403"/>
    <n v="-244"/>
    <n v="73"/>
    <n v="-10"/>
    <n v="1"/>
    <n v="-10.968389999999999"/>
    <n v="-6.4741949999999999"/>
    <n v="0.95479999999999998"/>
    <n v="-2.3268"/>
    <n v="2.9140100000000002"/>
  </r>
  <r>
    <s v="2328"/>
    <s v="廣宇"/>
    <x v="15"/>
    <n v="35"/>
    <n v="36.950000000000003"/>
    <n v="36.549999999999997"/>
    <n v="32.9"/>
    <n v="36.15"/>
    <n v="4481"/>
    <n v="5675"/>
    <n v="-2063"/>
    <n v="1728"/>
    <n v="5791"/>
    <n v="0"/>
    <n v="0"/>
    <n v="0"/>
    <n v="0"/>
    <n v="0"/>
    <n v="1.5683499999999999"/>
    <n v="2.0969125000000002"/>
    <n v="-0.75402649999999993"/>
    <n v="0.56851200000000002"/>
    <n v="2.0934464999999998"/>
  </r>
  <r>
    <s v="2329"/>
    <s v="華泰"/>
    <x v="35"/>
    <n v="15.35"/>
    <n v="14.95"/>
    <n v="15"/>
    <n v="13.5"/>
    <n v="14.85"/>
    <n v="-1043"/>
    <n v="425"/>
    <n v="-1044"/>
    <n v="774"/>
    <n v="3704"/>
    <n v="0"/>
    <n v="0"/>
    <n v="0"/>
    <n v="0"/>
    <n v="0"/>
    <n v="-0.16010049999999998"/>
    <n v="6.3537499999999997E-2"/>
    <n v="-0.15659999999999999"/>
    <n v="0.10449"/>
    <n v="0.55004399999999998"/>
  </r>
  <r>
    <s v="2330"/>
    <s v="台積電"/>
    <x v="29"/>
    <n v="560"/>
    <n v="547"/>
    <n v="557"/>
    <n v="549"/>
    <n v="572"/>
    <n v="-7777"/>
    <n v="-11561"/>
    <n v="2437"/>
    <n v="7405"/>
    <n v="8961"/>
    <n v="1809"/>
    <n v="371"/>
    <n v="792"/>
    <n v="601"/>
    <n v="196"/>
    <n v="-43.551200000000001"/>
    <n v="-63.238669999999999"/>
    <n v="13.57409"/>
    <n v="40.653449999999999"/>
    <n v="51.256920000000001"/>
  </r>
  <r>
    <s v="2331"/>
    <s v="精英"/>
    <x v="36"/>
    <n v="22.65"/>
    <n v="23.2"/>
    <n v="23.1"/>
    <n v="21.3"/>
    <n v="23.4"/>
    <n v="5681"/>
    <n v="3306"/>
    <n v="19"/>
    <n v="5855"/>
    <n v="1850"/>
    <n v="0"/>
    <n v="0"/>
    <n v="0"/>
    <n v="0"/>
    <n v="0"/>
    <n v="1.2867465"/>
    <n v="0.76699200000000001"/>
    <n v="4.3890000000000005E-3"/>
    <n v="1.247115"/>
    <n v="0.43290000000000001"/>
  </r>
  <r>
    <s v="2332"/>
    <s v="友訊"/>
    <x v="37"/>
    <n v="17.850000000000001"/>
    <n v="18.600000000000001"/>
    <n v="18.2"/>
    <n v="17.05"/>
    <n v="18.399999999999999"/>
    <n v="2361"/>
    <n v="2348"/>
    <n v="-1040"/>
    <n v="1945"/>
    <n v="2089"/>
    <n v="0"/>
    <n v="0"/>
    <n v="0"/>
    <n v="0"/>
    <n v="0"/>
    <n v="0.42143850000000005"/>
    <n v="0.43672800000000001"/>
    <n v="-0.18928"/>
    <n v="0.33162249999999999"/>
    <n v="0.384376"/>
  </r>
  <r>
    <s v="2337"/>
    <s v="旺宏"/>
    <x v="38"/>
    <n v="36.85"/>
    <n v="38"/>
    <n v="38.299999999999997"/>
    <n v="34.9"/>
    <n v="38.35"/>
    <n v="5880"/>
    <n v="784"/>
    <n v="-9625"/>
    <n v="-1095"/>
    <n v="6188"/>
    <n v="-531"/>
    <n v="1641"/>
    <n v="921"/>
    <n v="4"/>
    <n v="0"/>
    <n v="2.1667800000000002"/>
    <n v="0.29792000000000002"/>
    <n v="-3.686375"/>
    <n v="-0.38215500000000002"/>
    <n v="2.3730980000000002"/>
  </r>
  <r>
    <s v="2338"/>
    <s v="光罩"/>
    <x v="39"/>
    <n v="69"/>
    <n v="69.900000000000006"/>
    <n v="67.400000000000006"/>
    <n v="61.8"/>
    <n v="67.900000000000006"/>
    <n v="853"/>
    <n v="1802"/>
    <n v="-2156"/>
    <n v="3049"/>
    <n v="1765"/>
    <n v="0"/>
    <n v="-277"/>
    <n v="197"/>
    <n v="0"/>
    <n v="284"/>
    <n v="0.58857000000000004"/>
    <n v="1.2595980000000002"/>
    <n v="-1.4531440000000002"/>
    <n v="1.8842819999999998"/>
    <n v="1.1984350000000001"/>
  </r>
  <r>
    <s v="2340"/>
    <s v="光磊"/>
    <x v="28"/>
    <n v="24.7"/>
    <n v="24.2"/>
    <n v="24"/>
    <n v="22.4"/>
    <n v="24.15"/>
    <n v="-1300"/>
    <n v="-430"/>
    <n v="-1420"/>
    <n v="-1081"/>
    <n v="1022"/>
    <n v="0"/>
    <n v="0"/>
    <n v="0"/>
    <n v="0"/>
    <n v="0"/>
    <n v="-0.3211"/>
    <n v="-0.10406"/>
    <n v="-0.34079999999999999"/>
    <n v="-0.24214399999999997"/>
    <n v="0.246813"/>
  </r>
  <r>
    <s v="2342"/>
    <s v="茂矽"/>
    <x v="40"/>
    <n v="28.9"/>
    <n v="29.7"/>
    <n v="29.2"/>
    <n v="26.3"/>
    <n v="28.9"/>
    <n v="451"/>
    <n v="615"/>
    <n v="-244"/>
    <n v="362"/>
    <n v="1558"/>
    <n v="0"/>
    <n v="0"/>
    <n v="0"/>
    <n v="0"/>
    <n v="0"/>
    <n v="0.13033899999999998"/>
    <n v="0.18265500000000001"/>
    <n v="-7.1248000000000006E-2"/>
    <n v="9.5205999999999999E-2"/>
    <n v="0.450262"/>
  </r>
  <r>
    <s v="2344"/>
    <s v="華邦電"/>
    <x v="38"/>
    <n v="28.25"/>
    <n v="28.85"/>
    <n v="28.45"/>
    <n v="25.65"/>
    <n v="28.2"/>
    <n v="4913"/>
    <n v="374"/>
    <n v="-20864"/>
    <n v="13383"/>
    <n v="33156"/>
    <n v="-1356"/>
    <n v="2860"/>
    <n v="101"/>
    <n v="1031"/>
    <n v="0"/>
    <n v="1.3879224999999999"/>
    <n v="0.10789899999999999"/>
    <n v="-5.9358079999999989"/>
    <n v="3.4327394999999994"/>
    <n v="9.3499920000000003"/>
  </r>
  <r>
    <s v="2345"/>
    <s v="智邦"/>
    <x v="37"/>
    <n v="264"/>
    <n v="269.5"/>
    <n v="271.5"/>
    <n v="273"/>
    <n v="295"/>
    <n v="200"/>
    <n v="-533"/>
    <n v="-43"/>
    <n v="55"/>
    <n v="484"/>
    <n v="366"/>
    <n v="69"/>
    <n v="110"/>
    <n v="63"/>
    <n v="141"/>
    <n v="0.52800000000000002"/>
    <n v="-1.4364349999999999"/>
    <n v="-0.116745"/>
    <n v="0.15015000000000001"/>
    <n v="1.4278"/>
  </r>
  <r>
    <s v="2347"/>
    <s v="聯強"/>
    <x v="41"/>
    <n v="56.3"/>
    <n v="56.2"/>
    <n v="56.7"/>
    <n v="56"/>
    <n v="58.2"/>
    <n v="-2909"/>
    <n v="-1858"/>
    <n v="-1411"/>
    <n v="-1947"/>
    <n v="-982"/>
    <n v="515"/>
    <n v="100"/>
    <n v="528"/>
    <n v="3"/>
    <n v="50"/>
    <n v="-1.6377669999999998"/>
    <n v="-1.0441960000000001"/>
    <n v="-0.800037"/>
    <n v="-1.09032"/>
    <n v="-0.57152400000000003"/>
  </r>
  <r>
    <s v="2348"/>
    <s v="海悅"/>
    <x v="2"/>
    <n v="96.9"/>
    <n v="95.3"/>
    <n v="95.6"/>
    <n v="89"/>
    <n v="93.9"/>
    <n v="-435"/>
    <n v="-317"/>
    <n v="-198"/>
    <n v="-178"/>
    <n v="-82"/>
    <n v="0"/>
    <n v="0"/>
    <n v="0"/>
    <n v="0"/>
    <n v="0"/>
    <n v="-0.42151499999999997"/>
    <n v="-0.30210100000000001"/>
    <n v="-0.18928799999999998"/>
    <n v="-0.15842000000000001"/>
    <n v="-7.6997999999999997E-2"/>
  </r>
  <r>
    <s v="2349"/>
    <s v="錸德"/>
    <x v="21"/>
    <n v="9.9499999999999993"/>
    <n v="9.61"/>
    <n v="9.3000000000000007"/>
    <n v="8.3699999999999992"/>
    <n v="9.0399999999999991"/>
    <n v="-2259"/>
    <n v="-2510"/>
    <n v="-1145"/>
    <n v="-902"/>
    <n v="-1077"/>
    <n v="0"/>
    <n v="0"/>
    <n v="0"/>
    <n v="0"/>
    <n v="0"/>
    <n v="-0.22477049999999998"/>
    <n v="-0.24121099999999998"/>
    <n v="-0.106485"/>
    <n v="-7.5497399999999992E-2"/>
    <n v="-9.7360799999999997E-2"/>
  </r>
  <r>
    <s v="2351"/>
    <s v="順德"/>
    <x v="39"/>
    <n v="77"/>
    <n v="75.599999999999994"/>
    <n v="82"/>
    <n v="75"/>
    <n v="82.5"/>
    <n v="-503"/>
    <n v="-419"/>
    <n v="1042"/>
    <n v="-950"/>
    <n v="579"/>
    <n v="10"/>
    <n v="50"/>
    <n v="1230"/>
    <n v="20"/>
    <n v="20"/>
    <n v="-0.38730999999999999"/>
    <n v="-0.31676399999999999"/>
    <n v="0.85443999999999998"/>
    <n v="-0.71250000000000002"/>
    <n v="0.47767500000000002"/>
  </r>
  <r>
    <s v="2352"/>
    <s v="佳世達"/>
    <x v="27"/>
    <n v="29.75"/>
    <n v="29.45"/>
    <n v="29"/>
    <n v="26.4"/>
    <n v="29"/>
    <n v="132"/>
    <n v="-2653"/>
    <n v="-2589"/>
    <n v="809"/>
    <n v="-358"/>
    <n v="404"/>
    <n v="58"/>
    <n v="133"/>
    <n v="-43"/>
    <n v="3"/>
    <n v="3.9269999999999999E-2"/>
    <n v="-0.78130849999999996"/>
    <n v="-0.75080999999999998"/>
    <n v="0.21357599999999999"/>
    <n v="-0.10382"/>
  </r>
  <r>
    <s v="2353"/>
    <s v="宏碁"/>
    <x v="33"/>
    <n v="31.45"/>
    <n v="29.9"/>
    <n v="29.35"/>
    <n v="28.25"/>
    <n v="29.7"/>
    <n v="-10132"/>
    <n v="-807"/>
    <n v="-6964"/>
    <n v="11121"/>
    <n v="-16794"/>
    <n v="166"/>
    <n v="10"/>
    <n v="8"/>
    <n v="19"/>
    <n v="-19"/>
    <n v="-3.1865139999999998"/>
    <n v="-0.24129299999999998"/>
    <n v="-2.0439340000000001"/>
    <n v="3.1416824999999999"/>
    <n v="-4.9878179999999999"/>
  </r>
  <r>
    <s v="2354"/>
    <s v="鴻準"/>
    <x v="42"/>
    <n v="59.8"/>
    <n v="61.2"/>
    <n v="60.9"/>
    <n v="57.8"/>
    <n v="62.7"/>
    <n v="4989"/>
    <n v="3323"/>
    <n v="755"/>
    <n v="4000"/>
    <n v="3812"/>
    <n v="228"/>
    <n v="0"/>
    <n v="350"/>
    <n v="3"/>
    <n v="0"/>
    <n v="2.983422"/>
    <n v="2.0336760000000003"/>
    <n v="0.45979500000000001"/>
    <n v="2.3119999999999998"/>
    <n v="2.3901240000000001"/>
  </r>
  <r>
    <s v="2355"/>
    <s v="敬鵬"/>
    <x v="31"/>
    <n v="26.95"/>
    <n v="25.25"/>
    <n v="26.5"/>
    <n v="24"/>
    <n v="26.25"/>
    <n v="-363"/>
    <n v="-179"/>
    <n v="467"/>
    <n v="-257"/>
    <n v="-18"/>
    <n v="0"/>
    <n v="0"/>
    <n v="0"/>
    <n v="0"/>
    <n v="0"/>
    <n v="-9.7828499999999999E-2"/>
    <n v="-4.5197500000000002E-2"/>
    <n v="0.123755"/>
    <n v="-6.1679999999999999E-2"/>
    <n v="-4.725E-3"/>
  </r>
  <r>
    <s v="2356"/>
    <s v="英業達"/>
    <x v="33"/>
    <n v="25.55"/>
    <n v="24.8"/>
    <n v="24.95"/>
    <n v="24.35"/>
    <n v="25.15"/>
    <n v="-3123"/>
    <n v="-14384"/>
    <n v="-2201"/>
    <n v="-189"/>
    <n v="825"/>
    <n v="1627"/>
    <n v="110"/>
    <n v="1643"/>
    <n v="72"/>
    <n v="6"/>
    <n v="-0.79792650000000009"/>
    <n v="-3.5672320000000002"/>
    <n v="-0.54914949999999996"/>
    <n v="-4.6021500000000007E-2"/>
    <n v="0.20748749999999999"/>
  </r>
  <r>
    <s v="2357"/>
    <s v="華碩"/>
    <x v="33"/>
    <n v="361.5"/>
    <n v="379.5"/>
    <n v="380"/>
    <n v="368"/>
    <n v="384"/>
    <n v="-2973"/>
    <n v="-307"/>
    <n v="-338"/>
    <n v="-439"/>
    <n v="555"/>
    <n v="143"/>
    <n v="445"/>
    <n v="146"/>
    <n v="491"/>
    <n v="180"/>
    <n v="-10.747394999999999"/>
    <n v="-1.165065"/>
    <n v="-1.2844"/>
    <n v="-1.6155200000000001"/>
    <n v="2.1312000000000002"/>
  </r>
  <r>
    <s v="2358"/>
    <s v="廷鑫"/>
    <x v="43"/>
    <n v="14.95"/>
    <n v="14.25"/>
    <n v="13.85"/>
    <n v="12.75"/>
    <n v="13.65"/>
    <n v="17"/>
    <n v="64"/>
    <n v="-268"/>
    <n v="167"/>
    <n v="108"/>
    <n v="0"/>
    <n v="0"/>
    <n v="0"/>
    <n v="0"/>
    <n v="0"/>
    <n v="2.5414999999999999E-3"/>
    <n v="9.1199999999999996E-3"/>
    <n v="-3.7117999999999998E-2"/>
    <n v="2.1292499999999999E-2"/>
    <n v="1.4742E-2"/>
  </r>
  <r>
    <s v="2359"/>
    <s v="所羅門"/>
    <x v="44"/>
    <n v="16.100000000000001"/>
    <n v="16.2"/>
    <n v="16.350000000000001"/>
    <n v="15.9"/>
    <n v="16.75"/>
    <n v="-209"/>
    <n v="-20"/>
    <n v="-113"/>
    <n v="-175"/>
    <n v="55"/>
    <n v="0"/>
    <n v="0"/>
    <n v="0"/>
    <n v="0"/>
    <n v="0"/>
    <n v="-3.3648999999999998E-2"/>
    <n v="-3.2399999999999998E-3"/>
    <n v="-1.8475500000000002E-2"/>
    <n v="-2.7824999999999999E-2"/>
    <n v="9.2125000000000002E-3"/>
  </r>
  <r>
    <s v="2360"/>
    <s v="致茂"/>
    <x v="45"/>
    <n v="166"/>
    <n v="179.5"/>
    <n v="189"/>
    <n v="180"/>
    <n v="186.5"/>
    <n v="-265"/>
    <n v="540"/>
    <n v="460"/>
    <n v="5"/>
    <n v="138"/>
    <n v="91"/>
    <n v="16"/>
    <n v="28"/>
    <n v="7"/>
    <n v="0"/>
    <n v="-0.43990000000000001"/>
    <n v="0.96930000000000005"/>
    <n v="0.86939999999999995"/>
    <n v="8.9999999999999993E-3"/>
    <n v="0.25736999999999999"/>
  </r>
  <r>
    <s v="2362"/>
    <s v="藍天"/>
    <x v="33"/>
    <n v="27.95"/>
    <n v="28.75"/>
    <n v="28.3"/>
    <n v="28.45"/>
    <n v="29.2"/>
    <n v="-830"/>
    <n v="-268"/>
    <n v="-564"/>
    <n v="-45"/>
    <n v="35"/>
    <n v="0"/>
    <n v="0"/>
    <n v="0"/>
    <n v="0"/>
    <n v="0"/>
    <n v="-0.231985"/>
    <n v="-7.7049999999999993E-2"/>
    <n v="-0.159612"/>
    <n v="-1.28025E-2"/>
    <n v="1.022E-2"/>
  </r>
  <r>
    <s v="2363"/>
    <s v="矽統"/>
    <x v="46"/>
    <n v="18.899999999999999"/>
    <n v="19"/>
    <n v="18.7"/>
    <n v="17.05"/>
    <n v="18.75"/>
    <n v="-2153"/>
    <n v="1933"/>
    <n v="-3612"/>
    <n v="3737"/>
    <n v="1165"/>
    <n v="0"/>
    <n v="0"/>
    <n v="0"/>
    <n v="0"/>
    <n v="0"/>
    <n v="-0.40691699999999997"/>
    <n v="0.36726999999999999"/>
    <n v="-0.67544399999999993"/>
    <n v="0.63715850000000007"/>
    <n v="0.21843750000000001"/>
  </r>
  <r>
    <s v="2364"/>
    <s v="倫飛"/>
    <x v="33"/>
    <n v="3.15"/>
    <n v="3.3"/>
    <n v="3.37"/>
    <n v="3.12"/>
    <n v="3.2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45"/>
    <n v="11.85"/>
    <n v="11.7"/>
    <n v="12.25"/>
    <n v="12.2"/>
    <n v="2331"/>
    <n v="-196"/>
    <n v="-2252"/>
    <n v="-1252"/>
    <n v="-2095"/>
    <n v="0"/>
    <n v="0"/>
    <n v="0"/>
    <n v="0"/>
    <n v="0"/>
    <n v="0.26689949999999996"/>
    <n v="-2.3226E-2"/>
    <n v="-0.263484"/>
    <n v="-0.15337000000000001"/>
    <n v="-0.25558999999999998"/>
  </r>
  <r>
    <s v="2367"/>
    <s v="燿華"/>
    <x v="31"/>
    <n v="21.6"/>
    <n v="20.45"/>
    <n v="20.05"/>
    <n v="18.05"/>
    <n v="18.850000000000001"/>
    <n v="-526"/>
    <n v="-3775"/>
    <n v="-2354"/>
    <n v="-1916"/>
    <n v="-781"/>
    <n v="0"/>
    <n v="0"/>
    <n v="0"/>
    <n v="0"/>
    <n v="0"/>
    <n v="-0.11361600000000001"/>
    <n v="-0.77198750000000005"/>
    <n v="-0.47197700000000004"/>
    <n v="-0.34583800000000003"/>
    <n v="-0.1472185"/>
  </r>
  <r>
    <s v="2368"/>
    <s v="金像電"/>
    <x v="31"/>
    <n v="41.85"/>
    <n v="43.85"/>
    <n v="45.9"/>
    <n v="48.25"/>
    <n v="50.5"/>
    <n v="2375"/>
    <n v="2750"/>
    <n v="-2847"/>
    <n v="5702"/>
    <n v="-2705"/>
    <n v="-236"/>
    <n v="2095"/>
    <n v="1648"/>
    <n v="5"/>
    <n v="454"/>
    <n v="0.99393750000000003"/>
    <n v="1.205875"/>
    <n v="-1.306773"/>
    <n v="2.7512150000000002"/>
    <n v="-1.366025"/>
  </r>
  <r>
    <s v="2369"/>
    <s v="菱生"/>
    <x v="35"/>
    <n v="16.350000000000001"/>
    <n v="15.3"/>
    <n v="15.05"/>
    <n v="13.55"/>
    <n v="14.9"/>
    <n v="-2589"/>
    <n v="-1049"/>
    <n v="-1465"/>
    <n v="1380"/>
    <n v="1221"/>
    <n v="0"/>
    <n v="0"/>
    <n v="0"/>
    <n v="0"/>
    <n v="0"/>
    <n v="-0.4233015"/>
    <n v="-0.160497"/>
    <n v="-0.2204825"/>
    <n v="0.18698999999999999"/>
    <n v="0.18192900000000001"/>
  </r>
  <r>
    <s v="2371"/>
    <s v="大同"/>
    <x v="11"/>
    <n v="22.9"/>
    <n v="22.3"/>
    <n v="22.5"/>
    <n v="20.55"/>
    <n v="22.4"/>
    <n v="-2732"/>
    <n v="-3947"/>
    <n v="-2619"/>
    <n v="-422"/>
    <n v="6574"/>
    <n v="0"/>
    <n v="0"/>
    <n v="0"/>
    <n v="5"/>
    <n v="0"/>
    <n v="-0.62562799999999996"/>
    <n v="-0.8801810000000001"/>
    <n v="-0.58927499999999999"/>
    <n v="-8.6721000000000006E-2"/>
    <n v="1.4725759999999997"/>
  </r>
  <r>
    <s v="2373"/>
    <s v="震旦行"/>
    <x v="41"/>
    <n v="87.9"/>
    <n v="88.5"/>
    <n v="90.1"/>
    <n v="90"/>
    <n v="90.9"/>
    <n v="-48"/>
    <n v="-56"/>
    <n v="-8"/>
    <n v="39"/>
    <n v="3"/>
    <n v="0"/>
    <n v="0"/>
    <n v="0"/>
    <n v="0"/>
    <n v="0"/>
    <n v="-4.2192000000000007E-2"/>
    <n v="-4.956E-2"/>
    <n v="-7.2079999999999991E-3"/>
    <n v="3.5099999999999999E-2"/>
    <n v="2.7270000000000003E-3"/>
  </r>
  <r>
    <s v="2374"/>
    <s v="佳能"/>
    <x v="47"/>
    <n v="15.35"/>
    <n v="14.95"/>
    <n v="15.05"/>
    <n v="13.75"/>
    <n v="14.65"/>
    <n v="-620"/>
    <n v="-368"/>
    <n v="-372"/>
    <n v="-481"/>
    <n v="206"/>
    <n v="0"/>
    <n v="0"/>
    <n v="0"/>
    <n v="0"/>
    <n v="0"/>
    <n v="-9.5170000000000005E-2"/>
    <n v="-5.5015999999999995E-2"/>
    <n v="-5.5986000000000001E-2"/>
    <n v="-6.6137500000000002E-2"/>
    <n v="3.0179000000000001E-2"/>
  </r>
  <r>
    <s v="2375"/>
    <s v="凱美"/>
    <x v="34"/>
    <n v="90.9"/>
    <n v="91.6"/>
    <n v="93"/>
    <n v="88.9"/>
    <n v="96.9"/>
    <n v="-177"/>
    <n v="2793"/>
    <n v="14"/>
    <n v="1116"/>
    <n v="97"/>
    <n v="-1179"/>
    <n v="-422"/>
    <n v="-233"/>
    <n v="-152"/>
    <n v="0"/>
    <n v="-0.16089300000000001"/>
    <n v="2.5583879999999999"/>
    <n v="1.302E-2"/>
    <n v="0.99212400000000012"/>
    <n v="9.3993000000000007E-2"/>
  </r>
  <r>
    <s v="2376"/>
    <s v="技嘉"/>
    <x v="36"/>
    <n v="104"/>
    <n v="97.2"/>
    <n v="100"/>
    <n v="106.5"/>
    <n v="115"/>
    <n v="-108"/>
    <n v="512"/>
    <n v="-302"/>
    <n v="-69"/>
    <n v="148"/>
    <n v="327"/>
    <n v="-1376"/>
    <n v="2948"/>
    <n v="693"/>
    <n v="991"/>
    <n v="-0.11232"/>
    <n v="0.497664"/>
    <n v="-0.30199999999999999"/>
    <n v="-7.3484999999999995E-2"/>
    <n v="0.17019999999999999"/>
  </r>
  <r>
    <s v="2377"/>
    <s v="微星"/>
    <x v="36"/>
    <n v="168"/>
    <n v="170"/>
    <n v="170"/>
    <n v="166"/>
    <n v="176"/>
    <n v="3241"/>
    <n v="982"/>
    <n v="-456"/>
    <n v="654"/>
    <n v="-312"/>
    <n v="407"/>
    <n v="-273"/>
    <n v="192"/>
    <n v="-91"/>
    <n v="91"/>
    <n v="5.4448800000000004"/>
    <n v="1.6694"/>
    <n v="-0.7752"/>
    <n v="1.0856399999999999"/>
    <n v="-0.54912000000000005"/>
  </r>
  <r>
    <s v="2379"/>
    <s v="瑞昱"/>
    <x v="46"/>
    <n v="436"/>
    <n v="450.5"/>
    <n v="451.5"/>
    <n v="439.5"/>
    <n v="470"/>
    <n v="-151"/>
    <n v="64"/>
    <n v="-969"/>
    <n v="-193"/>
    <n v="29"/>
    <n v="83"/>
    <n v="75"/>
    <n v="45"/>
    <n v="377"/>
    <n v="193"/>
    <n v="-0.65835999999999995"/>
    <n v="0.28832000000000002"/>
    <n v="-4.3750349999999996"/>
    <n v="-0.84823499999999996"/>
    <n v="0.1363"/>
  </r>
  <r>
    <s v="2380"/>
    <s v="虹光"/>
    <x v="30"/>
    <n v="12.15"/>
    <n v="11.5"/>
    <n v="12.65"/>
    <n v="11.4"/>
    <n v="11.9"/>
    <n v="-5"/>
    <n v="152"/>
    <n v="720"/>
    <n v="-462"/>
    <n v="-144"/>
    <n v="0"/>
    <n v="0"/>
    <n v="0"/>
    <n v="0"/>
    <n v="0"/>
    <n v="-6.0749999999999997E-4"/>
    <n v="1.7479999999999999E-2"/>
    <n v="9.1079999999999994E-2"/>
    <n v="-5.2668E-2"/>
    <n v="-1.7136000000000002E-2"/>
  </r>
  <r>
    <s v="2382"/>
    <s v="廣達"/>
    <x v="33"/>
    <n v="87.9"/>
    <n v="88.1"/>
    <n v="90.3"/>
    <n v="88.3"/>
    <n v="90"/>
    <n v="-4548"/>
    <n v="-7671"/>
    <n v="-3635"/>
    <n v="-6519"/>
    <n v="-8700"/>
    <n v="861"/>
    <n v="631"/>
    <n v="725"/>
    <n v="1261"/>
    <n v="5"/>
    <n v="-3.9976920000000002"/>
    <n v="-6.7581509999999998"/>
    <n v="-3.2824049999999998"/>
    <n v="-5.7562769999999999"/>
    <n v="-7.83"/>
  </r>
  <r>
    <s v="2383"/>
    <s v="台光電"/>
    <x v="17"/>
    <n v="150"/>
    <n v="151.5"/>
    <n v="157"/>
    <n v="155"/>
    <n v="159"/>
    <n v="-803"/>
    <n v="-1385"/>
    <n v="-98"/>
    <n v="-529"/>
    <n v="-480"/>
    <n v="71"/>
    <n v="10"/>
    <n v="122"/>
    <n v="-37"/>
    <n v="60"/>
    <n v="-1.2044999999999999"/>
    <n v="-2.0982750000000001"/>
    <n v="-0.15386"/>
    <n v="-0.81994999999999996"/>
    <n v="-0.76319999999999999"/>
  </r>
  <r>
    <s v="2385"/>
    <s v="群光"/>
    <x v="44"/>
    <n v="80.400000000000006"/>
    <n v="79.2"/>
    <n v="79.099999999999994"/>
    <n v="78.2"/>
    <n v="79"/>
    <n v="1829"/>
    <n v="-1589"/>
    <n v="-1370"/>
    <n v="-416"/>
    <n v="-1294"/>
    <n v="227"/>
    <n v="60"/>
    <n v="392"/>
    <n v="2"/>
    <n v="100"/>
    <n v="1.4705160000000002"/>
    <n v="-1.2584880000000001"/>
    <n v="-1.0836699999999999"/>
    <n v="-0.32531199999999999"/>
    <n v="-1.0222599999999999"/>
  </r>
  <r>
    <s v="2387"/>
    <s v="精元"/>
    <x v="7"/>
    <n v="54.4"/>
    <n v="53.4"/>
    <n v="52.1"/>
    <n v="47.55"/>
    <n v="52.3"/>
    <n v="-321"/>
    <n v="123"/>
    <n v="16"/>
    <n v="830"/>
    <n v="1285"/>
    <n v="0"/>
    <n v="0"/>
    <n v="0"/>
    <n v="0"/>
    <n v="-1069"/>
    <n v="-0.17462399999999997"/>
    <n v="6.5682000000000004E-2"/>
    <n v="8.3359999999999997E-3"/>
    <n v="0.39466499999999999"/>
    <n v="0.67205499999999996"/>
  </r>
  <r>
    <s v="2388"/>
    <s v="威盛"/>
    <x v="46"/>
    <n v="45.6"/>
    <n v="44.2"/>
    <n v="44.3"/>
    <n v="39.9"/>
    <n v="43.7"/>
    <n v="219"/>
    <n v="-91"/>
    <n v="-202"/>
    <n v="548"/>
    <n v="667"/>
    <n v="0"/>
    <n v="0"/>
    <n v="0"/>
    <n v="0"/>
    <n v="0"/>
    <n v="9.9863999999999994E-2"/>
    <n v="-4.0222000000000001E-2"/>
    <n v="-8.9485999999999982E-2"/>
    <n v="0.21865200000000001"/>
    <n v="0.29147899999999999"/>
  </r>
  <r>
    <s v="2390"/>
    <s v="云辰"/>
    <x v="48"/>
    <n v="20.7"/>
    <n v="22.75"/>
    <n v="20.8"/>
    <n v="22.85"/>
    <n v="21.55"/>
    <n v="155"/>
    <n v="427"/>
    <n v="875"/>
    <n v="1407"/>
    <n v="-2168"/>
    <n v="0"/>
    <n v="0"/>
    <n v="0"/>
    <n v="0"/>
    <n v="0"/>
    <n v="3.2085000000000002E-2"/>
    <n v="9.7142500000000007E-2"/>
    <n v="0.182"/>
    <n v="0.32149949999999999"/>
    <n v="-0.46720400000000001"/>
  </r>
  <r>
    <s v="2392"/>
    <s v="正崴"/>
    <x v="15"/>
    <n v="39.25"/>
    <n v="39.200000000000003"/>
    <n v="39.1"/>
    <n v="36.9"/>
    <n v="38.85"/>
    <n v="-700"/>
    <n v="-376"/>
    <n v="-511"/>
    <n v="277"/>
    <n v="1120"/>
    <n v="0"/>
    <n v="0"/>
    <n v="0"/>
    <n v="0"/>
    <n v="0"/>
    <n v="-0.27474999999999999"/>
    <n v="-0.147392"/>
    <n v="-0.19980100000000003"/>
    <n v="0.102213"/>
    <n v="0.43512000000000001"/>
  </r>
  <r>
    <s v="2393"/>
    <s v="億光"/>
    <x v="28"/>
    <n v="39"/>
    <n v="39.450000000000003"/>
    <n v="41.15"/>
    <n v="38.549999999999997"/>
    <n v="41.45"/>
    <n v="197"/>
    <n v="-376"/>
    <n v="1239"/>
    <n v="-1079"/>
    <n v="62"/>
    <n v="0"/>
    <n v="775"/>
    <n v="480"/>
    <n v="480"/>
    <n v="386"/>
    <n v="7.6829999999999996E-2"/>
    <n v="-0.14833200000000002"/>
    <n v="0.50984850000000004"/>
    <n v="-0.41595449999999995"/>
    <n v="2.5699E-2"/>
  </r>
  <r>
    <s v="2395"/>
    <s v="研華"/>
    <x v="49"/>
    <n v="318.5"/>
    <n v="312"/>
    <n v="324.5"/>
    <n v="322.5"/>
    <n v="327.5"/>
    <n v="-64"/>
    <n v="-609"/>
    <n v="112"/>
    <n v="-353"/>
    <n v="-181"/>
    <n v="68"/>
    <n v="6"/>
    <n v="69"/>
    <n v="171"/>
    <n v="2"/>
    <n v="-0.20383999999999999"/>
    <n v="-1.90008"/>
    <n v="0.36343999999999999"/>
    <n v="-1.138425"/>
    <n v="-0.59277500000000005"/>
  </r>
  <r>
    <s v="2397"/>
    <s v="友通"/>
    <x v="36"/>
    <n v="60.7"/>
    <n v="59.2"/>
    <n v="59.3"/>
    <n v="57.5"/>
    <n v="59.3"/>
    <n v="-27"/>
    <n v="-9"/>
    <n v="-58"/>
    <n v="21"/>
    <n v="-4"/>
    <n v="0"/>
    <n v="0"/>
    <n v="0"/>
    <n v="0"/>
    <n v="0"/>
    <n v="-1.6389000000000001E-2"/>
    <n v="-5.3280000000000003E-3"/>
    <n v="-3.4393999999999994E-2"/>
    <n v="1.2075000000000001E-2"/>
    <n v="-2.372E-3"/>
  </r>
  <r>
    <s v="2399"/>
    <s v="映泰"/>
    <x v="36"/>
    <n v="25.55"/>
    <n v="23"/>
    <n v="21.75"/>
    <n v="19.600000000000001"/>
    <n v="21.55"/>
    <n v="158"/>
    <n v="1009"/>
    <n v="2922"/>
    <n v="3510"/>
    <n v="1609"/>
    <n v="0"/>
    <n v="0"/>
    <n v="0"/>
    <n v="0"/>
    <n v="0"/>
    <n v="4.0369000000000002E-2"/>
    <n v="0.23207"/>
    <n v="0.63553499999999996"/>
    <n v="0.68796000000000002"/>
    <n v="0.34673950000000003"/>
  </r>
  <r>
    <s v="2401"/>
    <s v="凌陽"/>
    <x v="46"/>
    <n v="25.3"/>
    <n v="26.05"/>
    <n v="25.95"/>
    <n v="23.4"/>
    <n v="25.7"/>
    <n v="5809"/>
    <n v="1404"/>
    <n v="-2218"/>
    <n v="2259"/>
    <n v="2353"/>
    <n v="0"/>
    <n v="0"/>
    <n v="24"/>
    <n v="0"/>
    <n v="0"/>
    <n v="1.4696770000000001"/>
    <n v="0.36574200000000007"/>
    <n v="-0.57557099999999994"/>
    <n v="0.52860600000000002"/>
    <n v="0.60472099999999995"/>
  </r>
  <r>
    <s v="2402"/>
    <s v="毅嘉"/>
    <x v="7"/>
    <n v="15.75"/>
    <n v="15.85"/>
    <n v="15.7"/>
    <n v="14.45"/>
    <n v="15.8"/>
    <n v="-316"/>
    <n v="550"/>
    <n v="-789"/>
    <n v="1143"/>
    <n v="729"/>
    <n v="0"/>
    <n v="0"/>
    <n v="0"/>
    <n v="0"/>
    <n v="0"/>
    <n v="-4.9770000000000002E-2"/>
    <n v="8.7175000000000002E-2"/>
    <n v="-0.123873"/>
    <n v="0.16516349999999999"/>
    <n v="0.11518200000000001"/>
  </r>
  <r>
    <s v="2404"/>
    <s v="漢唐"/>
    <x v="45"/>
    <n v="217.5"/>
    <n v="221.5"/>
    <n v="223"/>
    <n v="214.5"/>
    <n v="225.5"/>
    <n v="595"/>
    <n v="338"/>
    <n v="137"/>
    <n v="262"/>
    <n v="521"/>
    <n v="3"/>
    <n v="0"/>
    <n v="0"/>
    <n v="0"/>
    <n v="0"/>
    <n v="1.294125"/>
    <n v="0.74866999999999995"/>
    <n v="0.30551"/>
    <n v="0.56198999999999999"/>
    <n v="1.174855"/>
  </r>
  <r>
    <s v="2405"/>
    <s v="浩鑫"/>
    <x v="36"/>
    <n v="11.8"/>
    <n v="12.25"/>
    <n v="11.9"/>
    <n v="10.8"/>
    <n v="11.85"/>
    <n v="-403"/>
    <n v="-447"/>
    <n v="-1263"/>
    <n v="430"/>
    <n v="401"/>
    <n v="0"/>
    <n v="0"/>
    <n v="16"/>
    <n v="0"/>
    <n v="0"/>
    <n v="-4.7554000000000006E-2"/>
    <n v="-5.4757500000000001E-2"/>
    <n v="-0.15029700000000001"/>
    <n v="4.6440000000000002E-2"/>
    <n v="4.7518499999999991E-2"/>
  </r>
  <r>
    <s v="2406"/>
    <s v="國碩"/>
    <x v="50"/>
    <n v="16"/>
    <n v="15.9"/>
    <n v="17.45"/>
    <n v="15.75"/>
    <n v="17.149999999999999"/>
    <n v="557"/>
    <n v="152"/>
    <n v="-352"/>
    <n v="-395"/>
    <n v="344"/>
    <n v="0"/>
    <n v="0"/>
    <n v="0"/>
    <n v="0"/>
    <n v="0"/>
    <n v="8.9120000000000005E-2"/>
    <n v="2.4168000000000002E-2"/>
    <n v="-6.1423999999999999E-2"/>
    <n v="-6.2212499999999997E-2"/>
    <n v="5.8995999999999993E-2"/>
  </r>
  <r>
    <s v="2408"/>
    <s v="南亞科"/>
    <x v="51"/>
    <n v="73.400000000000006"/>
    <n v="74.3"/>
    <n v="73"/>
    <n v="71.7"/>
    <n v="76.8"/>
    <n v="6373"/>
    <n v="-5051"/>
    <n v="-6017"/>
    <n v="6851"/>
    <n v="-578"/>
    <n v="-644"/>
    <n v="114"/>
    <n v="-27"/>
    <n v="-1271"/>
    <n v="16"/>
    <n v="4.6777820000000006"/>
    <n v="-3.7528929999999998"/>
    <n v="-4.3924099999999999"/>
    <n v="4.9121670000000002"/>
    <n v="-0.44390400000000002"/>
  </r>
  <r>
    <s v="2409"/>
    <s v="友達"/>
    <x v="52"/>
    <n v="22"/>
    <n v="21.8"/>
    <n v="21.85"/>
    <n v="20"/>
    <n v="22"/>
    <n v="-30567"/>
    <n v="17741"/>
    <n v="-68882"/>
    <n v="80475"/>
    <n v="21746"/>
    <n v="-673"/>
    <n v="2183"/>
    <n v="328"/>
    <n v="-1093"/>
    <n v="-30275"/>
    <n v="-6.7247399999999997"/>
    <n v="3.8675379999999997"/>
    <n v="-15.050717000000002"/>
    <n v="16.094999999999999"/>
    <n v="4.7841199999999997"/>
  </r>
  <r>
    <s v="2412"/>
    <s v="中華電"/>
    <x v="53"/>
    <n v="112.5"/>
    <n v="111"/>
    <n v="113.5"/>
    <n v="112.5"/>
    <n v="113.5"/>
    <n v="-1083"/>
    <n v="-6641"/>
    <n v="3795"/>
    <n v="1614"/>
    <n v="109"/>
    <n v="848"/>
    <n v="381"/>
    <n v="309"/>
    <n v="24"/>
    <n v="20"/>
    <n v="-1.218375"/>
    <n v="-7.3715099999999998"/>
    <n v="4.3073249999999996"/>
    <n v="1.81575"/>
    <n v="0.12371500000000001"/>
  </r>
  <r>
    <s v="2413"/>
    <s v="環科"/>
    <x v="10"/>
    <n v="19.899999999999999"/>
    <n v="20.149999999999999"/>
    <n v="20.399999999999999"/>
    <n v="18.45"/>
    <n v="20.25"/>
    <n v="384"/>
    <n v="850"/>
    <n v="99"/>
    <n v="636"/>
    <n v="458"/>
    <n v="0"/>
    <n v="0"/>
    <n v="0"/>
    <n v="0"/>
    <n v="0"/>
    <n v="7.6415999999999998E-2"/>
    <n v="0.17127500000000001"/>
    <n v="2.0195999999999999E-2"/>
    <n v="0.11734199999999999"/>
    <n v="9.2744999999999994E-2"/>
  </r>
  <r>
    <s v="2414"/>
    <s v="精技"/>
    <x v="41"/>
    <n v="27.6"/>
    <n v="27.35"/>
    <n v="27.55"/>
    <n v="26.5"/>
    <n v="27.7"/>
    <n v="-7"/>
    <n v="-22"/>
    <n v="-181"/>
    <n v="-58"/>
    <n v="116"/>
    <n v="0"/>
    <n v="0"/>
    <n v="0"/>
    <n v="0"/>
    <n v="0"/>
    <n v="-1.9320000000000001E-3"/>
    <n v="-6.0170000000000006E-3"/>
    <n v="-4.98655E-2"/>
    <n v="-1.537E-2"/>
    <n v="3.2132000000000001E-2"/>
  </r>
  <r>
    <s v="2415"/>
    <s v="錩新"/>
    <x v="16"/>
    <n v="33.950000000000003"/>
    <n v="33"/>
    <n v="32.5"/>
    <n v="29.25"/>
    <n v="32.15"/>
    <n v="-174"/>
    <n v="197"/>
    <n v="-48"/>
    <n v="368"/>
    <n v="578"/>
    <n v="0"/>
    <n v="0"/>
    <n v="0"/>
    <n v="0"/>
    <n v="0"/>
    <n v="-5.9073000000000001E-2"/>
    <n v="6.5009999999999998E-2"/>
    <n v="-1.5599999999999999E-2"/>
    <n v="0.10764"/>
    <n v="0.18582700000000002"/>
  </r>
  <r>
    <s v="2417"/>
    <s v="圓剛"/>
    <x v="54"/>
    <n v="38.35"/>
    <n v="42.15"/>
    <n v="44.05"/>
    <n v="48.45"/>
    <n v="48"/>
    <n v="-523"/>
    <n v="-196"/>
    <n v="-217"/>
    <n v="365"/>
    <n v="-738"/>
    <n v="0"/>
    <n v="0"/>
    <n v="0"/>
    <n v="-300"/>
    <n v="0"/>
    <n v="-0.20057049999999998"/>
    <n v="-8.2613999999999993E-2"/>
    <n v="-9.5588499999999979E-2"/>
    <n v="0.17684250000000001"/>
    <n v="-0.35424"/>
  </r>
  <r>
    <s v="2419"/>
    <s v="仲琦"/>
    <x v="32"/>
    <n v="19.5"/>
    <n v="19.5"/>
    <n v="19.600000000000001"/>
    <n v="19.05"/>
    <n v="20.25"/>
    <n v="-9"/>
    <n v="-87"/>
    <n v="78"/>
    <n v="511"/>
    <n v="152"/>
    <n v="0"/>
    <n v="0"/>
    <n v="0"/>
    <n v="0"/>
    <n v="0"/>
    <n v="-1.755E-3"/>
    <n v="-1.6965000000000001E-2"/>
    <n v="1.5288000000000001E-2"/>
    <n v="9.7345500000000015E-2"/>
    <n v="3.0779999999999998E-2"/>
  </r>
  <r>
    <s v="2420"/>
    <s v="新巨"/>
    <x v="10"/>
    <n v="36.200000000000003"/>
    <n v="35.75"/>
    <n v="35.950000000000003"/>
    <n v="35"/>
    <n v="36.15"/>
    <n v="-503"/>
    <n v="-176"/>
    <n v="-173"/>
    <n v="-215"/>
    <n v="75"/>
    <n v="0"/>
    <n v="0"/>
    <n v="0"/>
    <n v="0"/>
    <n v="0"/>
    <n v="-0.18208600000000003"/>
    <n v="-6.2920000000000004E-2"/>
    <n v="-6.2193500000000006E-2"/>
    <n v="-7.5249999999999997E-2"/>
    <n v="2.7112500000000001E-2"/>
  </r>
  <r>
    <s v="2421"/>
    <s v="建準"/>
    <x v="10"/>
    <n v="40.049999999999997"/>
    <n v="41.5"/>
    <n v="42.3"/>
    <n v="42"/>
    <n v="42.7"/>
    <n v="-535"/>
    <n v="591"/>
    <n v="-92"/>
    <n v="536"/>
    <n v="-269"/>
    <n v="0"/>
    <n v="0"/>
    <n v="0"/>
    <n v="0"/>
    <n v="0"/>
    <n v="-0.2142675"/>
    <n v="0.24526500000000001"/>
    <n v="-3.8915999999999999E-2"/>
    <n v="0.22511999999999999"/>
    <n v="-0.11486300000000001"/>
  </r>
  <r>
    <s v="2423"/>
    <s v="固緯"/>
    <x v="45"/>
    <n v="23.35"/>
    <n v="23.55"/>
    <n v="23.5"/>
    <n v="23"/>
    <n v="23.5"/>
    <n v="-78"/>
    <n v="-19"/>
    <n v="-51"/>
    <n v="-3"/>
    <n v="8"/>
    <n v="0"/>
    <n v="0"/>
    <n v="0"/>
    <n v="0"/>
    <n v="0"/>
    <n v="-1.8213000000000003E-2"/>
    <n v="-4.4745000000000002E-3"/>
    <n v="-1.1985000000000001E-2"/>
    <n v="-6.8999999999999997E-4"/>
    <n v="1.8799999999999999E-3"/>
  </r>
  <r>
    <s v="2424"/>
    <s v="隴華"/>
    <x v="54"/>
    <n v="23.9"/>
    <n v="23.9"/>
    <n v="24"/>
    <n v="24"/>
    <n v="26.4"/>
    <n v="-3"/>
    <n v="0"/>
    <n v="0"/>
    <n v="0"/>
    <n v="0"/>
    <n v="0"/>
    <n v="0"/>
    <n v="0"/>
    <n v="0"/>
    <n v="0"/>
    <n v="-7.1699999999999986E-4"/>
    <n v="0"/>
    <n v="0"/>
    <n v="0"/>
    <n v="0"/>
  </r>
  <r>
    <s v="2425"/>
    <s v="承啟"/>
    <x v="36"/>
    <n v="30.05"/>
    <n v="29.75"/>
    <n v="30.5"/>
    <n v="28.65"/>
    <n v="29.55"/>
    <n v="897"/>
    <n v="353"/>
    <n v="286"/>
    <n v="222"/>
    <n v="5"/>
    <n v="0"/>
    <n v="0"/>
    <n v="0"/>
    <n v="0"/>
    <n v="0"/>
    <n v="0.26954850000000002"/>
    <n v="0.1050175"/>
    <n v="8.7230000000000002E-2"/>
    <n v="6.3602999999999993E-2"/>
    <n v="1.4775000000000001E-3"/>
  </r>
  <r>
    <s v="2426"/>
    <s v="鼎元"/>
    <x v="28"/>
    <n v="22.45"/>
    <n v="22.5"/>
    <n v="22.05"/>
    <n v="20.95"/>
    <n v="23"/>
    <n v="957"/>
    <n v="1916"/>
    <n v="-130"/>
    <n v="2903"/>
    <n v="1796"/>
    <n v="0"/>
    <n v="0"/>
    <n v="0"/>
    <n v="0"/>
    <n v="0"/>
    <n v="0.21484649999999997"/>
    <n v="0.43109999999999998"/>
    <n v="-2.8665E-2"/>
    <n v="0.60817849999999996"/>
    <n v="0.41308"/>
  </r>
  <r>
    <s v="2427"/>
    <s v="三商電"/>
    <x v="55"/>
    <n v="11.2"/>
    <n v="11"/>
    <n v="11.1"/>
    <n v="10.9"/>
    <n v="11.55"/>
    <n v="142"/>
    <n v="-201"/>
    <n v="-40"/>
    <n v="19"/>
    <n v="101"/>
    <n v="0"/>
    <n v="0"/>
    <n v="0"/>
    <n v="0"/>
    <n v="0"/>
    <n v="1.5903999999999998E-2"/>
    <n v="-2.2110000000000001E-2"/>
    <n v="-4.4400000000000004E-3"/>
    <n v="2.0709999999999999E-3"/>
    <n v="1.1665500000000002E-2"/>
  </r>
  <r>
    <s v="2428"/>
    <s v="興勤"/>
    <x v="34"/>
    <n v="154.5"/>
    <n v="151"/>
    <n v="154"/>
    <n v="143"/>
    <n v="156"/>
    <n v="133"/>
    <n v="-33"/>
    <n v="118"/>
    <n v="315"/>
    <n v="99"/>
    <n v="0"/>
    <n v="0"/>
    <n v="0"/>
    <n v="0"/>
    <n v="0"/>
    <n v="0.205485"/>
    <n v="-4.9829999999999999E-2"/>
    <n v="0.18171999999999999"/>
    <n v="0.45045000000000002"/>
    <n v="0.15443999999999999"/>
  </r>
  <r>
    <s v="2429"/>
    <s v="銘旺科"/>
    <x v="31"/>
    <n v="17.100000000000001"/>
    <n v="16.7"/>
    <n v="16.8"/>
    <n v="15.7"/>
    <n v="16.8"/>
    <n v="-3"/>
    <n v="2"/>
    <n v="-1"/>
    <n v="0"/>
    <n v="36"/>
    <n v="0"/>
    <n v="0"/>
    <n v="0"/>
    <n v="0"/>
    <n v="0"/>
    <n v="-5.13E-4"/>
    <n v="3.3399999999999999E-4"/>
    <n v="-1.6800000000000002E-4"/>
    <n v="0"/>
    <n v="6.0480000000000004E-3"/>
  </r>
  <r>
    <s v="2430"/>
    <s v="燦坤"/>
    <x v="41"/>
    <n v="28.2"/>
    <n v="29.75"/>
    <n v="29.4"/>
    <n v="25.1"/>
    <n v="26.45"/>
    <n v="159"/>
    <n v="-31"/>
    <n v="-768"/>
    <n v="-264"/>
    <n v="169"/>
    <n v="0"/>
    <n v="200"/>
    <n v="0"/>
    <n v="0"/>
    <n v="0"/>
    <n v="4.4838000000000003E-2"/>
    <n v="-9.2224999999999998E-3"/>
    <n v="-0.22579199999999996"/>
    <n v="-6.6264000000000003E-2"/>
    <n v="4.4700500000000004E-2"/>
  </r>
  <r>
    <s v="2431"/>
    <s v="聯昌"/>
    <x v="56"/>
    <n v="11.5"/>
    <n v="11.75"/>
    <n v="11.95"/>
    <n v="11.6"/>
    <n v="12.6"/>
    <n v="-1722"/>
    <n v="-338"/>
    <n v="-142"/>
    <n v="-735"/>
    <n v="619"/>
    <n v="0"/>
    <n v="0"/>
    <n v="0"/>
    <n v="0"/>
    <n v="0"/>
    <n v="-0.19803000000000001"/>
    <n v="-3.9715E-2"/>
    <n v="-1.6968999999999998E-2"/>
    <n v="-8.5260000000000002E-2"/>
    <n v="7.7993999999999994E-2"/>
  </r>
  <r>
    <s v="2433"/>
    <s v="互盛電"/>
    <x v="55"/>
    <n v="51.9"/>
    <n v="51.6"/>
    <n v="51.5"/>
    <n v="50.6"/>
    <n v="51.3"/>
    <n v="-97"/>
    <n v="6"/>
    <n v="-53"/>
    <n v="27"/>
    <n v="-20"/>
    <n v="0"/>
    <n v="0"/>
    <n v="0"/>
    <n v="0"/>
    <n v="0"/>
    <n v="-5.0342999999999999E-2"/>
    <n v="3.0960000000000002E-3"/>
    <n v="-2.7295E-2"/>
    <n v="1.3662000000000001E-2"/>
    <n v="-1.026E-2"/>
  </r>
  <r>
    <s v="2434"/>
    <s v="統懋"/>
    <x v="28"/>
    <n v="38.1"/>
    <n v="37.9"/>
    <n v="39.200000000000003"/>
    <n v="37"/>
    <n v="38.75"/>
    <n v="0"/>
    <n v="-5"/>
    <n v="4"/>
    <n v="0"/>
    <n v="0"/>
    <n v="0"/>
    <n v="0"/>
    <n v="0"/>
    <n v="0"/>
    <n v="0"/>
    <n v="0"/>
    <n v="-1.895E-3"/>
    <n v="1.5680000000000002E-3"/>
    <n v="0"/>
    <n v="0"/>
  </r>
  <r>
    <s v="2436"/>
    <s v="偉詮電"/>
    <x v="46"/>
    <n v="63.9"/>
    <n v="57.9"/>
    <n v="56"/>
    <n v="53.2"/>
    <n v="58.5"/>
    <n v="-8979"/>
    <n v="-3717"/>
    <n v="1545"/>
    <n v="5216"/>
    <n v="-3073"/>
    <n v="-993"/>
    <n v="0"/>
    <n v="20"/>
    <n v="10"/>
    <n v="0"/>
    <n v="-5.7375809999999996"/>
    <n v="-2.1521429999999997"/>
    <n v="0.86519999999999997"/>
    <n v="2.774912"/>
    <n v="-1.7977050000000001"/>
  </r>
  <r>
    <s v="2438"/>
    <s v="翔耀"/>
    <x v="28"/>
    <n v="10.8"/>
    <n v="11.3"/>
    <n v="11"/>
    <n v="10.050000000000001"/>
    <n v="10.8"/>
    <n v="-6"/>
    <n v="-8"/>
    <n v="4"/>
    <n v="16"/>
    <n v="-8"/>
    <n v="0"/>
    <n v="0"/>
    <n v="0"/>
    <n v="0"/>
    <n v="0"/>
    <n v="-6.4800000000000014E-4"/>
    <n v="-9.0400000000000007E-4"/>
    <n v="4.4000000000000002E-4"/>
    <n v="1.6080000000000001E-3"/>
    <n v="-8.6400000000000008E-4"/>
  </r>
  <r>
    <s v="2439"/>
    <s v="美律"/>
    <x v="7"/>
    <n v="100"/>
    <n v="103.5"/>
    <n v="101.5"/>
    <n v="101"/>
    <n v="101"/>
    <n v="209"/>
    <n v="407"/>
    <n v="-264"/>
    <n v="327"/>
    <n v="-1155"/>
    <n v="0"/>
    <n v="0"/>
    <n v="0"/>
    <n v="0"/>
    <n v="0"/>
    <n v="0.20899999999999999"/>
    <n v="0.42124499999999998"/>
    <n v="-0.26795999999999998"/>
    <n v="0.33027000000000001"/>
    <n v="-1.16655"/>
  </r>
  <r>
    <s v="2440"/>
    <s v="太空梭"/>
    <x v="15"/>
    <n v="18.55"/>
    <n v="16.75"/>
    <n v="16.8"/>
    <n v="15.15"/>
    <n v="16.649999999999999"/>
    <n v="225"/>
    <n v="17"/>
    <n v="92"/>
    <n v="268"/>
    <n v="306"/>
    <n v="0"/>
    <n v="0"/>
    <n v="0"/>
    <n v="0"/>
    <n v="0"/>
    <n v="4.1737499999999997E-2"/>
    <n v="2.8475000000000002E-3"/>
    <n v="1.5456000000000001E-2"/>
    <n v="4.0602000000000006E-2"/>
    <n v="5.0948999999999994E-2"/>
  </r>
  <r>
    <s v="2441"/>
    <s v="超豐"/>
    <x v="35"/>
    <n v="66"/>
    <n v="65"/>
    <n v="64.400000000000006"/>
    <n v="60.2"/>
    <n v="65.8"/>
    <n v="513"/>
    <n v="-627"/>
    <n v="-306"/>
    <n v="733"/>
    <n v="1076"/>
    <n v="2"/>
    <n v="47"/>
    <n v="0"/>
    <n v="1"/>
    <n v="0"/>
    <n v="0.33857999999999999"/>
    <n v="-0.40755000000000002"/>
    <n v="-0.19706400000000002"/>
    <n v="0.44126599999999999"/>
    <n v="0.70800800000000008"/>
  </r>
  <r>
    <s v="2442"/>
    <s v="新美齊"/>
    <x v="43"/>
    <n v="10.3"/>
    <n v="10.1"/>
    <n v="9.9700000000000006"/>
    <n v="9.1999999999999993"/>
    <n v="9.89"/>
    <n v="-50"/>
    <n v="-917"/>
    <n v="-568"/>
    <n v="23"/>
    <n v="516"/>
    <n v="0"/>
    <n v="0"/>
    <n v="0"/>
    <n v="0"/>
    <n v="0"/>
    <n v="-5.1500000000000001E-3"/>
    <n v="-9.2616999999999991E-2"/>
    <n v="-5.6629600000000002E-2"/>
    <n v="2.1159999999999998E-3"/>
    <n v="5.1032400000000006E-2"/>
  </r>
  <r>
    <s v="2443"/>
    <s v="億麗"/>
    <x v="44"/>
    <n v="2.79"/>
    <n v="2.72"/>
    <n v="2.74"/>
    <n v="2.58"/>
    <n v="2.79"/>
    <n v="0"/>
    <n v="-25"/>
    <n v="-10"/>
    <n v="0"/>
    <n v="0"/>
    <n v="0"/>
    <n v="0"/>
    <n v="0"/>
    <n v="0"/>
    <n v="0"/>
    <n v="0"/>
    <n v="-6.8000000000000005E-4"/>
    <n v="-2.7400000000000005E-4"/>
    <n v="0"/>
    <n v="0"/>
  </r>
  <r>
    <s v="2444"/>
    <s v="兆勁"/>
    <x v="37"/>
    <n v="13.1"/>
    <n v="12.25"/>
    <n v="12.3"/>
    <n v="11.1"/>
    <n v="12.1"/>
    <n v="-14"/>
    <n v="20"/>
    <n v="-169"/>
    <n v="75"/>
    <n v="207"/>
    <n v="0"/>
    <n v="0"/>
    <n v="0"/>
    <n v="0"/>
    <n v="0"/>
    <n v="-1.8340000000000001E-3"/>
    <n v="2.4499999999999999E-3"/>
    <n v="-2.0787000000000003E-2"/>
    <n v="8.3250000000000008E-3"/>
    <n v="2.5047E-2"/>
  </r>
  <r>
    <s v="2449"/>
    <s v="京元電子"/>
    <x v="35"/>
    <n v="42.95"/>
    <n v="42.05"/>
    <n v="42.25"/>
    <n v="39.450000000000003"/>
    <n v="42.15"/>
    <n v="2571"/>
    <n v="-2107"/>
    <n v="-502"/>
    <n v="3250"/>
    <n v="-1654"/>
    <n v="-183"/>
    <n v="63"/>
    <n v="0"/>
    <n v="-505"/>
    <n v="-486"/>
    <n v="1.1042445000000001"/>
    <n v="-0.88599349999999988"/>
    <n v="-0.21209500000000001"/>
    <n v="1.2821250000000002"/>
    <n v="-0.69716099999999992"/>
  </r>
  <r>
    <s v="2450"/>
    <s v="神腦"/>
    <x v="41"/>
    <n v="31.75"/>
    <n v="31.1"/>
    <n v="30.95"/>
    <n v="30.1"/>
    <n v="31.2"/>
    <n v="-49"/>
    <n v="-127"/>
    <n v="-102"/>
    <n v="-1"/>
    <n v="-30"/>
    <n v="0"/>
    <n v="0"/>
    <n v="0"/>
    <n v="0"/>
    <n v="0"/>
    <n v="-1.55575E-2"/>
    <n v="-3.9497000000000004E-2"/>
    <n v="-3.1569E-2"/>
    <n v="-3.01E-4"/>
    <n v="-9.3600000000000003E-3"/>
  </r>
  <r>
    <s v="2451"/>
    <s v="創見"/>
    <x v="40"/>
    <n v="69.099999999999994"/>
    <n v="68.5"/>
    <n v="69.400000000000006"/>
    <n v="66.5"/>
    <n v="69.3"/>
    <n v="1109"/>
    <n v="-862"/>
    <n v="-27"/>
    <n v="-137"/>
    <n v="-503"/>
    <n v="103"/>
    <n v="2"/>
    <n v="49"/>
    <n v="0"/>
    <n v="0"/>
    <n v="0.76631899999999997"/>
    <n v="-0.59047000000000005"/>
    <n v="-1.8738000000000001E-2"/>
    <n v="-9.1105000000000005E-2"/>
    <n v="-0.34857900000000003"/>
  </r>
  <r>
    <s v="2453"/>
    <s v="凌群"/>
    <x v="55"/>
    <n v="23.7"/>
    <n v="24.05"/>
    <n v="24.1"/>
    <n v="21.75"/>
    <n v="23.8"/>
    <n v="438"/>
    <n v="561"/>
    <n v="-303"/>
    <n v="243"/>
    <n v="638"/>
    <n v="0"/>
    <n v="0"/>
    <n v="0"/>
    <n v="0"/>
    <n v="0"/>
    <n v="0.10380600000000001"/>
    <n v="0.1349205"/>
    <n v="-7.3023000000000005E-2"/>
    <n v="5.2852499999999997E-2"/>
    <n v="0.15184400000000001"/>
  </r>
  <r>
    <s v="2454"/>
    <s v="聯發科"/>
    <x v="46"/>
    <n v="888"/>
    <n v="873"/>
    <n v="895"/>
    <n v="914"/>
    <n v="994"/>
    <n v="-1333"/>
    <n v="-2675"/>
    <n v="-269"/>
    <n v="2489"/>
    <n v="2294"/>
    <n v="-411"/>
    <n v="70"/>
    <n v="258"/>
    <n v="694"/>
    <n v="102"/>
    <n v="-11.83704"/>
    <n v="-23.35275"/>
    <n v="-2.4075500000000001"/>
    <n v="22.749459999999999"/>
    <n v="22.80236"/>
  </r>
  <r>
    <s v="2455"/>
    <s v="全新"/>
    <x v="28"/>
    <n v="95.6"/>
    <n v="98"/>
    <n v="95.5"/>
    <n v="92.8"/>
    <n v="97.8"/>
    <n v="573"/>
    <n v="736"/>
    <n v="-377"/>
    <n v="713"/>
    <n v="160"/>
    <n v="-250"/>
    <n v="0"/>
    <n v="0"/>
    <n v="0"/>
    <n v="0"/>
    <n v="0.54778799999999994"/>
    <n v="0.72128000000000003"/>
    <n v="-0.36003499999999999"/>
    <n v="0.66166399999999992"/>
    <n v="0.15648000000000001"/>
  </r>
  <r>
    <s v="2456"/>
    <s v="奇力新"/>
    <x v="34"/>
    <n v="91"/>
    <n v="90.8"/>
    <n v="91.4"/>
    <n v="86.3"/>
    <n v="91.3"/>
    <n v="977"/>
    <n v="350"/>
    <n v="-336"/>
    <n v="160"/>
    <n v="688"/>
    <n v="0"/>
    <n v="-100"/>
    <n v="0"/>
    <n v="-33"/>
    <n v="-15"/>
    <n v="0.88907000000000003"/>
    <n v="0.31780000000000003"/>
    <n v="-0.30710399999999999"/>
    <n v="0.13808000000000001"/>
    <n v="0.62814400000000004"/>
  </r>
  <r>
    <s v="2457"/>
    <s v="飛宏"/>
    <x v="56"/>
    <n v="30.4"/>
    <n v="29.85"/>
    <n v="28.4"/>
    <n v="25.6"/>
    <n v="28.15"/>
    <n v="5099"/>
    <n v="-1674"/>
    <n v="507"/>
    <n v="6232"/>
    <n v="-2700"/>
    <n v="0"/>
    <n v="0"/>
    <n v="14"/>
    <n v="0"/>
    <n v="0"/>
    <n v="1.5500960000000001"/>
    <n v="-0.49968899999999999"/>
    <n v="0.143988"/>
    <n v="1.5953920000000001"/>
    <n v="-0.76005"/>
  </r>
  <r>
    <s v="2458"/>
    <s v="義隆"/>
    <x v="46"/>
    <n v="186"/>
    <n v="195"/>
    <n v="193"/>
    <n v="188"/>
    <n v="197"/>
    <n v="101"/>
    <n v="-1417"/>
    <n v="-1458"/>
    <n v="183"/>
    <n v="-703"/>
    <n v="4"/>
    <n v="119"/>
    <n v="2"/>
    <n v="1"/>
    <n v="41"/>
    <n v="0.18786"/>
    <n v="-2.76315"/>
    <n v="-2.8139400000000001"/>
    <n v="0.34404000000000001"/>
    <n v="-1.3849100000000001"/>
  </r>
  <r>
    <s v="2459"/>
    <s v="敦吉"/>
    <x v="14"/>
    <n v="53"/>
    <n v="52.8"/>
    <n v="52.7"/>
    <n v="51"/>
    <n v="52.6"/>
    <n v="23"/>
    <n v="14"/>
    <n v="-36"/>
    <n v="43"/>
    <n v="68"/>
    <n v="25"/>
    <n v="0"/>
    <n v="0"/>
    <n v="0"/>
    <n v="0"/>
    <n v="1.2189999999999999E-2"/>
    <n v="7.3919999999999993E-3"/>
    <n v="-1.8971999999999999E-2"/>
    <n v="2.1930000000000002E-2"/>
    <n v="3.5768000000000001E-2"/>
  </r>
  <r>
    <s v="2460"/>
    <s v="建通"/>
    <x v="15"/>
    <n v="33.700000000000003"/>
    <n v="30.35"/>
    <n v="28.7"/>
    <n v="25.85"/>
    <n v="28.4"/>
    <n v="603"/>
    <n v="-561"/>
    <n v="2126"/>
    <n v="1454"/>
    <n v="310"/>
    <n v="0"/>
    <n v="0"/>
    <n v="4"/>
    <n v="0"/>
    <n v="0"/>
    <n v="0.20321100000000003"/>
    <n v="-0.17026350000000001"/>
    <n v="0.61016199999999998"/>
    <n v="0.375859"/>
    <n v="8.8039999999999993E-2"/>
  </r>
  <r>
    <s v="2461"/>
    <s v="光群雷"/>
    <x v="16"/>
    <n v="19.8"/>
    <n v="19.100000000000001"/>
    <n v="19.649999999999999"/>
    <n v="17.7"/>
    <n v="19.45"/>
    <n v="556"/>
    <n v="-480"/>
    <n v="493"/>
    <n v="-17"/>
    <n v="1048"/>
    <n v="0"/>
    <n v="0"/>
    <n v="0"/>
    <n v="0"/>
    <n v="0"/>
    <n v="0.11008800000000001"/>
    <n v="-9.1679999999999998E-2"/>
    <n v="9.6874499999999988E-2"/>
    <n v="-3.009E-3"/>
    <n v="0.20383599999999999"/>
  </r>
  <r>
    <s v="2462"/>
    <s v="良得電"/>
    <x v="15"/>
    <n v="29.1"/>
    <n v="27.85"/>
    <n v="27.1"/>
    <n v="26.5"/>
    <n v="28.3"/>
    <n v="-19"/>
    <n v="-81"/>
    <n v="18"/>
    <n v="80"/>
    <n v="73"/>
    <n v="0"/>
    <n v="0"/>
    <n v="0"/>
    <n v="0"/>
    <n v="0"/>
    <n v="-5.5290000000000001E-3"/>
    <n v="-2.2558499999999999E-2"/>
    <n v="4.8780000000000004E-3"/>
    <n v="2.12E-2"/>
    <n v="2.0659E-2"/>
  </r>
  <r>
    <s v="2464"/>
    <s v="盟立"/>
    <x v="45"/>
    <n v="41.55"/>
    <n v="41.2"/>
    <n v="41.5"/>
    <n v="39.1"/>
    <n v="42"/>
    <n v="107"/>
    <n v="-12"/>
    <n v="-255"/>
    <n v="-80"/>
    <n v="315"/>
    <n v="0"/>
    <n v="0"/>
    <n v="0"/>
    <n v="0"/>
    <n v="0"/>
    <n v="4.4458499999999991E-2"/>
    <n v="-4.9440000000000005E-3"/>
    <n v="-0.105825"/>
    <n v="-3.1280000000000002E-2"/>
    <n v="0.1323"/>
  </r>
  <r>
    <s v="2465"/>
    <s v="麗臺"/>
    <x v="54"/>
    <n v="49.05"/>
    <n v="44.15"/>
    <n v="41.7"/>
    <n v="37.549999999999997"/>
    <n v="41.3"/>
    <n v="-462"/>
    <n v="-275"/>
    <n v="-50"/>
    <n v="78"/>
    <n v="364"/>
    <n v="0"/>
    <n v="0"/>
    <n v="0"/>
    <n v="0"/>
    <n v="0"/>
    <n v="-0.22661099999999998"/>
    <n v="-0.12141250000000001"/>
    <n v="-2.085E-2"/>
    <n v="2.9288999999999996E-2"/>
    <n v="0.15033199999999999"/>
  </r>
  <r>
    <s v="2466"/>
    <s v="冠西電"/>
    <x v="28"/>
    <n v="32.049999999999997"/>
    <n v="31.8"/>
    <n v="32.1"/>
    <n v="31.95"/>
    <n v="31.85"/>
    <n v="-12"/>
    <n v="-28"/>
    <n v="-6"/>
    <n v="5"/>
    <n v="-11"/>
    <n v="0"/>
    <n v="0"/>
    <n v="0"/>
    <n v="0"/>
    <n v="0"/>
    <n v="-3.8459999999999996E-3"/>
    <n v="-8.9040000000000005E-3"/>
    <n v="-1.9260000000000002E-3"/>
    <n v="1.5975E-3"/>
    <n v="-3.5035000000000001E-3"/>
  </r>
  <r>
    <s v="2467"/>
    <s v="志聖"/>
    <x v="17"/>
    <n v="49"/>
    <n v="51.5"/>
    <n v="50.1"/>
    <n v="45.9"/>
    <n v="49.75"/>
    <n v="404"/>
    <n v="186"/>
    <n v="-613"/>
    <n v="197"/>
    <n v="454"/>
    <n v="11"/>
    <n v="0"/>
    <n v="0"/>
    <n v="0"/>
    <n v="0"/>
    <n v="0.19796"/>
    <n v="9.579E-2"/>
    <n v="-0.30711299999999997"/>
    <n v="9.0422999999999989E-2"/>
    <n v="0.22586500000000001"/>
  </r>
  <r>
    <s v="2468"/>
    <s v="華經"/>
    <x v="55"/>
    <n v="13.25"/>
    <n v="13.7"/>
    <n v="13.65"/>
    <n v="12.7"/>
    <n v="13.5"/>
    <n v="-34"/>
    <n v="-47"/>
    <n v="-8"/>
    <n v="30"/>
    <n v="100"/>
    <n v="0"/>
    <n v="0"/>
    <n v="0"/>
    <n v="0"/>
    <n v="0"/>
    <n v="-4.5050000000000003E-3"/>
    <n v="-6.4389999999999994E-3"/>
    <n v="-1.0920000000000001E-3"/>
    <n v="3.81E-3"/>
    <n v="1.35E-2"/>
  </r>
  <r>
    <s v="2471"/>
    <s v="資通"/>
    <x v="55"/>
    <n v="25.25"/>
    <n v="25.65"/>
    <n v="25.3"/>
    <n v="23.9"/>
    <n v="25.75"/>
    <n v="-188"/>
    <n v="30"/>
    <n v="-45"/>
    <n v="52"/>
    <n v="162"/>
    <n v="0"/>
    <n v="0"/>
    <n v="0"/>
    <n v="0"/>
    <n v="0"/>
    <n v="-4.7469999999999998E-2"/>
    <n v="7.6949999999999996E-3"/>
    <n v="-1.1384999999999999E-2"/>
    <n v="1.2428E-2"/>
    <n v="4.1715000000000002E-2"/>
  </r>
  <r>
    <s v="2472"/>
    <s v="立隆電"/>
    <x v="34"/>
    <n v="59.1"/>
    <n v="59.2"/>
    <n v="59.1"/>
    <n v="54.2"/>
    <n v="59.5"/>
    <n v="213"/>
    <n v="49"/>
    <n v="-510"/>
    <n v="742"/>
    <n v="479"/>
    <n v="0"/>
    <n v="0"/>
    <n v="0"/>
    <n v="0"/>
    <n v="0"/>
    <n v="0.12588300000000002"/>
    <n v="2.9008000000000003E-2"/>
    <n v="-0.30141000000000001"/>
    <n v="0.40216400000000002"/>
    <n v="0.28500500000000001"/>
  </r>
  <r>
    <s v="2474"/>
    <s v="可成"/>
    <x v="42"/>
    <n v="177.5"/>
    <n v="175"/>
    <n v="178"/>
    <n v="171.5"/>
    <n v="176.5"/>
    <n v="-2709"/>
    <n v="-1756"/>
    <n v="63"/>
    <n v="-211"/>
    <n v="-673"/>
    <n v="139"/>
    <n v="11"/>
    <n v="129"/>
    <n v="7"/>
    <n v="1"/>
    <n v="-4.8084749999999996"/>
    <n v="-3.073"/>
    <n v="0.11214"/>
    <n v="-0.36186499999999999"/>
    <n v="-1.187845"/>
  </r>
  <r>
    <s v="2476"/>
    <s v="鉅祥"/>
    <x v="15"/>
    <n v="30.95"/>
    <n v="30.85"/>
    <n v="30.95"/>
    <n v="28.85"/>
    <n v="31.2"/>
    <n v="872"/>
    <n v="460"/>
    <n v="-670"/>
    <n v="248"/>
    <n v="306"/>
    <n v="0"/>
    <n v="0"/>
    <n v="0"/>
    <n v="0"/>
    <n v="0"/>
    <n v="0.26988399999999996"/>
    <n v="0.14191000000000001"/>
    <n v="-0.20736499999999999"/>
    <n v="7.1548E-2"/>
    <n v="9.5471999999999987E-2"/>
  </r>
  <r>
    <s v="2477"/>
    <s v="美隆電"/>
    <x v="19"/>
    <n v="36.6"/>
    <n v="35"/>
    <n v="34.799999999999997"/>
    <n v="31.35"/>
    <n v="33.6"/>
    <n v="-581"/>
    <n v="-81"/>
    <n v="443"/>
    <n v="253"/>
    <n v="274"/>
    <n v="0"/>
    <n v="0"/>
    <n v="0"/>
    <n v="0"/>
    <n v="0"/>
    <n v="-0.21264600000000003"/>
    <n v="-2.835E-2"/>
    <n v="0.154164"/>
    <n v="7.9315499999999997E-2"/>
    <n v="9.2063999999999993E-2"/>
  </r>
  <r>
    <s v="2478"/>
    <s v="大毅"/>
    <x v="34"/>
    <n v="63.8"/>
    <n v="64.7"/>
    <n v="65.7"/>
    <n v="59.2"/>
    <n v="64.900000000000006"/>
    <n v="-236"/>
    <n v="-121"/>
    <n v="-36"/>
    <n v="-328"/>
    <n v="613"/>
    <n v="0"/>
    <n v="0"/>
    <n v="0"/>
    <n v="0"/>
    <n v="0"/>
    <n v="-0.15056799999999998"/>
    <n v="-7.8287000000000009E-2"/>
    <n v="-2.3652000000000003E-2"/>
    <n v="-0.19417600000000002"/>
    <n v="0.39783700000000005"/>
  </r>
  <r>
    <s v="2480"/>
    <s v="敦陽科"/>
    <x v="55"/>
    <n v="68.3"/>
    <n v="68.2"/>
    <n v="68.5"/>
    <n v="65.900000000000006"/>
    <n v="68.2"/>
    <n v="-334"/>
    <n v="-128"/>
    <n v="-169"/>
    <n v="-139"/>
    <n v="-43"/>
    <n v="0"/>
    <n v="0"/>
    <n v="1"/>
    <n v="0"/>
    <n v="0"/>
    <n v="-0.22812200000000002"/>
    <n v="-8.7295999999999999E-2"/>
    <n v="-0.11576500000000001"/>
    <n v="-9.1601000000000002E-2"/>
    <n v="-2.9325999999999998E-2"/>
  </r>
  <r>
    <s v="2481"/>
    <s v="強茂"/>
    <x v="28"/>
    <n v="43.5"/>
    <n v="44"/>
    <n v="43.95"/>
    <n v="39.6"/>
    <n v="43.55"/>
    <n v="1824"/>
    <n v="451"/>
    <n v="-2565"/>
    <n v="641"/>
    <n v="2982"/>
    <n v="173"/>
    <n v="110"/>
    <n v="0"/>
    <n v="0"/>
    <n v="-1000"/>
    <n v="0.79344000000000003"/>
    <n v="0.19844000000000001"/>
    <n v="-1.1273175000000002"/>
    <n v="0.25383600000000001"/>
    <n v="1.2986609999999998"/>
  </r>
  <r>
    <s v="2482"/>
    <s v="連宇"/>
    <x v="57"/>
    <n v="11.1"/>
    <n v="11.1"/>
    <n v="11"/>
    <n v="9.92"/>
    <n v="10.9"/>
    <n v="-2"/>
    <n v="2"/>
    <n v="29"/>
    <n v="121"/>
    <n v="38"/>
    <n v="0"/>
    <n v="0"/>
    <n v="0"/>
    <n v="0"/>
    <n v="0"/>
    <n v="-2.22E-4"/>
    <n v="2.22E-4"/>
    <n v="3.1900000000000001E-3"/>
    <n v="1.2003199999999999E-2"/>
    <n v="4.1419999999999998E-3"/>
  </r>
  <r>
    <s v="2483"/>
    <s v="百容"/>
    <x v="15"/>
    <n v="19.5"/>
    <n v="19.8"/>
    <n v="19.5"/>
    <n v="18.350000000000001"/>
    <n v="18.95"/>
    <n v="-3"/>
    <n v="-110"/>
    <n v="-117"/>
    <n v="-38"/>
    <n v="18"/>
    <n v="0"/>
    <n v="0"/>
    <n v="0"/>
    <n v="0"/>
    <n v="0"/>
    <n v="-5.8500000000000002E-4"/>
    <n v="-2.1780000000000001E-2"/>
    <n v="-2.2814999999999998E-2"/>
    <n v="-6.9730000000000009E-3"/>
    <n v="3.4109999999999995E-3"/>
  </r>
  <r>
    <s v="2484"/>
    <s v="希華"/>
    <x v="34"/>
    <n v="26.5"/>
    <n v="25.55"/>
    <n v="25.3"/>
    <n v="22.85"/>
    <n v="25.1"/>
    <n v="108"/>
    <n v="-429"/>
    <n v="-515"/>
    <n v="176"/>
    <n v="559"/>
    <n v="0"/>
    <n v="0"/>
    <n v="0"/>
    <n v="0"/>
    <n v="0"/>
    <n v="2.862E-2"/>
    <n v="-0.10960950000000001"/>
    <n v="-0.13029499999999999"/>
    <n v="4.0216000000000002E-2"/>
    <n v="0.14030900000000002"/>
  </r>
  <r>
    <s v="2485"/>
    <s v="兆赫"/>
    <x v="32"/>
    <n v="21.3"/>
    <n v="20.25"/>
    <n v="19.100000000000001"/>
    <n v="17.2"/>
    <n v="18.3"/>
    <n v="-217"/>
    <n v="-1206"/>
    <n v="-807"/>
    <n v="1070"/>
    <n v="-647"/>
    <n v="0"/>
    <n v="0"/>
    <n v="0"/>
    <n v="0"/>
    <n v="0"/>
    <n v="-4.6221000000000005E-2"/>
    <n v="-0.24421499999999999"/>
    <n v="-0.154137"/>
    <n v="0.18404000000000001"/>
    <n v="-0.11840100000000001"/>
  </r>
  <r>
    <s v="2486"/>
    <s v="一詮"/>
    <x v="28"/>
    <n v="25.85"/>
    <n v="26.05"/>
    <n v="25.55"/>
    <n v="24.4"/>
    <n v="26.55"/>
    <n v="1194"/>
    <n v="1185"/>
    <n v="-1338"/>
    <n v="2301"/>
    <n v="367"/>
    <n v="0"/>
    <n v="0"/>
    <n v="0"/>
    <n v="0"/>
    <n v="0"/>
    <n v="0.30864900000000001"/>
    <n v="0.30869249999999998"/>
    <n v="-0.34185900000000002"/>
    <n v="0.56144399999999994"/>
    <n v="9.7438499999999997E-2"/>
  </r>
  <r>
    <s v="2488"/>
    <s v="漢平"/>
    <x v="19"/>
    <n v="29.15"/>
    <n v="29.15"/>
    <n v="29"/>
    <n v="28.1"/>
    <n v="29.8"/>
    <n v="-11"/>
    <n v="123"/>
    <n v="-45"/>
    <n v="11"/>
    <n v="193"/>
    <n v="0"/>
    <n v="0"/>
    <n v="0"/>
    <n v="0"/>
    <n v="0"/>
    <n v="-3.2064999999999997E-3"/>
    <n v="3.5854499999999997E-2"/>
    <n v="-1.3050000000000001E-2"/>
    <n v="3.0910000000000004E-3"/>
    <n v="5.7514000000000003E-2"/>
  </r>
  <r>
    <s v="2489"/>
    <s v="瑞軒"/>
    <x v="43"/>
    <n v="15.8"/>
    <n v="15.65"/>
    <n v="16"/>
    <n v="14.4"/>
    <n v="15.8"/>
    <n v="4555"/>
    <n v="4233"/>
    <n v="-5920"/>
    <n v="1289"/>
    <n v="1414"/>
    <n v="0"/>
    <n v="0"/>
    <n v="38"/>
    <n v="0"/>
    <n v="0"/>
    <n v="0.71969000000000005"/>
    <n v="0.66246450000000001"/>
    <n v="-0.94720000000000004"/>
    <n v="0.18561600000000003"/>
    <n v="0.223412"/>
  </r>
  <r>
    <s v="2491"/>
    <s v="吉祥全"/>
    <x v="21"/>
    <n v="20.85"/>
    <n v="22.9"/>
    <n v="21.3"/>
    <n v="20.399999999999999"/>
    <n v="22.3"/>
    <n v="-335"/>
    <n v="153"/>
    <n v="-283"/>
    <n v="137"/>
    <n v="483"/>
    <n v="0"/>
    <n v="0"/>
    <n v="0"/>
    <n v="0"/>
    <n v="0"/>
    <n v="-6.9847500000000007E-2"/>
    <n v="3.5036999999999999E-2"/>
    <n v="-6.0279000000000006E-2"/>
    <n v="2.7947999999999997E-2"/>
    <n v="0.107709"/>
  </r>
  <r>
    <s v="2492"/>
    <s v="華新科"/>
    <x v="34"/>
    <n v="190"/>
    <n v="191.5"/>
    <n v="195"/>
    <n v="184"/>
    <n v="194.5"/>
    <n v="2948"/>
    <n v="1657"/>
    <n v="-1869"/>
    <n v="1328"/>
    <n v="-7"/>
    <n v="-2096"/>
    <n v="13"/>
    <n v="15"/>
    <n v="10"/>
    <n v="0"/>
    <n v="5.6012000000000004"/>
    <n v="3.1731549999999999"/>
    <n v="-3.6445500000000002"/>
    <n v="2.4435199999999999"/>
    <n v="-1.3615E-2"/>
  </r>
  <r>
    <s v="2493"/>
    <s v="揚博"/>
    <x v="17"/>
    <n v="36.15"/>
    <n v="36.5"/>
    <n v="36.75"/>
    <n v="35.4"/>
    <n v="36.5"/>
    <n v="-433"/>
    <n v="-86"/>
    <n v="-338"/>
    <n v="-235"/>
    <n v="-11"/>
    <n v="0"/>
    <n v="0"/>
    <n v="0"/>
    <n v="0"/>
    <n v="0"/>
    <n v="-0.15652949999999999"/>
    <n v="-3.1390000000000001E-2"/>
    <n v="-0.12421500000000001"/>
    <n v="-8.319E-2"/>
    <n v="-4.0150000000000003E-3"/>
  </r>
  <r>
    <s v="2495"/>
    <s v="普安"/>
    <x v="16"/>
    <n v="25.75"/>
    <n v="23.2"/>
    <n v="23.2"/>
    <n v="20.9"/>
    <n v="20.7"/>
    <n v="205"/>
    <n v="-53"/>
    <n v="-35"/>
    <n v="391"/>
    <n v="162"/>
    <n v="0"/>
    <n v="0"/>
    <n v="0"/>
    <n v="0"/>
    <n v="0"/>
    <n v="5.2787500000000001E-2"/>
    <n v="-1.2296E-2"/>
    <n v="-8.1200000000000005E-3"/>
    <n v="8.1719E-2"/>
    <n v="3.3534000000000001E-2"/>
  </r>
  <r>
    <s v="2496"/>
    <s v="卓越"/>
    <x v="2"/>
    <n v="58"/>
    <n v="57.6"/>
    <n v="57.1"/>
    <n v="55.5"/>
    <n v="58"/>
    <n v="-1"/>
    <n v="0"/>
    <n v="-1"/>
    <n v="2"/>
    <n v="-2"/>
    <n v="0"/>
    <n v="0"/>
    <n v="0"/>
    <n v="0"/>
    <n v="0"/>
    <n v="-5.8E-4"/>
    <n v="0"/>
    <n v="-5.71E-4"/>
    <n v="1.1100000000000001E-3"/>
    <n v="-1.16E-3"/>
  </r>
  <r>
    <s v="2497"/>
    <s v="怡利電"/>
    <x v="6"/>
    <n v="26.85"/>
    <n v="28.15"/>
    <n v="28.45"/>
    <n v="25.65"/>
    <n v="28.2"/>
    <n v="380"/>
    <n v="238"/>
    <n v="127"/>
    <n v="27"/>
    <n v="345"/>
    <n v="0"/>
    <n v="0"/>
    <n v="0"/>
    <n v="0"/>
    <n v="0"/>
    <n v="0.10203"/>
    <n v="6.6997000000000001E-2"/>
    <n v="3.6131500000000004E-2"/>
    <n v="6.9254999999999994E-3"/>
    <n v="9.7290000000000001E-2"/>
  </r>
  <r>
    <s v="2498"/>
    <s v="宏達電"/>
    <x v="58"/>
    <n v="36.25"/>
    <n v="35.049999999999997"/>
    <n v="34.5"/>
    <n v="32.1"/>
    <n v="34.25"/>
    <n v="513"/>
    <n v="-1829"/>
    <n v="469"/>
    <n v="6437"/>
    <n v="-1528"/>
    <n v="11"/>
    <n v="0"/>
    <n v="0"/>
    <n v="0"/>
    <n v="0"/>
    <n v="0.1859625"/>
    <n v="-0.64106449999999993"/>
    <n v="0.161805"/>
    <n v="2.0662769999999999"/>
    <n v="-0.52334000000000003"/>
  </r>
  <r>
    <s v="2501"/>
    <s v="國建"/>
    <x v="5"/>
    <n v="19.600000000000001"/>
    <n v="19.3"/>
    <n v="19.55"/>
    <n v="19"/>
    <n v="19.399999999999999"/>
    <n v="908"/>
    <n v="-780"/>
    <n v="41"/>
    <n v="250"/>
    <n v="-156"/>
    <n v="0"/>
    <n v="0"/>
    <n v="0"/>
    <n v="0"/>
    <n v="0"/>
    <n v="0.17796800000000004"/>
    <n v="-0.15054000000000001"/>
    <n v="8.0155000000000001E-3"/>
    <n v="4.7500000000000001E-2"/>
    <n v="-3.0263999999999996E-2"/>
  </r>
  <r>
    <s v="2504"/>
    <s v="國產"/>
    <x v="5"/>
    <n v="23.75"/>
    <n v="23.05"/>
    <n v="23.1"/>
    <n v="20.9"/>
    <n v="22.9"/>
    <n v="-2063"/>
    <n v="-1909"/>
    <n v="-1845"/>
    <n v="-371"/>
    <n v="900"/>
    <n v="0"/>
    <n v="0"/>
    <n v="0"/>
    <n v="0"/>
    <n v="0"/>
    <n v="-0.48996250000000002"/>
    <n v="-0.44002450000000004"/>
    <n v="-0.42619499999999999"/>
    <n v="-7.7538999999999997E-2"/>
    <n v="0.20610000000000001"/>
  </r>
  <r>
    <s v="2505"/>
    <s v="國揚"/>
    <x v="5"/>
    <n v="33.049999999999997"/>
    <n v="31.9"/>
    <n v="31.2"/>
    <n v="28.15"/>
    <n v="30.9"/>
    <n v="1108"/>
    <n v="-414"/>
    <n v="-564"/>
    <n v="396"/>
    <n v="436"/>
    <n v="0"/>
    <n v="0"/>
    <n v="0"/>
    <n v="0"/>
    <n v="0"/>
    <n v="0.36619399999999996"/>
    <n v="-0.13206599999999999"/>
    <n v="-0.17596799999999999"/>
    <n v="0.11147399999999999"/>
    <n v="0.13472399999999998"/>
  </r>
  <r>
    <s v="2506"/>
    <s v="太設"/>
    <x v="5"/>
    <n v="10.25"/>
    <n v="10"/>
    <n v="9.99"/>
    <n v="9.5399999999999991"/>
    <n v="10.1"/>
    <n v="11"/>
    <n v="-91"/>
    <n v="-176"/>
    <n v="-51"/>
    <n v="73"/>
    <n v="0"/>
    <n v="0"/>
    <n v="0"/>
    <n v="0"/>
    <n v="0"/>
    <n v="1.1275E-3"/>
    <n v="-9.1000000000000004E-3"/>
    <n v="-1.7582400000000001E-2"/>
    <n v="-4.8653999999999998E-3"/>
    <n v="7.3729999999999993E-3"/>
  </r>
  <r>
    <s v="2509"/>
    <s v="全坤建"/>
    <x v="5"/>
    <n v="18.850000000000001"/>
    <n v="18.850000000000001"/>
    <n v="18.75"/>
    <n v="17.75"/>
    <n v="18.850000000000001"/>
    <n v="265"/>
    <n v="-378"/>
    <n v="-430"/>
    <n v="-54"/>
    <n v="205"/>
    <n v="0"/>
    <n v="0"/>
    <n v="0"/>
    <n v="0"/>
    <n v="0"/>
    <n v="4.9952499999999997E-2"/>
    <n v="-7.1252999999999997E-2"/>
    <n v="-8.0625000000000002E-2"/>
    <n v="-9.5849999999999998E-3"/>
    <n v="3.8642500000000003E-2"/>
  </r>
  <r>
    <s v="2511"/>
    <s v="太子"/>
    <x v="5"/>
    <n v="12.05"/>
    <n v="11.8"/>
    <n v="11.85"/>
    <n v="11"/>
    <n v="11.5"/>
    <n v="-1490"/>
    <n v="-1371"/>
    <n v="-804"/>
    <n v="-739"/>
    <n v="-193"/>
    <n v="0"/>
    <n v="0"/>
    <n v="0"/>
    <n v="0"/>
    <n v="0"/>
    <n v="-0.17954500000000001"/>
    <n v="-0.16177800000000001"/>
    <n v="-9.5273999999999998E-2"/>
    <n v="-8.1290000000000001E-2"/>
    <n v="-2.2194999999999999E-2"/>
  </r>
  <r>
    <s v="2514"/>
    <s v="龍邦"/>
    <x v="5"/>
    <n v="17"/>
    <n v="17"/>
    <n v="17"/>
    <n v="16.100000000000001"/>
    <n v="16.899999999999999"/>
    <n v="4"/>
    <n v="-193"/>
    <n v="-163"/>
    <n v="149"/>
    <n v="-31"/>
    <n v="0"/>
    <n v="0"/>
    <n v="0"/>
    <n v="0"/>
    <n v="0"/>
    <n v="6.8000000000000005E-4"/>
    <n v="-3.2809999999999999E-2"/>
    <n v="-2.7709999999999999E-2"/>
    <n v="2.3989E-2"/>
    <n v="-5.2389999999999997E-3"/>
  </r>
  <r>
    <s v="2515"/>
    <s v="中工"/>
    <x v="5"/>
    <n v="9.15"/>
    <n v="8.9499999999999993"/>
    <n v="8.92"/>
    <n v="8.0399999999999991"/>
    <n v="8.77"/>
    <n v="1320"/>
    <n v="-3648"/>
    <n v="-5256"/>
    <n v="-1982"/>
    <n v="2970"/>
    <n v="0"/>
    <n v="0"/>
    <n v="0"/>
    <n v="0"/>
    <n v="0"/>
    <n v="0.12078"/>
    <n v="-0.32649600000000001"/>
    <n v="-0.46883519999999995"/>
    <n v="-0.15935279999999999"/>
    <n v="0.26046899999999995"/>
  </r>
  <r>
    <s v="2516"/>
    <s v="新建"/>
    <x v="5"/>
    <n v="5.71"/>
    <n v="5.5"/>
    <n v="5.57"/>
    <n v="5.0199999999999996"/>
    <n v="5.4"/>
    <n v="71"/>
    <n v="-62"/>
    <n v="-110"/>
    <n v="19"/>
    <n v="170"/>
    <n v="0"/>
    <n v="0"/>
    <n v="0"/>
    <n v="0"/>
    <n v="0"/>
    <n v="4.0541000000000006E-3"/>
    <n v="-3.4099999999999998E-3"/>
    <n v="-6.1270000000000005E-3"/>
    <n v="9.5379999999999998E-4"/>
    <n v="9.1800000000000007E-3"/>
  </r>
  <r>
    <s v="2520"/>
    <s v="冠德"/>
    <x v="5"/>
    <n v="37.950000000000003"/>
    <n v="37"/>
    <n v="37.049999999999997"/>
    <n v="34.450000000000003"/>
    <n v="36.4"/>
    <n v="-2273"/>
    <n v="-1672"/>
    <n v="-1498"/>
    <n v="-1030"/>
    <n v="-612"/>
    <n v="15"/>
    <n v="0"/>
    <n v="0"/>
    <n v="0"/>
    <n v="0"/>
    <n v="-0.86260350000000008"/>
    <n v="-0.61863999999999997"/>
    <n v="-0.55500899999999997"/>
    <n v="-0.35483500000000001"/>
    <n v="-0.22276799999999999"/>
  </r>
  <r>
    <s v="2524"/>
    <s v="京城"/>
    <x v="5"/>
    <n v="35"/>
    <n v="35.5"/>
    <n v="35.35"/>
    <n v="35.35"/>
    <n v="35.950000000000003"/>
    <n v="-70"/>
    <n v="-177"/>
    <n v="-96"/>
    <n v="4"/>
    <n v="41"/>
    <n v="0"/>
    <n v="0"/>
    <n v="0"/>
    <n v="0"/>
    <n v="0"/>
    <n v="-2.4500000000000001E-2"/>
    <n v="-6.2835000000000002E-2"/>
    <n v="-3.3936000000000001E-2"/>
    <n v="1.4140000000000001E-3"/>
    <n v="1.4739500000000001E-2"/>
  </r>
  <r>
    <s v="2527"/>
    <s v="宏璟"/>
    <x v="5"/>
    <n v="22.7"/>
    <n v="22.95"/>
    <n v="22.5"/>
    <n v="20.95"/>
    <n v="22.5"/>
    <n v="-76"/>
    <n v="-117"/>
    <n v="-244"/>
    <n v="131"/>
    <n v="257"/>
    <n v="0"/>
    <n v="0"/>
    <n v="0"/>
    <n v="0"/>
    <n v="0"/>
    <n v="-1.7252E-2"/>
    <n v="-2.68515E-2"/>
    <n v="-5.4899999999999997E-2"/>
    <n v="2.7444499999999997E-2"/>
    <n v="5.7825000000000001E-2"/>
  </r>
  <r>
    <s v="2528"/>
    <s v="皇普"/>
    <x v="5"/>
    <n v="21.9"/>
    <n v="21.55"/>
    <n v="21.55"/>
    <n v="21.25"/>
    <n v="22.4"/>
    <n v="-72"/>
    <n v="-26"/>
    <n v="18"/>
    <n v="27"/>
    <n v="57"/>
    <n v="0"/>
    <n v="0"/>
    <n v="0"/>
    <n v="0"/>
    <n v="0"/>
    <n v="-1.5768000000000001E-2"/>
    <n v="-5.6030000000000003E-3"/>
    <n v="3.8790000000000005E-3"/>
    <n v="5.7375000000000004E-3"/>
    <n v="1.2768E-2"/>
  </r>
  <r>
    <s v="2530"/>
    <s v="華建"/>
    <x v="5"/>
    <n v="13.45"/>
    <n v="13.4"/>
    <n v="13.45"/>
    <n v="13.2"/>
    <n v="13.55"/>
    <n v="-113"/>
    <n v="-184"/>
    <n v="-120"/>
    <n v="251"/>
    <n v="742"/>
    <n v="0"/>
    <n v="0"/>
    <n v="0"/>
    <n v="0"/>
    <n v="0"/>
    <n v="-1.5198499999999998E-2"/>
    <n v="-2.4655999999999997E-2"/>
    <n v="-1.6140000000000002E-2"/>
    <n v="3.3131999999999995E-2"/>
    <n v="0.10054100000000001"/>
  </r>
  <r>
    <s v="2534"/>
    <s v="宏盛"/>
    <x v="5"/>
    <n v="20"/>
    <n v="19.8"/>
    <n v="19.55"/>
    <n v="18.399999999999999"/>
    <n v="19.2"/>
    <n v="-1011"/>
    <n v="-324"/>
    <n v="-719"/>
    <n v="-524"/>
    <n v="90"/>
    <n v="0"/>
    <n v="0"/>
    <n v="0"/>
    <n v="0"/>
    <n v="0"/>
    <n v="-0.20219999999999999"/>
    <n v="-6.4152000000000001E-2"/>
    <n v="-0.14056450000000001"/>
    <n v="-9.6415999999999988E-2"/>
    <n v="1.728E-2"/>
  </r>
  <r>
    <s v="2535"/>
    <s v="達欣工"/>
    <x v="5"/>
    <n v="33.1"/>
    <n v="32.700000000000003"/>
    <n v="32.450000000000003"/>
    <n v="30.9"/>
    <n v="32.4"/>
    <n v="570"/>
    <n v="-438"/>
    <n v="-1224"/>
    <n v="-617"/>
    <n v="97"/>
    <n v="27"/>
    <n v="0"/>
    <n v="14"/>
    <n v="0"/>
    <n v="0"/>
    <n v="0.18867"/>
    <n v="-0.14322599999999999"/>
    <n v="-0.39718800000000004"/>
    <n v="-0.19065299999999999"/>
    <n v="3.1427999999999998E-2"/>
  </r>
  <r>
    <s v="2536"/>
    <s v="宏普"/>
    <x v="5"/>
    <n v="21.7"/>
    <n v="21.45"/>
    <n v="21.45"/>
    <n v="20.25"/>
    <n v="21.2"/>
    <n v="-416"/>
    <n v="-341"/>
    <n v="-168"/>
    <n v="-83"/>
    <n v="13"/>
    <n v="0"/>
    <n v="0"/>
    <n v="0"/>
    <n v="0"/>
    <n v="0"/>
    <n v="-9.0271999999999991E-2"/>
    <n v="-7.3144500000000001E-2"/>
    <n v="-3.6035999999999999E-2"/>
    <n v="-1.68075E-2"/>
    <n v="2.7559999999999998E-3"/>
  </r>
  <r>
    <s v="2537"/>
    <s v="聯上發"/>
    <x v="5"/>
    <n v="8.73"/>
    <n v="8.56"/>
    <n v="8.58"/>
    <n v="7.99"/>
    <n v="8.76"/>
    <n v="-652"/>
    <n v="-310"/>
    <n v="83"/>
    <n v="161"/>
    <n v="270"/>
    <n v="0"/>
    <n v="0"/>
    <n v="0"/>
    <n v="0"/>
    <n v="0"/>
    <n v="-5.6919600000000001E-2"/>
    <n v="-2.6536000000000004E-2"/>
    <n v="7.1214E-3"/>
    <n v="1.2863900000000001E-2"/>
    <n v="2.3651999999999999E-2"/>
  </r>
  <r>
    <s v="2538"/>
    <s v="基泰"/>
    <x v="5"/>
    <n v="9.9600000000000009"/>
    <n v="9.86"/>
    <n v="9.8699999999999992"/>
    <n v="9.25"/>
    <n v="9.68"/>
    <n v="-1033"/>
    <n v="-497"/>
    <n v="-441"/>
    <n v="-171"/>
    <n v="189"/>
    <n v="0"/>
    <n v="0"/>
    <n v="0"/>
    <n v="0"/>
    <n v="0"/>
    <n v="-0.1028868"/>
    <n v="-4.9004199999999998E-2"/>
    <n v="-4.3526700000000002E-2"/>
    <n v="-1.5817500000000002E-2"/>
    <n v="1.8295200000000001E-2"/>
  </r>
  <r>
    <s v="2539"/>
    <s v="櫻花建"/>
    <x v="5"/>
    <n v="30.8"/>
    <n v="30.75"/>
    <n v="31.05"/>
    <n v="31.05"/>
    <n v="31.25"/>
    <n v="-271"/>
    <n v="-247"/>
    <n v="-92"/>
    <n v="107"/>
    <n v="-16"/>
    <n v="0"/>
    <n v="0"/>
    <n v="0"/>
    <n v="0"/>
    <n v="0"/>
    <n v="-8.3468000000000014E-2"/>
    <n v="-7.5952500000000006E-2"/>
    <n v="-2.8565999999999998E-2"/>
    <n v="3.3223499999999996E-2"/>
    <n v="-5.0000000000000001E-3"/>
  </r>
  <r>
    <s v="2540"/>
    <s v="愛山林"/>
    <x v="5"/>
    <n v="70.400000000000006"/>
    <n v="66.7"/>
    <n v="70"/>
    <n v="70"/>
    <n v="73"/>
    <n v="-11"/>
    <n v="-55"/>
    <n v="-31"/>
    <n v="-2"/>
    <n v="-5"/>
    <n v="0"/>
    <n v="0"/>
    <n v="0"/>
    <n v="0"/>
    <n v="0"/>
    <n v="-7.7440000000000009E-3"/>
    <n v="-3.6685000000000002E-2"/>
    <n v="-2.1700000000000001E-2"/>
    <n v="-1.4E-3"/>
    <n v="-3.65E-3"/>
  </r>
  <r>
    <s v="2542"/>
    <s v="興富發"/>
    <x v="5"/>
    <n v="42.6"/>
    <n v="42.1"/>
    <n v="42.8"/>
    <n v="40.799999999999997"/>
    <n v="41.9"/>
    <n v="-1834"/>
    <n v="206"/>
    <n v="-61"/>
    <n v="-693"/>
    <n v="-1187"/>
    <n v="0"/>
    <n v="0"/>
    <n v="0"/>
    <n v="0"/>
    <n v="0"/>
    <n v="-0.78128400000000009"/>
    <n v="8.6725999999999998E-2"/>
    <n v="-2.6107999999999996E-2"/>
    <n v="-0.282744"/>
    <n v="-0.49735299999999993"/>
  </r>
  <r>
    <s v="2543"/>
    <s v="皇昌"/>
    <x v="5"/>
    <n v="7.81"/>
    <n v="8.24"/>
    <n v="8.2899999999999991"/>
    <n v="7.47"/>
    <n v="7.74"/>
    <n v="-52"/>
    <n v="-63"/>
    <n v="-15"/>
    <n v="45"/>
    <n v="-13"/>
    <n v="0"/>
    <n v="0"/>
    <n v="0"/>
    <n v="0"/>
    <n v="0"/>
    <n v="-4.0612000000000001E-3"/>
    <n v="-5.1912E-3"/>
    <n v="-1.2435E-3"/>
    <n v="3.3614999999999999E-3"/>
    <n v="-1.0062000000000001E-3"/>
  </r>
  <r>
    <s v="2545"/>
    <s v="皇翔"/>
    <x v="5"/>
    <n v="40.450000000000003"/>
    <n v="40"/>
    <n v="40"/>
    <n v="38.15"/>
    <n v="39.799999999999997"/>
    <n v="-989"/>
    <n v="-355"/>
    <n v="-239"/>
    <n v="-177"/>
    <n v="134"/>
    <n v="0"/>
    <n v="0"/>
    <n v="0"/>
    <n v="0"/>
    <n v="0"/>
    <n v="-0.40005050000000003"/>
    <n v="-0.14199999999999999"/>
    <n v="-9.5600000000000004E-2"/>
    <n v="-6.7525500000000002E-2"/>
    <n v="5.3331999999999997E-2"/>
  </r>
  <r>
    <s v="2546"/>
    <s v="根基"/>
    <x v="5"/>
    <n v="46.15"/>
    <n v="45.5"/>
    <n v="45.8"/>
    <n v="45"/>
    <n v="46.8"/>
    <n v="-87"/>
    <n v="-63"/>
    <n v="-99"/>
    <n v="42"/>
    <n v="-2"/>
    <n v="21"/>
    <n v="0"/>
    <n v="0"/>
    <n v="0"/>
    <n v="0"/>
    <n v="-4.0150499999999999E-2"/>
    <n v="-2.8665E-2"/>
    <n v="-4.5342E-2"/>
    <n v="1.89E-2"/>
    <n v="-9.3599999999999998E-4"/>
  </r>
  <r>
    <s v="2547"/>
    <s v="日勝生"/>
    <x v="5"/>
    <n v="11.05"/>
    <n v="10.7"/>
    <n v="10.85"/>
    <n v="10.15"/>
    <n v="10.8"/>
    <n v="-2519"/>
    <n v="-2415"/>
    <n v="-1383"/>
    <n v="-1395"/>
    <n v="1733"/>
    <n v="0"/>
    <n v="0"/>
    <n v="0"/>
    <n v="0"/>
    <n v="0"/>
    <n v="-0.27834950000000003"/>
    <n v="-0.258405"/>
    <n v="-0.15005549999999998"/>
    <n v="-0.14159250000000001"/>
    <n v="0.18716400000000002"/>
  </r>
  <r>
    <s v="2548"/>
    <s v="華固"/>
    <x v="5"/>
    <n v="90"/>
    <n v="89.9"/>
    <n v="92.5"/>
    <n v="90.1"/>
    <n v="92.1"/>
    <n v="-476"/>
    <n v="-320"/>
    <n v="377"/>
    <n v="252"/>
    <n v="247"/>
    <n v="4"/>
    <n v="0"/>
    <n v="0"/>
    <n v="0"/>
    <n v="0"/>
    <n v="-0.4284"/>
    <n v="-0.28767999999999999"/>
    <n v="0.34872500000000001"/>
    <n v="0.22705199999999998"/>
    <n v="0.22748699999999997"/>
  </r>
  <r>
    <s v="2596"/>
    <s v="綠意"/>
    <x v="5"/>
    <n v="21.3"/>
    <n v="21.15"/>
    <n v="20.65"/>
    <n v="20.2"/>
    <n v="20.75"/>
    <n v="-6"/>
    <n v="9"/>
    <n v="-53"/>
    <n v="81"/>
    <n v="-9"/>
    <n v="0"/>
    <n v="0"/>
    <n v="0"/>
    <n v="0"/>
    <n v="0"/>
    <n v="-1.2780000000000001E-3"/>
    <n v="1.9035E-3"/>
    <n v="-1.0944499999999998E-2"/>
    <n v="1.6362000000000002E-2"/>
    <n v="-1.8675E-3"/>
  </r>
  <r>
    <s v="2597"/>
    <s v="潤弘"/>
    <x v="5"/>
    <n v="139.5"/>
    <n v="134"/>
    <n v="139"/>
    <n v="129"/>
    <n v="140.5"/>
    <n v="-162"/>
    <n v="-90"/>
    <n v="120"/>
    <n v="-46"/>
    <n v="254"/>
    <n v="0"/>
    <n v="0"/>
    <n v="0"/>
    <n v="0"/>
    <n v="0"/>
    <n v="-0.22599"/>
    <n v="-0.1206"/>
    <n v="0.1668"/>
    <n v="-5.9339999999999997E-2"/>
    <n v="0.35687000000000002"/>
  </r>
  <r>
    <s v="2601"/>
    <s v="益航"/>
    <x v="9"/>
    <n v="13.45"/>
    <n v="12.3"/>
    <n v="12.15"/>
    <n v="10.95"/>
    <n v="11.7"/>
    <n v="6553"/>
    <n v="318"/>
    <n v="1831"/>
    <n v="-665"/>
    <n v="-6832"/>
    <n v="0"/>
    <n v="0"/>
    <n v="0"/>
    <n v="0"/>
    <n v="0"/>
    <n v="0.88137849999999995"/>
    <n v="3.9114000000000003E-2"/>
    <n v="0.22246650000000001"/>
    <n v="-7.2817499999999993E-2"/>
    <n v="-0.79934399999999994"/>
  </r>
  <r>
    <s v="2603"/>
    <s v="長榮"/>
    <x v="26"/>
    <n v="86.1"/>
    <n v="77.5"/>
    <n v="70.099999999999994"/>
    <n v="63.1"/>
    <n v="69.400000000000006"/>
    <n v="-25758"/>
    <n v="594"/>
    <n v="-10085"/>
    <n v="47981"/>
    <n v="4270"/>
    <n v="-8281"/>
    <n v="-12825"/>
    <n v="-4772"/>
    <n v="-3084"/>
    <n v="430"/>
    <n v="-22.177637999999998"/>
    <n v="0.46034999999999998"/>
    <n v="-7.069585"/>
    <n v="30.276011"/>
    <n v="2.9633799999999999"/>
  </r>
  <r>
    <s v="2605"/>
    <s v="新興"/>
    <x v="26"/>
    <n v="28.7"/>
    <n v="25.85"/>
    <n v="23.3"/>
    <n v="21.45"/>
    <n v="23.55"/>
    <n v="-1464"/>
    <n v="537"/>
    <n v="6190"/>
    <n v="10200"/>
    <n v="171"/>
    <n v="0"/>
    <n v="0"/>
    <n v="0"/>
    <n v="0"/>
    <n v="0"/>
    <n v="-0.42016799999999993"/>
    <n v="0.13881450000000001"/>
    <n v="1.4422699999999999"/>
    <n v="2.1879"/>
    <n v="4.0270500000000001E-2"/>
  </r>
  <r>
    <s v="2606"/>
    <s v="裕民"/>
    <x v="26"/>
    <n v="58.5"/>
    <n v="52.7"/>
    <n v="47.45"/>
    <n v="43.35"/>
    <n v="47.65"/>
    <n v="-436"/>
    <n v="1357"/>
    <n v="8258"/>
    <n v="13135"/>
    <n v="-763"/>
    <n v="-1507"/>
    <n v="-6415"/>
    <n v="-1794"/>
    <n v="-5311"/>
    <n v="-241"/>
    <n v="-0.25506000000000001"/>
    <n v="0.71513900000000008"/>
    <n v="3.9184210000000004"/>
    <n v="5.6940225"/>
    <n v="-0.36356949999999999"/>
  </r>
  <r>
    <s v="2607"/>
    <s v="榮運"/>
    <x v="26"/>
    <n v="19.600000000000001"/>
    <n v="18.2"/>
    <n v="18.95"/>
    <n v="17.100000000000001"/>
    <n v="18.8"/>
    <n v="-98"/>
    <n v="5787"/>
    <n v="533"/>
    <n v="710"/>
    <n v="1741"/>
    <n v="0"/>
    <n v="0"/>
    <n v="0"/>
    <n v="0"/>
    <n v="0"/>
    <n v="-1.9208000000000003E-2"/>
    <n v="1.053234"/>
    <n v="0.10100350000000001"/>
    <n v="0.12141000000000002"/>
    <n v="0.32730800000000004"/>
  </r>
  <r>
    <s v="2608"/>
    <s v="嘉里大榮"/>
    <x v="26"/>
    <n v="43.55"/>
    <n v="47.9"/>
    <n v="44.8"/>
    <n v="49.25"/>
    <n v="46.9"/>
    <n v="-65"/>
    <n v="-1"/>
    <n v="-5"/>
    <n v="517"/>
    <n v="-665"/>
    <n v="0"/>
    <n v="0"/>
    <n v="0"/>
    <n v="0"/>
    <n v="0"/>
    <n v="-2.8307499999999999E-2"/>
    <n v="-4.7899999999999999E-4"/>
    <n v="-2.2399999999999998E-3"/>
    <n v="0.25462249999999997"/>
    <n v="-0.31188500000000002"/>
  </r>
  <r>
    <s v="2609"/>
    <s v="陽明"/>
    <x v="26"/>
    <n v="87.9"/>
    <n v="79.2"/>
    <n v="74"/>
    <n v="66.599999999999994"/>
    <n v="73.2"/>
    <n v="1896"/>
    <n v="19450"/>
    <n v="15206"/>
    <n v="16134"/>
    <n v="24873"/>
    <n v="-2973"/>
    <n v="-7593"/>
    <n v="-7020"/>
    <n v="-3323"/>
    <n v="100"/>
    <n v="1.6665840000000003"/>
    <n v="15.404400000000001"/>
    <n v="11.25244"/>
    <n v="10.745244"/>
    <n v="18.207036000000002"/>
  </r>
  <r>
    <s v="2610"/>
    <s v="華航"/>
    <x v="26"/>
    <n v="14.8"/>
    <n v="15.3"/>
    <n v="15.1"/>
    <n v="13.7"/>
    <n v="15.05"/>
    <n v="27420"/>
    <n v="33007"/>
    <n v="-49034"/>
    <n v="29422"/>
    <n v="4448"/>
    <n v="-5470"/>
    <n v="-2010"/>
    <n v="0"/>
    <n v="-5147"/>
    <n v="0"/>
    <n v="4.05816"/>
    <n v="5.050071"/>
    <n v="-7.404134"/>
    <n v="4.0308139999999995"/>
    <n v="0.66942400000000013"/>
  </r>
  <r>
    <s v="2611"/>
    <s v="志信"/>
    <x v="26"/>
    <n v="16.350000000000001"/>
    <n v="14.75"/>
    <n v="14"/>
    <n v="12.6"/>
    <n v="13.85"/>
    <n v="12"/>
    <n v="575"/>
    <n v="1426"/>
    <n v="1628"/>
    <n v="494"/>
    <n v="0"/>
    <n v="0"/>
    <n v="0"/>
    <n v="0"/>
    <n v="0"/>
    <n v="1.9620000000000002E-3"/>
    <n v="8.4812499999999999E-2"/>
    <n v="0.19964000000000001"/>
    <n v="0.205128"/>
    <n v="6.8418999999999994E-2"/>
  </r>
  <r>
    <s v="2612"/>
    <s v="中航"/>
    <x v="26"/>
    <n v="40.5"/>
    <n v="39.049999999999997"/>
    <n v="38.700000000000003"/>
    <n v="35.4"/>
    <n v="38.9"/>
    <n v="532"/>
    <n v="1635"/>
    <n v="-393"/>
    <n v="922"/>
    <n v="107"/>
    <n v="0"/>
    <n v="0"/>
    <n v="0"/>
    <n v="0"/>
    <n v="0"/>
    <n v="0.21546000000000001"/>
    <n v="0.63846749999999997"/>
    <n v="-0.152091"/>
    <n v="0.32638800000000001"/>
    <n v="4.1623E-2"/>
  </r>
  <r>
    <s v="2613"/>
    <s v="中櫃"/>
    <x v="26"/>
    <n v="25.45"/>
    <n v="22.95"/>
    <n v="21.6"/>
    <n v="19.45"/>
    <n v="21.35"/>
    <n v="36"/>
    <n v="-145"/>
    <n v="956"/>
    <n v="872"/>
    <n v="218"/>
    <n v="0"/>
    <n v="0"/>
    <n v="0"/>
    <n v="0"/>
    <n v="0"/>
    <n v="9.162E-3"/>
    <n v="-3.3277500000000002E-2"/>
    <n v="0.20649600000000001"/>
    <n v="0.16960399999999998"/>
    <n v="4.6543000000000001E-2"/>
  </r>
  <r>
    <s v="2614"/>
    <s v="東森"/>
    <x v="9"/>
    <n v="14.65"/>
    <n v="16.100000000000001"/>
    <n v="16.75"/>
    <n v="18.399999999999999"/>
    <n v="17.600000000000001"/>
    <n v="-1517"/>
    <n v="-1739"/>
    <n v="-3522"/>
    <n v="-578"/>
    <n v="-2070"/>
    <n v="0"/>
    <n v="0"/>
    <n v="0"/>
    <n v="0"/>
    <n v="0"/>
    <n v="-0.22224049999999998"/>
    <n v="-0.27997900000000003"/>
    <n v="-0.58993499999999999"/>
    <n v="-0.10635199999999999"/>
    <n v="-0.36431999999999998"/>
  </r>
  <r>
    <s v="2615"/>
    <s v="萬海"/>
    <x v="26"/>
    <n v="88.9"/>
    <n v="80.099999999999994"/>
    <n v="81.599999999999994"/>
    <n v="78.2"/>
    <n v="86"/>
    <n v="-9748"/>
    <n v="7305"/>
    <n v="12527"/>
    <n v="7190"/>
    <n v="4406"/>
    <n v="-14"/>
    <n v="-209"/>
    <n v="0"/>
    <n v="0"/>
    <n v="0"/>
    <n v="-8.665972"/>
    <n v="5.851305"/>
    <n v="10.222031999999999"/>
    <n v="5.6225800000000001"/>
    <n v="3.7891599999999999"/>
  </r>
  <r>
    <s v="2616"/>
    <s v="山隆"/>
    <x v="2"/>
    <n v="35.4"/>
    <n v="34.85"/>
    <n v="34.6"/>
    <n v="33.700000000000003"/>
    <n v="34.75"/>
    <n v="-55"/>
    <n v="140"/>
    <n v="-187"/>
    <n v="5"/>
    <n v="25"/>
    <n v="38"/>
    <n v="0"/>
    <n v="0"/>
    <n v="0"/>
    <n v="0"/>
    <n v="-1.9470000000000001E-2"/>
    <n v="4.879E-2"/>
    <n v="-6.4701999999999996E-2"/>
    <n v="1.6850000000000001E-3"/>
    <n v="8.6875000000000008E-3"/>
  </r>
  <r>
    <s v="2617"/>
    <s v="台航"/>
    <x v="26"/>
    <n v="41.1"/>
    <n v="37"/>
    <n v="33.299999999999997"/>
    <n v="30"/>
    <n v="33"/>
    <n v="575"/>
    <n v="2350"/>
    <n v="1679"/>
    <n v="3747"/>
    <n v="-1549"/>
    <n v="0"/>
    <n v="0"/>
    <n v="9"/>
    <n v="0"/>
    <n v="0"/>
    <n v="0.23632500000000001"/>
    <n v="0.86950000000000005"/>
    <n v="0.55910700000000002"/>
    <n v="1.1241000000000001"/>
    <n v="-0.51117000000000001"/>
  </r>
  <r>
    <s v="2618"/>
    <s v="長榮航"/>
    <x v="26"/>
    <n v="15.25"/>
    <n v="14.7"/>
    <n v="14.6"/>
    <n v="13.15"/>
    <n v="14.45"/>
    <n v="-22043"/>
    <n v="4190"/>
    <n v="-9512"/>
    <n v="22851"/>
    <n v="6692"/>
    <n v="15"/>
    <n v="-596"/>
    <n v="44"/>
    <n v="-380"/>
    <n v="8"/>
    <n v="-3.3615575"/>
    <n v="0.61592999999999998"/>
    <n v="-1.3887519999999998"/>
    <n v="3.0049065000000001"/>
    <n v="0.96699399999999991"/>
  </r>
  <r>
    <s v="2630"/>
    <s v="亞航"/>
    <x v="26"/>
    <n v="16"/>
    <n v="15.6"/>
    <n v="15.45"/>
    <n v="14.3"/>
    <n v="15.35"/>
    <n v="13"/>
    <n v="-25"/>
    <n v="-31"/>
    <n v="35"/>
    <n v="19"/>
    <n v="0"/>
    <n v="0"/>
    <n v="0"/>
    <n v="0"/>
    <n v="0"/>
    <n v="2.0799999999999998E-3"/>
    <n v="-3.8999999999999998E-3"/>
    <n v="-4.7894999999999995E-3"/>
    <n v="5.0049999999999999E-3"/>
    <n v="2.9164999999999998E-3"/>
  </r>
  <r>
    <s v="2633"/>
    <s v="台灣高鐵"/>
    <x v="26"/>
    <n v="28.65"/>
    <n v="28.3"/>
    <n v="28.85"/>
    <n v="27"/>
    <n v="27.85"/>
    <n v="-3768"/>
    <n v="-4999"/>
    <n v="105"/>
    <n v="-4379"/>
    <n v="-3875"/>
    <n v="-129"/>
    <n v="12"/>
    <n v="40"/>
    <n v="9"/>
    <n v="9"/>
    <n v="-1.0795319999999999"/>
    <n v="-1.4147170000000002"/>
    <n v="3.02925E-2"/>
    <n v="-1.1823300000000001"/>
    <n v="-1.0791875"/>
  </r>
  <r>
    <s v="2634"/>
    <s v="漢翔"/>
    <x v="26"/>
    <n v="26.5"/>
    <n v="26.35"/>
    <n v="26.6"/>
    <n v="25.6"/>
    <n v="26.85"/>
    <n v="-1320"/>
    <n v="-441"/>
    <n v="-484"/>
    <n v="-297"/>
    <n v="447"/>
    <n v="3"/>
    <n v="1"/>
    <n v="8"/>
    <n v="1"/>
    <n v="1"/>
    <n v="-0.3498"/>
    <n v="-0.1162035"/>
    <n v="-0.12874400000000003"/>
    <n v="-7.6032000000000002E-2"/>
    <n v="0.1200195"/>
  </r>
  <r>
    <s v="2636"/>
    <s v="台驊投控"/>
    <x v="26"/>
    <n v="70.099999999999994"/>
    <n v="68.2"/>
    <n v="65.7"/>
    <n v="59.8"/>
    <n v="65.7"/>
    <n v="-398"/>
    <n v="831"/>
    <n v="-269"/>
    <n v="1838"/>
    <n v="538"/>
    <n v="6"/>
    <n v="0"/>
    <n v="6"/>
    <n v="-1247"/>
    <n v="0"/>
    <n v="-0.27899799999999997"/>
    <n v="0.56674200000000008"/>
    <n v="-0.176733"/>
    <n v="1.099124"/>
    <n v="0.353466"/>
  </r>
  <r>
    <s v="2637"/>
    <s v="慧洋-KY"/>
    <x v="26"/>
    <n v="63.8"/>
    <n v="57.5"/>
    <n v="59.6"/>
    <n v="53.7"/>
    <n v="59"/>
    <n v="244"/>
    <n v="4659"/>
    <n v="4070"/>
    <n v="-4069"/>
    <n v="724"/>
    <n v="-33"/>
    <n v="1007"/>
    <n v="-2309"/>
    <n v="660"/>
    <n v="-1041"/>
    <n v="0.15567199999999998"/>
    <n v="2.678925"/>
    <n v="2.4257200000000001"/>
    <n v="-2.1850530000000004"/>
    <n v="0.42715999999999998"/>
  </r>
  <r>
    <s v="2640"/>
    <s v="大車隊"/>
    <x v="2"/>
    <n v="79.900000000000006"/>
    <n v="79.900000000000006"/>
    <n v="81.5"/>
    <n v="78.400000000000006"/>
    <n v="79.900000000000006"/>
    <n v="-22"/>
    <n v="32"/>
    <n v="2"/>
    <n v="-1"/>
    <n v="1"/>
    <n v="0"/>
    <n v="0"/>
    <n v="0"/>
    <n v="0"/>
    <n v="0"/>
    <n v="-1.7578000000000003E-2"/>
    <n v="2.5568E-2"/>
    <n v="1.6299999999999999E-3"/>
    <n v="-7.8400000000000008E-4"/>
    <n v="7.9900000000000001E-4"/>
  </r>
  <r>
    <s v="2641"/>
    <s v="正德"/>
    <x v="26"/>
    <n v="19.8"/>
    <n v="17.850000000000001"/>
    <n v="16.100000000000001"/>
    <n v="14.5"/>
    <n v="15.95"/>
    <n v="-768"/>
    <n v="74"/>
    <n v="644"/>
    <n v="1570"/>
    <n v="610"/>
    <n v="0"/>
    <n v="0"/>
    <n v="0"/>
    <n v="0"/>
    <n v="0"/>
    <n v="-0.152064"/>
    <n v="1.3209E-2"/>
    <n v="0.10368400000000001"/>
    <n v="0.22764999999999999"/>
    <n v="9.7295000000000006E-2"/>
  </r>
  <r>
    <s v="2642"/>
    <s v="宅配通"/>
    <x v="26"/>
    <n v="35.299999999999997"/>
    <n v="38.799999999999997"/>
    <n v="36.9"/>
    <n v="40.549999999999997"/>
    <n v="41.5"/>
    <n v="150"/>
    <n v="-377"/>
    <n v="-294"/>
    <n v="285"/>
    <n v="-124"/>
    <n v="0"/>
    <n v="0"/>
    <n v="0"/>
    <n v="0"/>
    <n v="0"/>
    <n v="5.2949999999999997E-2"/>
    <n v="-0.14627599999999999"/>
    <n v="-0.108486"/>
    <n v="0.1155675"/>
    <n v="-5.1459999999999999E-2"/>
  </r>
  <r>
    <s v="2643"/>
    <s v="捷迅"/>
    <x v="26"/>
    <n v="57.8"/>
    <n v="56.9"/>
    <n v="56"/>
    <n v="51.8"/>
    <n v="55.7"/>
    <n v="-16"/>
    <n v="-27"/>
    <n v="-46"/>
    <n v="-5"/>
    <n v="23"/>
    <n v="0"/>
    <n v="0"/>
    <n v="0"/>
    <n v="0"/>
    <n v="0"/>
    <n v="-9.2479999999999993E-3"/>
    <n v="-1.5363E-2"/>
    <n v="-2.5760000000000002E-2"/>
    <n v="-2.5899999999999999E-3"/>
    <n v="1.2811000000000001E-2"/>
  </r>
  <r>
    <s v="2701"/>
    <s v="萬企"/>
    <x v="3"/>
    <n v="12"/>
    <n v="11.95"/>
    <n v="11.65"/>
    <n v="11.05"/>
    <n v="11.45"/>
    <n v="-81"/>
    <n v="-154"/>
    <n v="-47"/>
    <n v="45"/>
    <n v="19"/>
    <n v="0"/>
    <n v="0"/>
    <n v="0"/>
    <n v="0"/>
    <n v="0"/>
    <n v="-9.7199999999999995E-3"/>
    <n v="-1.8402999999999999E-2"/>
    <n v="-5.4755000000000003E-3"/>
    <n v="4.9725000000000004E-3"/>
    <n v="2.1754999999999999E-3"/>
  </r>
  <r>
    <s v="2702"/>
    <s v="華園"/>
    <x v="3"/>
    <n v="19"/>
    <n v="18.3"/>
    <n v="18.2"/>
    <n v="18"/>
    <n v="18.649999999999999"/>
    <n v="17"/>
    <n v="-44"/>
    <n v="-6"/>
    <n v="-1"/>
    <n v="3"/>
    <n v="0"/>
    <n v="0"/>
    <n v="0"/>
    <n v="0"/>
    <n v="0"/>
    <n v="3.2299999999999998E-3"/>
    <n v="-8.0520000000000001E-3"/>
    <n v="-1.0919999999999999E-3"/>
    <n v="-1.8000000000000001E-4"/>
    <n v="5.5949999999999999E-4"/>
  </r>
  <r>
    <s v="2704"/>
    <s v="國賓"/>
    <x v="3"/>
    <n v="28.9"/>
    <n v="28.9"/>
    <n v="28.4"/>
    <n v="26.4"/>
    <n v="27.45"/>
    <n v="334"/>
    <n v="-118"/>
    <n v="39"/>
    <n v="103"/>
    <n v="-20"/>
    <n v="0"/>
    <n v="0"/>
    <n v="0"/>
    <n v="0"/>
    <n v="0"/>
    <n v="9.6526000000000001E-2"/>
    <n v="-3.4102E-2"/>
    <n v="1.1075999999999999E-2"/>
    <n v="2.7191999999999997E-2"/>
    <n v="-5.4900000000000001E-3"/>
  </r>
  <r>
    <s v="2705"/>
    <s v="六福"/>
    <x v="3"/>
    <n v="16.25"/>
    <n v="16"/>
    <n v="15.9"/>
    <n v="14.5"/>
    <n v="15.4"/>
    <n v="71"/>
    <n v="-98"/>
    <n v="-65"/>
    <n v="-16"/>
    <n v="85"/>
    <n v="0"/>
    <n v="0"/>
    <n v="0"/>
    <n v="0"/>
    <n v="0"/>
    <n v="1.1537499999999999E-2"/>
    <n v="-1.5679999999999999E-2"/>
    <n v="-1.0335E-2"/>
    <n v="-2.32E-3"/>
    <n v="1.3089999999999999E-2"/>
  </r>
  <r>
    <s v="2706"/>
    <s v="第一店"/>
    <x v="3"/>
    <n v="13.4"/>
    <n v="13.15"/>
    <n v="13.15"/>
    <n v="12.85"/>
    <n v="13.3"/>
    <n v="-23"/>
    <n v="-106"/>
    <n v="-72"/>
    <n v="26"/>
    <n v="-11"/>
    <n v="0"/>
    <n v="0"/>
    <n v="0"/>
    <n v="0"/>
    <n v="0"/>
    <n v="-3.0819999999999997E-3"/>
    <n v="-1.3939000000000002E-2"/>
    <n v="-9.4680000000000007E-3"/>
    <n v="3.3409999999999998E-3"/>
    <n v="-1.4630000000000001E-3"/>
  </r>
  <r>
    <s v="2707"/>
    <s v="晶華"/>
    <x v="3"/>
    <n v="132.5"/>
    <n v="133.5"/>
    <n v="133.5"/>
    <n v="128"/>
    <n v="133"/>
    <n v="46"/>
    <n v="225"/>
    <n v="-81"/>
    <n v="-25"/>
    <n v="107"/>
    <n v="0"/>
    <n v="0"/>
    <n v="0"/>
    <n v="0"/>
    <n v="0"/>
    <n v="6.0949999999999997E-2"/>
    <n v="0.300375"/>
    <n v="-0.108135"/>
    <n v="-3.2000000000000001E-2"/>
    <n v="0.14230999999999999"/>
  </r>
  <r>
    <s v="2712"/>
    <s v="遠雄來"/>
    <x v="3"/>
    <n v="33.950000000000003"/>
    <n v="31.55"/>
    <n v="31.75"/>
    <n v="33.35"/>
    <n v="32.15"/>
    <n v="-1"/>
    <n v="-10"/>
    <n v="-2"/>
    <n v="11"/>
    <n v="2"/>
    <n v="0"/>
    <n v="0"/>
    <n v="0"/>
    <n v="0"/>
    <n v="0"/>
    <n v="-3.3950000000000001E-4"/>
    <n v="-3.1549999999999998E-3"/>
    <n v="-6.3500000000000004E-4"/>
    <n v="3.6685000000000003E-3"/>
    <n v="6.4300000000000002E-4"/>
  </r>
  <r>
    <s v="2718"/>
    <s v="晶悅"/>
    <x v="3"/>
    <n v="28.05"/>
    <n v="26"/>
    <n v="26.15"/>
    <n v="26.1"/>
    <n v="26.9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15"/>
    <n v="10"/>
    <n v="10.050000000000001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2"/>
    <n v="27.35"/>
    <n v="27"/>
    <n v="25.25"/>
    <n v="26.9"/>
    <n v="11"/>
    <n v="-55"/>
    <n v="4"/>
    <n v="22"/>
    <n v="1"/>
    <n v="0"/>
    <n v="0"/>
    <n v="0"/>
    <n v="0"/>
    <n v="0"/>
    <n v="3.1019999999999997E-3"/>
    <n v="-1.50425E-2"/>
    <n v="1.08E-3"/>
    <n v="5.555E-3"/>
    <n v="2.6899999999999998E-4"/>
  </r>
  <r>
    <s v="2723"/>
    <s v="美食-KY"/>
    <x v="3"/>
    <n v="147"/>
    <n v="144.5"/>
    <n v="148"/>
    <n v="133.5"/>
    <n v="139"/>
    <n v="227"/>
    <n v="361"/>
    <n v="101"/>
    <n v="-362"/>
    <n v="149"/>
    <n v="-48"/>
    <n v="11"/>
    <n v="0"/>
    <n v="0"/>
    <n v="-80"/>
    <n v="0.33368999999999999"/>
    <n v="0.52164500000000003"/>
    <n v="0.14948"/>
    <n v="-0.48326999999999998"/>
    <n v="0.20710999999999999"/>
  </r>
  <r>
    <s v="2724"/>
    <s v="富驛-KY"/>
    <x v="3"/>
    <n v="5.8"/>
    <n v="5.8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5"/>
    <n v="63.3"/>
    <n v="63.3"/>
    <n v="61.9"/>
    <n v="63.6"/>
    <n v="-2"/>
    <n v="-4"/>
    <n v="-24"/>
    <n v="1"/>
    <n v="-1"/>
    <n v="0"/>
    <n v="0"/>
    <n v="0"/>
    <n v="0"/>
    <n v="0"/>
    <n v="-1.2700000000000001E-3"/>
    <n v="-2.532E-3"/>
    <n v="-1.5191999999999999E-2"/>
    <n v="6.1899999999999998E-4"/>
    <n v="-6.3600000000000006E-4"/>
  </r>
  <r>
    <s v="2727"/>
    <s v="王品"/>
    <x v="3"/>
    <n v="126"/>
    <n v="128"/>
    <n v="124"/>
    <n v="112"/>
    <n v="123"/>
    <n v="985"/>
    <n v="1225"/>
    <n v="-475"/>
    <n v="885"/>
    <n v="386"/>
    <n v="-175"/>
    <n v="-50"/>
    <n v="39"/>
    <n v="-120"/>
    <n v="-153"/>
    <n v="1.2411000000000001"/>
    <n v="1.5680000000000001"/>
    <n v="-0.58899999999999997"/>
    <n v="0.99119999999999997"/>
    <n v="0.47477999999999998"/>
  </r>
  <r>
    <s v="2729"/>
    <s v="瓦城"/>
    <x v="3"/>
    <n v="223"/>
    <n v="227.5"/>
    <n v="226"/>
    <n v="209.5"/>
    <n v="216"/>
    <n v="11"/>
    <n v="-2"/>
    <n v="-9"/>
    <n v="-9"/>
    <n v="-3"/>
    <n v="0"/>
    <n v="0"/>
    <n v="0"/>
    <n v="0"/>
    <n v="0"/>
    <n v="2.453E-2"/>
    <n v="-4.5500000000000002E-3"/>
    <n v="-2.034E-2"/>
    <n v="-1.8855E-2"/>
    <n v="-6.4799999999999996E-3"/>
  </r>
  <r>
    <s v="2731"/>
    <s v="雄獅"/>
    <x v="3"/>
    <n v="78"/>
    <n v="74.599999999999994"/>
    <n v="73.8"/>
    <n v="70.7"/>
    <n v="75.3"/>
    <n v="-87"/>
    <n v="38"/>
    <n v="-63"/>
    <n v="227"/>
    <n v="106"/>
    <n v="0"/>
    <n v="-20"/>
    <n v="0"/>
    <n v="0"/>
    <n v="0"/>
    <n v="-6.7860000000000004E-2"/>
    <n v="2.8347999999999998E-2"/>
    <n v="-4.6493999999999994E-2"/>
    <n v="0.16048900000000002"/>
    <n v="7.9817999999999986E-2"/>
  </r>
  <r>
    <s v="2732"/>
    <s v="六角"/>
    <x v="3"/>
    <n v="106"/>
    <n v="107.5"/>
    <n v="107"/>
    <n v="97.6"/>
    <n v="106.5"/>
    <n v="49"/>
    <n v="-21"/>
    <n v="-37"/>
    <n v="-63"/>
    <n v="108"/>
    <n v="0"/>
    <n v="0"/>
    <n v="0"/>
    <n v="0"/>
    <n v="0"/>
    <n v="5.194E-2"/>
    <n v="-2.2575000000000001E-2"/>
    <n v="-3.959E-2"/>
    <n v="-6.1487999999999994E-2"/>
    <n v="0.11502"/>
  </r>
  <r>
    <s v="2734"/>
    <s v="易飛網"/>
    <x v="3"/>
    <n v="17.75"/>
    <n v="17.100000000000001"/>
    <n v="17.45"/>
    <n v="15.75"/>
    <n v="16.649999999999999"/>
    <n v="-19"/>
    <n v="45"/>
    <n v="53"/>
    <n v="3"/>
    <n v="112"/>
    <n v="0"/>
    <n v="0"/>
    <n v="0"/>
    <n v="0"/>
    <n v="0"/>
    <n v="-3.3725000000000001E-3"/>
    <n v="7.6950000000000013E-3"/>
    <n v="9.2484999999999998E-3"/>
    <n v="4.7249999999999999E-4"/>
    <n v="1.8647999999999998E-2"/>
  </r>
  <r>
    <s v="2736"/>
    <s v="高野"/>
    <x v="3"/>
    <n v="14.65"/>
    <n v="14.8"/>
    <n v="14.7"/>
    <n v="13.5"/>
    <n v="14.3"/>
    <n v="-40"/>
    <n v="-27"/>
    <n v="-27"/>
    <n v="-28"/>
    <n v="27"/>
    <n v="0"/>
    <n v="0"/>
    <n v="0"/>
    <n v="0"/>
    <n v="0"/>
    <n v="-5.8599999999999998E-3"/>
    <n v="-3.9960000000000004E-3"/>
    <n v="-3.9689999999999994E-3"/>
    <n v="-3.7799999999999999E-3"/>
    <n v="3.8610000000000003E-3"/>
  </r>
  <r>
    <s v="2739"/>
    <s v="寒舍"/>
    <x v="3"/>
    <n v="25"/>
    <n v="23.8"/>
    <n v="24.55"/>
    <n v="22.15"/>
    <n v="22.55"/>
    <n v="-11"/>
    <n v="-43"/>
    <n v="-8"/>
    <n v="5"/>
    <n v="-7"/>
    <n v="0"/>
    <n v="0"/>
    <n v="0"/>
    <n v="0"/>
    <n v="0"/>
    <n v="-2.7499999999999998E-3"/>
    <n v="-1.0234E-2"/>
    <n v="-1.964E-3"/>
    <n v="1.1075E-3"/>
    <n v="-1.5785E-3"/>
  </r>
  <r>
    <s v="2740"/>
    <s v="天蔥"/>
    <x v="3"/>
    <n v="23"/>
    <n v="23"/>
    <n v="22.6"/>
    <n v="21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9.05"/>
    <n v="18.399999999999999"/>
    <n v="18.600000000000001"/>
    <n v="17.05"/>
    <n v="18.600000000000001"/>
    <n v="-15"/>
    <n v="22"/>
    <n v="7"/>
    <n v="20"/>
    <n v="20"/>
    <n v="0"/>
    <n v="0"/>
    <n v="0"/>
    <n v="0"/>
    <n v="0"/>
    <n v="-2.8574999999999998E-3"/>
    <n v="4.0479999999999995E-3"/>
    <n v="1.3020000000000002E-3"/>
    <n v="3.4099999999999998E-3"/>
    <n v="3.7200000000000002E-3"/>
  </r>
  <r>
    <s v="2745"/>
    <s v="五福"/>
    <x v="3"/>
    <n v="19.899999999999999"/>
    <n v="19.600000000000001"/>
    <n v="19.7"/>
    <n v="17.8"/>
    <n v="19.2"/>
    <n v="-10"/>
    <n v="10"/>
    <n v="16"/>
    <n v="-25"/>
    <n v="10"/>
    <n v="0"/>
    <n v="0"/>
    <n v="0"/>
    <n v="0"/>
    <n v="0"/>
    <n v="-1.99E-3"/>
    <n v="1.9599999999999999E-3"/>
    <n v="3.1519999999999999E-3"/>
    <n v="-4.45E-3"/>
    <n v="1.92E-3"/>
  </r>
  <r>
    <s v="2748"/>
    <s v="雲品"/>
    <x v="3"/>
    <n v="39.5"/>
    <n v="38.799999999999997"/>
    <n v="38.950000000000003"/>
    <n v="36.85"/>
    <n v="38.1"/>
    <n v="-6"/>
    <n v="1"/>
    <n v="12"/>
    <n v="25"/>
    <n v="-5"/>
    <n v="0"/>
    <n v="0"/>
    <n v="0"/>
    <n v="0"/>
    <n v="0"/>
    <n v="-2.3700000000000001E-3"/>
    <n v="3.88E-4"/>
    <n v="4.6740000000000002E-3"/>
    <n v="9.2125000000000002E-3"/>
    <n v="-1.905E-3"/>
  </r>
  <r>
    <s v="2752"/>
    <s v="豆府"/>
    <x v="3"/>
    <n v="156"/>
    <n v="158.5"/>
    <n v="165"/>
    <n v="161"/>
    <n v="157.5"/>
    <n v="42"/>
    <n v="-3"/>
    <n v="-7"/>
    <n v="29"/>
    <n v="1"/>
    <n v="0"/>
    <n v="0"/>
    <n v="0"/>
    <n v="0"/>
    <n v="0"/>
    <n v="6.5519999999999995E-2"/>
    <n v="-4.7549999999999997E-3"/>
    <n v="-1.155E-2"/>
    <n v="4.6690000000000002E-2"/>
    <n v="1.575E-3"/>
  </r>
  <r>
    <s v="2754"/>
    <s v="亞洲藏壽司"/>
    <x v="3"/>
    <n v="60.8"/>
    <n v="64.5"/>
    <n v="64.7"/>
    <n v="60"/>
    <n v="61.9"/>
    <n v="1"/>
    <n v="21"/>
    <n v="0"/>
    <n v="-20"/>
    <n v="46"/>
    <n v="0"/>
    <n v="0"/>
    <n v="0"/>
    <n v="0"/>
    <n v="0"/>
    <n v="6.0799999999999993E-4"/>
    <n v="1.3545E-2"/>
    <n v="0"/>
    <n v="-1.2E-2"/>
    <n v="2.8473999999999999E-2"/>
  </r>
  <r>
    <s v="2755"/>
    <s v="揚秦"/>
    <x v="3"/>
    <n v="52.1"/>
    <n v="53"/>
    <n v="52.9"/>
    <n v="50"/>
    <n v="52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8"/>
    <n v="16.649999999999999"/>
    <n v="16.75"/>
    <n v="16.350000000000001"/>
    <n v="16.7"/>
    <n v="-16407"/>
    <n v="-11512"/>
    <n v="-6185"/>
    <n v="-6160"/>
    <n v="-1838"/>
    <n v="164"/>
    <n v="37"/>
    <n v="146"/>
    <n v="29"/>
    <n v="30"/>
    <n v="-2.7563760000000004"/>
    <n v="-1.9167479999999999"/>
    <n v="-1.0359875000000001"/>
    <n v="-1.0071600000000001"/>
    <n v="-0.306946"/>
  </r>
  <r>
    <s v="2809"/>
    <s v="京城銀"/>
    <x v="59"/>
    <n v="40.15"/>
    <n v="39.65"/>
    <n v="39.5"/>
    <n v="38.65"/>
    <n v="39.85"/>
    <n v="-2489"/>
    <n v="-1363"/>
    <n v="-1119"/>
    <n v="-1029"/>
    <n v="-202"/>
    <n v="24"/>
    <n v="1"/>
    <n v="10"/>
    <n v="1"/>
    <n v="2"/>
    <n v="-0.99933349999999987"/>
    <n v="-0.54042950000000001"/>
    <n v="-0.44200499999999998"/>
    <n v="-0.39770849999999996"/>
    <n v="-8.0497000000000013E-2"/>
  </r>
  <r>
    <s v="2812"/>
    <s v="台中銀"/>
    <x v="59"/>
    <n v="11.4"/>
    <n v="11.3"/>
    <n v="11.45"/>
    <n v="11.05"/>
    <n v="11.35"/>
    <n v="-6614"/>
    <n v="-1781"/>
    <n v="-1552"/>
    <n v="-3458"/>
    <n v="-1858"/>
    <n v="12"/>
    <n v="4"/>
    <n v="37"/>
    <n v="5"/>
    <n v="6"/>
    <n v="-0.75399600000000011"/>
    <n v="-0.20125300000000004"/>
    <n v="-0.17770399999999997"/>
    <n v="-0.38210900000000003"/>
    <n v="-0.21088299999999999"/>
  </r>
  <r>
    <s v="2816"/>
    <s v="旺旺保"/>
    <x v="60"/>
    <n v="20.2"/>
    <n v="20.350000000000001"/>
    <n v="20.350000000000001"/>
    <n v="19.45"/>
    <n v="20.149999999999999"/>
    <n v="-561"/>
    <n v="-146"/>
    <n v="-189"/>
    <n v="-61"/>
    <n v="260"/>
    <n v="0"/>
    <n v="0"/>
    <n v="0"/>
    <n v="0"/>
    <n v="0"/>
    <n v="-0.11332199999999999"/>
    <n v="-2.9711000000000005E-2"/>
    <n v="-3.8461500000000003E-2"/>
    <n v="-1.18645E-2"/>
    <n v="5.2389999999999999E-2"/>
  </r>
  <r>
    <s v="2820"/>
    <s v="華票"/>
    <x v="59"/>
    <n v="15.8"/>
    <n v="15.75"/>
    <n v="15.85"/>
    <n v="15.6"/>
    <n v="15.9"/>
    <n v="-2371"/>
    <n v="-208"/>
    <n v="-84"/>
    <n v="2129"/>
    <n v="360"/>
    <n v="4"/>
    <n v="1"/>
    <n v="12"/>
    <n v="2"/>
    <n v="1"/>
    <n v="-0.37461800000000001"/>
    <n v="-3.2759999999999997E-2"/>
    <n v="-1.3313999999999999E-2"/>
    <n v="0.33212400000000003"/>
    <n v="5.7239999999999999E-2"/>
  </r>
  <r>
    <s v="2823"/>
    <s v="中壽"/>
    <x v="60"/>
    <n v="24"/>
    <n v="23.6"/>
    <n v="23.65"/>
    <n v="22.5"/>
    <n v="23.85"/>
    <n v="-4271"/>
    <n v="-1324"/>
    <n v="-39"/>
    <n v="-364"/>
    <n v="3221"/>
    <n v="51"/>
    <n v="5"/>
    <n v="42"/>
    <n v="5"/>
    <n v="7"/>
    <n v="-1.02504"/>
    <n v="-0.31246400000000002"/>
    <n v="-9.2234999999999991E-3"/>
    <n v="-8.1900000000000001E-2"/>
    <n v="0.76820850000000007"/>
  </r>
  <r>
    <s v="2832"/>
    <s v="台產"/>
    <x v="60"/>
    <n v="21.65"/>
    <n v="21.4"/>
    <n v="21.4"/>
    <n v="19.8"/>
    <n v="20.100000000000001"/>
    <n v="-418"/>
    <n v="83"/>
    <n v="-127"/>
    <n v="788"/>
    <n v="319"/>
    <n v="0"/>
    <n v="0"/>
    <n v="0"/>
    <n v="0"/>
    <n v="0"/>
    <n v="-9.0496999999999994E-2"/>
    <n v="1.7761999999999997E-2"/>
    <n v="-2.7177999999999997E-2"/>
    <n v="0.15602400000000002"/>
    <n v="6.4119000000000009E-2"/>
  </r>
  <r>
    <s v="2834"/>
    <s v="臺企銀"/>
    <x v="59"/>
    <n v="9.64"/>
    <n v="9.5299999999999994"/>
    <n v="9.6300000000000008"/>
    <n v="9.31"/>
    <n v="9.48"/>
    <n v="9408"/>
    <n v="-10764"/>
    <n v="-80"/>
    <n v="-2465"/>
    <n v="-9000"/>
    <n v="23"/>
    <n v="8"/>
    <n v="67"/>
    <n v="7"/>
    <n v="11"/>
    <n v="0.90693120000000005"/>
    <n v="-1.0258092000000001"/>
    <n v="-7.7040000000000008E-3"/>
    <n v="-0.22949150000000001"/>
    <n v="-0.85319999999999996"/>
  </r>
  <r>
    <s v="2836"/>
    <s v="高雄銀"/>
    <x v="59"/>
    <n v="10.8"/>
    <n v="10.7"/>
    <n v="10.65"/>
    <n v="10.4"/>
    <n v="10.75"/>
    <n v="155"/>
    <n v="-189"/>
    <n v="-332"/>
    <n v="1073"/>
    <n v="24"/>
    <n v="0"/>
    <n v="0"/>
    <n v="0"/>
    <n v="0"/>
    <n v="0"/>
    <n v="1.6740000000000001E-2"/>
    <n v="-2.0222999999999998E-2"/>
    <n v="-3.5358000000000001E-2"/>
    <n v="0.11159200000000001"/>
    <n v="2.5799999999999998E-3"/>
  </r>
  <r>
    <s v="2838"/>
    <s v="聯邦銀"/>
    <x v="59"/>
    <n v="11.65"/>
    <n v="11.55"/>
    <n v="11.65"/>
    <n v="11.15"/>
    <n v="11.6"/>
    <n v="-2118"/>
    <n v="-943"/>
    <n v="283"/>
    <n v="1177"/>
    <n v="456"/>
    <n v="0"/>
    <n v="0"/>
    <n v="0"/>
    <n v="0"/>
    <n v="0"/>
    <n v="-0.24674699999999999"/>
    <n v="-0.10891650000000001"/>
    <n v="3.2969500000000006E-2"/>
    <n v="0.1312355"/>
    <n v="5.2895999999999992E-2"/>
  </r>
  <r>
    <s v="2841"/>
    <s v="台開"/>
    <x v="5"/>
    <n v="6.35"/>
    <n v="6.3"/>
    <n v="6.19"/>
    <n v="6.23"/>
    <n v="6.23"/>
    <n v="-180"/>
    <n v="-133"/>
    <n v="-31"/>
    <n v="141"/>
    <n v="219"/>
    <n v="0"/>
    <n v="0"/>
    <n v="0"/>
    <n v="0"/>
    <n v="0"/>
    <n v="-1.1429999999999999E-2"/>
    <n v="-8.3789999999999993E-3"/>
    <n v="-1.9189000000000001E-3"/>
    <n v="8.7843000000000001E-3"/>
    <n v="1.3643700000000002E-2"/>
  </r>
  <r>
    <s v="2845"/>
    <s v="遠東銀"/>
    <x v="59"/>
    <n v="10.5"/>
    <n v="10.5"/>
    <n v="10.6"/>
    <n v="10.3"/>
    <n v="10.45"/>
    <n v="-3198"/>
    <n v="-3544"/>
    <n v="-2345"/>
    <n v="-1874"/>
    <n v="348"/>
    <n v="10"/>
    <n v="3"/>
    <n v="31"/>
    <n v="4"/>
    <n v="5"/>
    <n v="-0.33578999999999998"/>
    <n v="-0.37212000000000001"/>
    <n v="-0.24857000000000001"/>
    <n v="-0.193022"/>
    <n v="3.6366000000000002E-2"/>
  </r>
  <r>
    <s v="2849"/>
    <s v="安泰銀"/>
    <x v="59"/>
    <n v="14.3"/>
    <n v="13.9"/>
    <n v="14.15"/>
    <n v="14.2"/>
    <n v="14.5"/>
    <n v="-258"/>
    <n v="-579"/>
    <n v="-41"/>
    <n v="161"/>
    <n v="5"/>
    <n v="5"/>
    <n v="1"/>
    <n v="14"/>
    <n v="1"/>
    <n v="3"/>
    <n v="-3.6894000000000003E-2"/>
    <n v="-8.0480999999999997E-2"/>
    <n v="-5.8014999999999994E-3"/>
    <n v="2.2861999999999997E-2"/>
    <n v="7.2499999999999995E-4"/>
  </r>
  <r>
    <s v="2850"/>
    <s v="新產"/>
    <x v="60"/>
    <n v="39"/>
    <n v="38.950000000000003"/>
    <n v="39.35"/>
    <n v="38.4"/>
    <n v="39.65"/>
    <n v="-257"/>
    <n v="-81"/>
    <n v="86"/>
    <n v="187"/>
    <n v="135"/>
    <n v="0"/>
    <n v="0"/>
    <n v="0"/>
    <n v="0"/>
    <n v="0"/>
    <n v="-0.10023"/>
    <n v="-3.1549500000000001E-2"/>
    <n v="3.3840999999999996E-2"/>
    <n v="7.1807999999999997E-2"/>
    <n v="5.3527499999999999E-2"/>
  </r>
  <r>
    <s v="2851"/>
    <s v="中再保"/>
    <x v="60"/>
    <n v="25.75"/>
    <n v="25.4"/>
    <n v="25.15"/>
    <n v="24.05"/>
    <n v="25.3"/>
    <n v="184"/>
    <n v="-329"/>
    <n v="139"/>
    <n v="-355"/>
    <n v="464"/>
    <n v="2"/>
    <n v="0"/>
    <n v="5"/>
    <n v="1"/>
    <n v="1"/>
    <n v="4.7379999999999999E-2"/>
    <n v="-8.3566000000000001E-2"/>
    <n v="3.4958499999999997E-2"/>
    <n v="-8.5377499999999995E-2"/>
    <n v="0.11739200000000001"/>
  </r>
  <r>
    <s v="2852"/>
    <s v="第一保"/>
    <x v="60"/>
    <n v="13.15"/>
    <n v="12.9"/>
    <n v="13.05"/>
    <n v="12.55"/>
    <n v="12.95"/>
    <n v="-561"/>
    <n v="-96"/>
    <n v="-163"/>
    <n v="65"/>
    <n v="23"/>
    <n v="0"/>
    <n v="0"/>
    <n v="0"/>
    <n v="0"/>
    <n v="0"/>
    <n v="-7.3771500000000004E-2"/>
    <n v="-1.2384000000000001E-2"/>
    <n v="-2.1271500000000002E-2"/>
    <n v="8.1574999999999998E-3"/>
    <n v="2.9784999999999998E-3"/>
  </r>
  <r>
    <s v="2855"/>
    <s v="統一證"/>
    <x v="61"/>
    <n v="26.5"/>
    <n v="25.8"/>
    <n v="26.1"/>
    <n v="24.5"/>
    <n v="26.5"/>
    <n v="-72"/>
    <n v="-2212"/>
    <n v="-1778"/>
    <n v="2431"/>
    <n v="803"/>
    <n v="30"/>
    <n v="2"/>
    <n v="12"/>
    <n v="2"/>
    <n v="2"/>
    <n v="-1.908E-2"/>
    <n v="-0.57069599999999998"/>
    <n v="-0.46405800000000003"/>
    <n v="0.59559499999999999"/>
    <n v="0.21279500000000001"/>
  </r>
  <r>
    <s v="2867"/>
    <s v="三商壽"/>
    <x v="60"/>
    <n v="9.1999999999999993"/>
    <n v="9"/>
    <n v="8.9600000000000009"/>
    <n v="8.51"/>
    <n v="9.0299999999999994"/>
    <n v="-2491"/>
    <n v="-459"/>
    <n v="-2897"/>
    <n v="-369"/>
    <n v="2172"/>
    <n v="9"/>
    <n v="1"/>
    <n v="23"/>
    <n v="3"/>
    <n v="3"/>
    <n v="-0.22917199999999996"/>
    <n v="-4.1309999999999999E-2"/>
    <n v="-0.2595712"/>
    <n v="-3.1401900000000003E-2"/>
    <n v="0.19613159999999999"/>
  </r>
  <r>
    <s v="2880"/>
    <s v="華南金"/>
    <x v="62"/>
    <n v="17.95"/>
    <n v="17.850000000000001"/>
    <n v="18.05"/>
    <n v="17.600000000000001"/>
    <n v="18.05"/>
    <n v="-11015"/>
    <n v="-6326"/>
    <n v="-3111"/>
    <n v="-2212"/>
    <n v="1784"/>
    <n v="247"/>
    <n v="52"/>
    <n v="195"/>
    <n v="39"/>
    <n v="41"/>
    <n v="-1.9771924999999999"/>
    <n v="-1.1291910000000001"/>
    <n v="-0.56153550000000008"/>
    <n v="-0.38931200000000005"/>
    <n v="0.32201200000000002"/>
  </r>
  <r>
    <s v="2881"/>
    <s v="富邦金"/>
    <x v="62"/>
    <n v="70"/>
    <n v="68.599999999999994"/>
    <n v="69.599999999999994"/>
    <n v="65.599999999999994"/>
    <n v="71.400000000000006"/>
    <n v="-4552"/>
    <n v="-3169"/>
    <n v="406"/>
    <n v="4019"/>
    <n v="16208"/>
    <n v="1677"/>
    <n v="1394"/>
    <n v="745"/>
    <n v="167"/>
    <n v="2285"/>
    <n v="-3.1863999999999999"/>
    <n v="-2.173934"/>
    <n v="0.28257599999999999"/>
    <n v="2.6364639999999997"/>
    <n v="11.572512000000001"/>
  </r>
  <r>
    <s v="2882"/>
    <s v="國泰金"/>
    <x v="62"/>
    <n v="52.3"/>
    <n v="51.1"/>
    <n v="51.5"/>
    <n v="48.65"/>
    <n v="53.5"/>
    <n v="-10608"/>
    <n v="-12062"/>
    <n v="-4110"/>
    <n v="10904"/>
    <n v="19368"/>
    <n v="2606"/>
    <n v="1258"/>
    <n v="786"/>
    <n v="190"/>
    <n v="2368"/>
    <n v="-5.5479840000000005"/>
    <n v="-6.1636820000000005"/>
    <n v="-2.1166499999999999"/>
    <n v="5.3047959999999996"/>
    <n v="10.361879999999999"/>
  </r>
  <r>
    <s v="2883"/>
    <s v="開發金"/>
    <x v="62"/>
    <n v="12.4"/>
    <n v="12.1"/>
    <n v="12.1"/>
    <n v="11.2"/>
    <n v="12.1"/>
    <n v="-8901"/>
    <n v="-15882"/>
    <n v="-13633"/>
    <n v="43823"/>
    <n v="977"/>
    <n v="2225"/>
    <n v="-6044"/>
    <n v="3065"/>
    <n v="-17243"/>
    <n v="22"/>
    <n v="-1.1037240000000001"/>
    <n v="-1.9217219999999999"/>
    <n v="-1.6495929999999999"/>
    <n v="4.9081760000000001"/>
    <n v="0.11821699999999999"/>
  </r>
  <r>
    <s v="2884"/>
    <s v="玉山金"/>
    <x v="62"/>
    <n v="25.4"/>
    <n v="25.35"/>
    <n v="25.55"/>
    <n v="24.95"/>
    <n v="25.6"/>
    <n v="-2720"/>
    <n v="-6739"/>
    <n v="-3371"/>
    <n v="-856"/>
    <n v="4777"/>
    <n v="909"/>
    <n v="106"/>
    <n v="248"/>
    <n v="94"/>
    <n v="46"/>
    <n v="-0.69088000000000005"/>
    <n v="-1.7083365000000001"/>
    <n v="-0.86129050000000007"/>
    <n v="-0.21357200000000001"/>
    <n v="1.2229120000000002"/>
  </r>
  <r>
    <s v="2885"/>
    <s v="元大金"/>
    <x v="62"/>
    <n v="24.5"/>
    <n v="23.9"/>
    <n v="24.3"/>
    <n v="23.15"/>
    <n v="24.45"/>
    <n v="-16871"/>
    <n v="-21749"/>
    <n v="2624"/>
    <n v="1166"/>
    <n v="1407"/>
    <n v="895"/>
    <n v="61"/>
    <n v="205"/>
    <n v="-599"/>
    <n v="45"/>
    <n v="-4.1333950000000002"/>
    <n v="-5.1980110000000002"/>
    <n v="0.63763200000000009"/>
    <n v="0.26992899999999997"/>
    <n v="0.34401150000000003"/>
  </r>
  <r>
    <s v="2886"/>
    <s v="兆豐金"/>
    <x v="62"/>
    <n v="31.35"/>
    <n v="31.4"/>
    <n v="31.7"/>
    <n v="31.1"/>
    <n v="32"/>
    <n v="-1837"/>
    <n v="-9039"/>
    <n v="625"/>
    <n v="-3472"/>
    <n v="8613"/>
    <n v="966"/>
    <n v="62"/>
    <n v="1221"/>
    <n v="47"/>
    <n v="46"/>
    <n v="-0.57589950000000001"/>
    <n v="-2.8382459999999998"/>
    <n v="0.198125"/>
    <n v="-1.0797920000000001"/>
    <n v="2.7561599999999999"/>
  </r>
  <r>
    <s v="2887"/>
    <s v="台新金"/>
    <x v="62"/>
    <n v="14.3"/>
    <n v="14.05"/>
    <n v="14.2"/>
    <n v="13.8"/>
    <n v="14.25"/>
    <n v="-11356"/>
    <n v="-12410"/>
    <n v="-3713"/>
    <n v="-1442"/>
    <n v="7829"/>
    <n v="440"/>
    <n v="68"/>
    <n v="194"/>
    <n v="54"/>
    <n v="39"/>
    <n v="-1.6239080000000001"/>
    <n v="-1.7436050000000001"/>
    <n v="-0.52724599999999999"/>
    <n v="-0.19899600000000003"/>
    <n v="1.1156325"/>
  </r>
  <r>
    <s v="2888"/>
    <s v="新光金"/>
    <x v="62"/>
    <n v="9.4"/>
    <n v="9.27"/>
    <n v="9.2799999999999994"/>
    <n v="8.81"/>
    <n v="9.2899999999999991"/>
    <n v="-8509"/>
    <n v="-17635"/>
    <n v="-2044"/>
    <n v="5391"/>
    <n v="3353"/>
    <n v="39"/>
    <n v="12"/>
    <n v="117"/>
    <n v="13"/>
    <n v="19"/>
    <n v="-0.79984600000000006"/>
    <n v="-1.6347644999999997"/>
    <n v="-0.1896832"/>
    <n v="0.47494710000000001"/>
    <n v="0.31149369999999993"/>
  </r>
  <r>
    <s v="2889"/>
    <s v="國票金"/>
    <x v="62"/>
    <n v="16.55"/>
    <n v="16.600000000000001"/>
    <n v="16.8"/>
    <n v="15.7"/>
    <n v="16.7"/>
    <n v="-2986"/>
    <n v="401"/>
    <n v="-598"/>
    <n v="-1038"/>
    <n v="3144"/>
    <n v="0"/>
    <n v="0"/>
    <n v="0"/>
    <n v="0"/>
    <n v="0"/>
    <n v="-0.49418300000000004"/>
    <n v="6.6566E-2"/>
    <n v="-0.100464"/>
    <n v="-0.16296599999999997"/>
    <n v="0.52504799999999996"/>
  </r>
  <r>
    <s v="2890"/>
    <s v="永豐金"/>
    <x v="62"/>
    <n v="13.05"/>
    <n v="13"/>
    <n v="13.15"/>
    <n v="12.6"/>
    <n v="13.05"/>
    <n v="-17507"/>
    <n v="-11732"/>
    <n v="-3648"/>
    <n v="-4353"/>
    <n v="11248"/>
    <n v="1659"/>
    <n v="24"/>
    <n v="2345"/>
    <n v="25"/>
    <n v="17"/>
    <n v="-2.2846635000000002"/>
    <n v="-1.5251600000000001"/>
    <n v="-0.47971200000000003"/>
    <n v="-0.54847799999999991"/>
    <n v="1.4678639999999998"/>
  </r>
  <r>
    <s v="2891"/>
    <s v="中信金"/>
    <x v="62"/>
    <n v="22.35"/>
    <n v="22.05"/>
    <n v="22"/>
    <n v="21.55"/>
    <n v="22.5"/>
    <n v="13161"/>
    <n v="-15716"/>
    <n v="-2905"/>
    <n v="16834"/>
    <n v="8379"/>
    <n v="2312"/>
    <n v="773"/>
    <n v="1640"/>
    <n v="92"/>
    <n v="72"/>
    <n v="2.9414835000000004"/>
    <n v="-3.4653779999999998"/>
    <n v="-0.6391"/>
    <n v="3.6277270000000001"/>
    <n v="1.885275"/>
  </r>
  <r>
    <s v="2892"/>
    <s v="第一金"/>
    <x v="62"/>
    <n v="21.5"/>
    <n v="21.45"/>
    <n v="21.7"/>
    <n v="21.1"/>
    <n v="21.65"/>
    <n v="-8867"/>
    <n v="-9957"/>
    <n v="448"/>
    <n v="-1768"/>
    <n v="1624"/>
    <n v="1141"/>
    <n v="62"/>
    <n v="1434"/>
    <n v="48"/>
    <n v="42"/>
    <n v="-1.9064049999999999"/>
    <n v="-2.1357765"/>
    <n v="9.7215999999999997E-2"/>
    <n v="-0.37304800000000005"/>
    <n v="0.35159599999999996"/>
  </r>
  <r>
    <s v="2897"/>
    <s v="王道銀行"/>
    <x v="59"/>
    <n v="6.92"/>
    <n v="6.9"/>
    <n v="6.88"/>
    <n v="6.65"/>
    <n v="6.93"/>
    <n v="-3579"/>
    <n v="-1791"/>
    <n v="-553"/>
    <n v="-1196"/>
    <n v="236"/>
    <n v="8"/>
    <n v="3"/>
    <n v="24"/>
    <n v="3"/>
    <n v="4"/>
    <n v="-0.24766679999999999"/>
    <n v="-0.12357900000000001"/>
    <n v="-3.8046400000000001E-2"/>
    <n v="-7.9534000000000007E-2"/>
    <n v="1.6354799999999999E-2"/>
  </r>
  <r>
    <s v="2901"/>
    <s v="欣欣"/>
    <x v="9"/>
    <n v="30.4"/>
    <n v="30.5"/>
    <n v="29.55"/>
    <n v="28.5"/>
    <n v="29.15"/>
    <n v="-6"/>
    <n v="-9"/>
    <n v="-12"/>
    <n v="8"/>
    <n v="-1"/>
    <n v="0"/>
    <n v="0"/>
    <n v="0"/>
    <n v="0"/>
    <n v="0"/>
    <n v="-1.8239999999999997E-3"/>
    <n v="-2.745E-3"/>
    <n v="-3.5460000000000001E-3"/>
    <n v="2.2799999999999999E-3"/>
    <n v="-2.9149999999999998E-4"/>
  </r>
  <r>
    <s v="2903"/>
    <s v="遠百"/>
    <x v="9"/>
    <n v="22.25"/>
    <n v="21.85"/>
    <n v="22.05"/>
    <n v="20.85"/>
    <n v="21.4"/>
    <n v="-465"/>
    <n v="-774"/>
    <n v="8"/>
    <n v="-315"/>
    <n v="549"/>
    <n v="0"/>
    <n v="0"/>
    <n v="0"/>
    <n v="0"/>
    <n v="0"/>
    <n v="-0.1034625"/>
    <n v="-0.16911900000000002"/>
    <n v="1.7640000000000002E-3"/>
    <n v="-6.56775E-2"/>
    <n v="0.11748599999999998"/>
  </r>
  <r>
    <s v="2904"/>
    <s v="匯僑"/>
    <x v="2"/>
    <n v="28.25"/>
    <n v="29.05"/>
    <n v="29.05"/>
    <n v="27.9"/>
    <n v="28.9"/>
    <n v="-34"/>
    <n v="125"/>
    <n v="-28"/>
    <n v="-34"/>
    <n v="89"/>
    <n v="0"/>
    <n v="0"/>
    <n v="0"/>
    <n v="0"/>
    <n v="0"/>
    <n v="-9.6050000000000007E-3"/>
    <n v="3.6312499999999998E-2"/>
    <n v="-8.1340000000000006E-3"/>
    <n v="-9.4859999999999996E-3"/>
    <n v="2.5721000000000001E-2"/>
  </r>
  <r>
    <s v="2905"/>
    <s v="三商"/>
    <x v="9"/>
    <n v="20.75"/>
    <n v="20.350000000000001"/>
    <n v="20.5"/>
    <n v="21.15"/>
    <n v="21.6"/>
    <n v="-890"/>
    <n v="-948"/>
    <n v="-694"/>
    <n v="-623"/>
    <n v="39"/>
    <n v="0"/>
    <n v="0"/>
    <n v="0"/>
    <n v="0"/>
    <n v="0"/>
    <n v="-0.18467500000000001"/>
    <n v="-0.19291800000000003"/>
    <n v="-0.14227000000000001"/>
    <n v="-0.13176449999999998"/>
    <n v="8.4240000000000009E-3"/>
  </r>
  <r>
    <s v="2906"/>
    <s v="高林"/>
    <x v="9"/>
    <n v="15"/>
    <n v="14.1"/>
    <n v="14.1"/>
    <n v="12.8"/>
    <n v="14.05"/>
    <n v="-97"/>
    <n v="-848"/>
    <n v="-228"/>
    <n v="540"/>
    <n v="-27"/>
    <n v="0"/>
    <n v="0"/>
    <n v="0"/>
    <n v="0"/>
    <n v="0"/>
    <n v="-1.455E-2"/>
    <n v="-0.11956799999999999"/>
    <n v="-3.2147999999999996E-2"/>
    <n v="6.9120000000000001E-2"/>
    <n v="-3.7935000000000004E-3"/>
  </r>
  <r>
    <s v="2908"/>
    <s v="特力"/>
    <x v="9"/>
    <n v="25.2"/>
    <n v="24.9"/>
    <n v="24.9"/>
    <n v="24.7"/>
    <n v="25.4"/>
    <n v="-136"/>
    <n v="-243"/>
    <n v="-28"/>
    <n v="44"/>
    <n v="-7"/>
    <n v="0"/>
    <n v="0"/>
    <n v="0"/>
    <n v="0"/>
    <n v="0"/>
    <n v="-3.4271999999999997E-2"/>
    <n v="-6.0506999999999998E-2"/>
    <n v="-6.971999999999999E-3"/>
    <n v="1.0867999999999999E-2"/>
    <n v="-1.7779999999999998E-3"/>
  </r>
  <r>
    <s v="2910"/>
    <s v="統領"/>
    <x v="9"/>
    <n v="33.25"/>
    <n v="30.5"/>
    <n v="31.1"/>
    <n v="31.1"/>
    <n v="31.45"/>
    <n v="4"/>
    <n v="-33"/>
    <n v="-4"/>
    <n v="-3"/>
    <n v="-3"/>
    <n v="0"/>
    <n v="0"/>
    <n v="0"/>
    <n v="0"/>
    <n v="0"/>
    <n v="1.33E-3"/>
    <n v="-1.0064999999999999E-2"/>
    <n v="-1.2440000000000001E-3"/>
    <n v="-9.3300000000000013E-4"/>
    <n v="-9.4349999999999989E-4"/>
  </r>
  <r>
    <s v="2911"/>
    <s v="麗嬰房"/>
    <x v="9"/>
    <n v="7.5"/>
    <n v="7.42"/>
    <n v="7.31"/>
    <n v="6.91"/>
    <n v="7.57"/>
    <n v="105"/>
    <n v="23"/>
    <n v="-289"/>
    <n v="-65"/>
    <n v="34"/>
    <n v="0"/>
    <n v="0"/>
    <n v="0"/>
    <n v="0"/>
    <n v="0"/>
    <n v="7.8750000000000001E-3"/>
    <n v="1.7066E-3"/>
    <n v="-2.1125899999999996E-2"/>
    <n v="-4.4915000000000007E-3"/>
    <n v="2.5737999999999998E-3"/>
  </r>
  <r>
    <s v="2912"/>
    <s v="統一超"/>
    <x v="9"/>
    <n v="260.5"/>
    <n v="264.5"/>
    <n v="271.5"/>
    <n v="267"/>
    <n v="272"/>
    <n v="-1149"/>
    <n v="-460"/>
    <n v="456"/>
    <n v="667"/>
    <n v="384"/>
    <n v="73"/>
    <n v="3"/>
    <n v="103"/>
    <n v="35"/>
    <n v="3"/>
    <n v="-2.9931450000000002"/>
    <n v="-1.2166999999999999"/>
    <n v="1.23804"/>
    <n v="1.7808900000000001"/>
    <n v="1.0444800000000001"/>
  </r>
  <r>
    <s v="2913"/>
    <s v="農林"/>
    <x v="9"/>
    <n v="19.2"/>
    <n v="19.2"/>
    <n v="18.850000000000001"/>
    <n v="17.649999999999999"/>
    <n v="18.55"/>
    <n v="1108"/>
    <n v="-749"/>
    <n v="-997"/>
    <n v="-400"/>
    <n v="588"/>
    <n v="0"/>
    <n v="0"/>
    <n v="0"/>
    <n v="0"/>
    <n v="0"/>
    <n v="0.21273599999999998"/>
    <n v="-0.14380799999999999"/>
    <n v="-0.1879345"/>
    <n v="-7.0599999999999996E-2"/>
    <n v="0.10907399999999999"/>
  </r>
  <r>
    <s v="2915"/>
    <s v="潤泰全"/>
    <x v="9"/>
    <n v="81.7"/>
    <n v="81.099999999999994"/>
    <n v="82.9"/>
    <n v="78.2"/>
    <n v="81.8"/>
    <n v="-1728"/>
    <n v="-314"/>
    <n v="-700"/>
    <n v="-315"/>
    <n v="606"/>
    <n v="0"/>
    <n v="0"/>
    <n v="0"/>
    <n v="0"/>
    <n v="0"/>
    <n v="-1.4117760000000001"/>
    <n v="-0.25465399999999999"/>
    <n v="-0.58030000000000004"/>
    <n v="-0.24632999999999999"/>
    <n v="0.49570799999999998"/>
  </r>
  <r>
    <s v="2916"/>
    <s v="滿心"/>
    <x v="9"/>
    <n v="22.15"/>
    <n v="22.65"/>
    <n v="22.6"/>
    <n v="21.9"/>
    <n v="22.4"/>
    <n v="23"/>
    <n v="23"/>
    <n v="9"/>
    <n v="43"/>
    <n v="22"/>
    <n v="0"/>
    <n v="0"/>
    <n v="0"/>
    <n v="0"/>
    <n v="0"/>
    <n v="5.0945000000000001E-3"/>
    <n v="5.2094999999999997E-3"/>
    <n v="2.0340000000000002E-3"/>
    <n v="9.417E-3"/>
    <n v="4.9279999999999992E-3"/>
  </r>
  <r>
    <s v="2923"/>
    <s v="鼎固-KY"/>
    <x v="5"/>
    <n v="30.45"/>
    <n v="29.35"/>
    <n v="28.25"/>
    <n v="28.4"/>
    <n v="28.85"/>
    <n v="-63"/>
    <n v="-329"/>
    <n v="-182"/>
    <n v="58"/>
    <n v="-5"/>
    <n v="0"/>
    <n v="0"/>
    <n v="0"/>
    <n v="0"/>
    <n v="0"/>
    <n v="-1.9183499999999999E-2"/>
    <n v="-9.6561499999999995E-2"/>
    <n v="-5.1415000000000002E-2"/>
    <n v="1.6471999999999997E-2"/>
    <n v="-1.4425E-3"/>
  </r>
  <r>
    <s v="2924"/>
    <s v="東凌-KY"/>
    <x v="9"/>
    <n v="18.899999999999999"/>
    <n v="18.899999999999999"/>
    <n v="18.899999999999999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6.3"/>
    <n v="66"/>
    <n v="64.8"/>
    <n v="62.7"/>
    <n v="61.9"/>
    <n v="5"/>
    <n v="6"/>
    <n v="2"/>
    <n v="6"/>
    <n v="9"/>
    <n v="0"/>
    <n v="0"/>
    <n v="0"/>
    <n v="0"/>
    <n v="0"/>
    <n v="3.3149999999999998E-3"/>
    <n v="3.96E-3"/>
    <n v="1.2959999999999998E-3"/>
    <n v="3.7620000000000006E-3"/>
    <n v="5.5710000000000004E-3"/>
  </r>
  <r>
    <s v="2928"/>
    <s v="紅馬-KY"/>
    <x v="3"/>
    <n v="20.3"/>
    <n v="19.95"/>
    <n v="20.399999999999999"/>
    <n v="18.399999999999999"/>
    <n v="19"/>
    <n v="1"/>
    <n v="2"/>
    <n v="-1"/>
    <n v="2"/>
    <n v="0"/>
    <n v="0"/>
    <n v="0"/>
    <n v="0"/>
    <n v="0"/>
    <n v="0"/>
    <n v="2.03E-4"/>
    <n v="3.9899999999999999E-4"/>
    <n v="-2.04E-4"/>
    <n v="3.6799999999999995E-4"/>
    <n v="0"/>
  </r>
  <r>
    <s v="2929"/>
    <s v="淘帝-KY"/>
    <x v="9"/>
    <n v="14.9"/>
    <n v="13.45"/>
    <n v="12.15"/>
    <n v="11.05"/>
    <n v="12.15"/>
    <n v="-133"/>
    <n v="-12"/>
    <n v="-2"/>
    <n v="-13"/>
    <n v="0"/>
    <n v="0"/>
    <n v="0"/>
    <n v="0"/>
    <n v="0"/>
    <n v="0"/>
    <n v="-1.9817000000000001E-2"/>
    <n v="-1.6139999999999998E-3"/>
    <n v="-2.43E-4"/>
    <n v="-1.4365000000000001E-3"/>
    <n v="0"/>
  </r>
  <r>
    <s v="2936"/>
    <s v="客思達-KY"/>
    <x v="9"/>
    <n v="21.85"/>
    <n v="21.75"/>
    <n v="21.75"/>
    <n v="22.05"/>
    <n v="22.25"/>
    <n v="20"/>
    <n v="21"/>
    <n v="8"/>
    <n v="27"/>
    <n v="12"/>
    <n v="0"/>
    <n v="0"/>
    <n v="0"/>
    <n v="0"/>
    <n v="0"/>
    <n v="4.3699999999999998E-3"/>
    <n v="4.5675000000000004E-3"/>
    <n v="1.74E-3"/>
    <n v="5.9535000000000005E-3"/>
    <n v="2.6700000000000001E-3"/>
  </r>
  <r>
    <s v="2937"/>
    <s v="集雅社"/>
    <x v="9"/>
    <n v="36"/>
    <n v="36"/>
    <n v="36"/>
    <n v="33.6"/>
    <n v="35.9"/>
    <n v="2"/>
    <n v="-1"/>
    <n v="3"/>
    <n v="1"/>
    <n v="1"/>
    <n v="0"/>
    <n v="0"/>
    <n v="0"/>
    <n v="0"/>
    <n v="0"/>
    <n v="7.2000000000000005E-4"/>
    <n v="-3.6000000000000002E-4"/>
    <n v="1.08E-3"/>
    <n v="3.3600000000000004E-4"/>
    <n v="3.59E-4"/>
  </r>
  <r>
    <s v="2939"/>
    <s v="凱羿-KY"/>
    <x v="9"/>
    <n v="34"/>
    <n v="34"/>
    <n v="33.1"/>
    <n v="31.15"/>
    <n v="31.8"/>
    <n v="71"/>
    <n v="77"/>
    <n v="73"/>
    <n v="53"/>
    <n v="74"/>
    <n v="0"/>
    <n v="0"/>
    <n v="0"/>
    <n v="0"/>
    <n v="0"/>
    <n v="2.4140000000000002E-2"/>
    <n v="2.6179999999999998E-2"/>
    <n v="2.4163E-2"/>
    <n v="1.65095E-2"/>
    <n v="2.3532000000000004E-2"/>
  </r>
  <r>
    <s v="3002"/>
    <s v="歐格"/>
    <x v="10"/>
    <n v="11.55"/>
    <n v="11.75"/>
    <n v="11.95"/>
    <n v="11.35"/>
    <n v="11.65"/>
    <n v="-49"/>
    <n v="2"/>
    <n v="-17"/>
    <n v="63"/>
    <n v="-31"/>
    <n v="0"/>
    <n v="0"/>
    <n v="0"/>
    <n v="0"/>
    <n v="0"/>
    <n v="-5.6595000000000005E-3"/>
    <n v="2.3499999999999999E-4"/>
    <n v="-2.0314999999999999E-3"/>
    <n v="7.1504999999999997E-3"/>
    <n v="-3.6115000000000001E-3"/>
  </r>
  <r>
    <s v="3003"/>
    <s v="健和興"/>
    <x v="15"/>
    <n v="66.099999999999994"/>
    <n v="64"/>
    <n v="62.5"/>
    <n v="57.6"/>
    <n v="63"/>
    <n v="754"/>
    <n v="-153"/>
    <n v="-196"/>
    <n v="1997"/>
    <n v="104"/>
    <n v="0"/>
    <n v="0"/>
    <n v="0"/>
    <n v="0"/>
    <n v="0"/>
    <n v="0.49839399999999995"/>
    <n v="-9.7919999999999993E-2"/>
    <n v="-0.1225"/>
    <n v="1.150272"/>
    <n v="6.5519999999999995E-2"/>
  </r>
  <r>
    <s v="3004"/>
    <s v="豐達科"/>
    <x v="16"/>
    <n v="49"/>
    <n v="48.6"/>
    <n v="48.7"/>
    <n v="45.1"/>
    <n v="49.4"/>
    <n v="-41"/>
    <n v="-5"/>
    <n v="-25"/>
    <n v="-4"/>
    <n v="67"/>
    <n v="0"/>
    <n v="0"/>
    <n v="0"/>
    <n v="0"/>
    <n v="0"/>
    <n v="-2.009E-2"/>
    <n v="-2.4299999999999999E-3"/>
    <n v="-1.2175E-2"/>
    <n v="-1.804E-3"/>
    <n v="3.3097999999999995E-2"/>
  </r>
  <r>
    <s v="3005"/>
    <s v="神基"/>
    <x v="33"/>
    <n v="50.3"/>
    <n v="50"/>
    <n v="49.5"/>
    <n v="48.1"/>
    <n v="49.85"/>
    <n v="258"/>
    <n v="185"/>
    <n v="-1134"/>
    <n v="-184"/>
    <n v="-109"/>
    <n v="4"/>
    <n v="1"/>
    <n v="5"/>
    <n v="2"/>
    <n v="0"/>
    <n v="0.129774"/>
    <n v="9.2499999999999999E-2"/>
    <n v="-0.56133"/>
    <n v="-8.8503999999999999E-2"/>
    <n v="-5.4336500000000003E-2"/>
  </r>
  <r>
    <s v="3006"/>
    <s v="晶豪科"/>
    <x v="46"/>
    <n v="112"/>
    <n v="115"/>
    <n v="108.5"/>
    <n v="97.7"/>
    <n v="107"/>
    <n v="6807"/>
    <n v="-10"/>
    <n v="-675"/>
    <n v="3905"/>
    <n v="1966"/>
    <n v="-296"/>
    <n v="-467"/>
    <n v="0"/>
    <n v="-3594"/>
    <n v="-20"/>
    <n v="7.6238400000000004"/>
    <n v="-1.15E-2"/>
    <n v="-0.732375"/>
    <n v="3.815185"/>
    <n v="2.1036199999999998"/>
  </r>
  <r>
    <s v="3008"/>
    <s v="大立光"/>
    <x v="63"/>
    <n v="2810"/>
    <n v="2900"/>
    <n v="2850"/>
    <n v="2850"/>
    <n v="2865"/>
    <n v="33"/>
    <n v="164"/>
    <n v="-136"/>
    <n v="203"/>
    <n v="-22"/>
    <n v="19"/>
    <n v="10"/>
    <n v="7"/>
    <n v="-3"/>
    <n v="1"/>
    <n v="0.92730000000000001"/>
    <n v="4.7560000000000002"/>
    <n v="-3.8759999999999999"/>
    <n v="5.7854999999999999"/>
    <n v="-0.63029999999999997"/>
  </r>
  <r>
    <s v="3010"/>
    <s v="華立"/>
    <x v="14"/>
    <n v="75.5"/>
    <n v="73.900000000000006"/>
    <n v="74.900000000000006"/>
    <n v="71.599999999999994"/>
    <n v="74.900000000000006"/>
    <n v="-522"/>
    <n v="-940"/>
    <n v="-215"/>
    <n v="-329"/>
    <n v="126"/>
    <n v="0"/>
    <n v="0"/>
    <n v="0"/>
    <n v="0"/>
    <n v="0"/>
    <n v="-0.39411000000000002"/>
    <n v="-0.69466000000000006"/>
    <n v="-0.16103500000000001"/>
    <n v="-0.23556399999999997"/>
    <n v="9.4374000000000013E-2"/>
  </r>
  <r>
    <s v="3011"/>
    <s v="今皓"/>
    <x v="15"/>
    <n v="7.3"/>
    <n v="7.28"/>
    <n v="7.25"/>
    <n v="6.56"/>
    <n v="7.21"/>
    <n v="123"/>
    <n v="178"/>
    <n v="-218"/>
    <n v="239"/>
    <n v="-3"/>
    <n v="0"/>
    <n v="0"/>
    <n v="0"/>
    <n v="0"/>
    <n v="0"/>
    <n v="8.9789999999999991E-3"/>
    <n v="1.2958400000000002E-2"/>
    <n v="-1.5805E-2"/>
    <n v="1.5678399999999999E-2"/>
    <n v="-2.163E-4"/>
  </r>
  <r>
    <s v="3013"/>
    <s v="晟銘電"/>
    <x v="42"/>
    <n v="13"/>
    <n v="12.75"/>
    <n v="12.7"/>
    <n v="12.25"/>
    <n v="12.75"/>
    <n v="-519"/>
    <n v="-272"/>
    <n v="-217"/>
    <n v="58"/>
    <n v="98"/>
    <n v="0"/>
    <n v="0"/>
    <n v="0"/>
    <n v="0"/>
    <n v="0"/>
    <n v="-6.7470000000000002E-2"/>
    <n v="-3.4680000000000002E-2"/>
    <n v="-2.7558999999999997E-2"/>
    <n v="7.1050000000000002E-3"/>
    <n v="1.2494999999999999E-2"/>
  </r>
  <r>
    <s v="3014"/>
    <s v="聯陽"/>
    <x v="46"/>
    <n v="101"/>
    <n v="102"/>
    <n v="101"/>
    <n v="93.5"/>
    <n v="102.5"/>
    <n v="1425"/>
    <n v="-353"/>
    <n v="-770"/>
    <n v="846"/>
    <n v="276"/>
    <n v="-11"/>
    <n v="0"/>
    <n v="0"/>
    <n v="0"/>
    <n v="0"/>
    <n v="1.4392499999999999"/>
    <n v="-0.36005999999999999"/>
    <n v="-0.77769999999999995"/>
    <n v="0.79100999999999999"/>
    <n v="0.28289999999999998"/>
  </r>
  <r>
    <s v="3015"/>
    <s v="全漢"/>
    <x v="10"/>
    <n v="42.3"/>
    <n v="42.9"/>
    <n v="41.85"/>
    <n v="38.799999999999997"/>
    <n v="41.3"/>
    <n v="35"/>
    <n v="198"/>
    <n v="-598"/>
    <n v="116"/>
    <n v="-274"/>
    <n v="0"/>
    <n v="0"/>
    <n v="0"/>
    <n v="0"/>
    <n v="0"/>
    <n v="1.4805E-2"/>
    <n v="8.494199999999999E-2"/>
    <n v="-0.25026300000000001"/>
    <n v="4.5007999999999992E-2"/>
    <n v="-0.11316199999999998"/>
  </r>
  <r>
    <s v="3016"/>
    <s v="嘉晶"/>
    <x v="38"/>
    <n v="60"/>
    <n v="60.1"/>
    <n v="60.7"/>
    <n v="54.8"/>
    <n v="60.1"/>
    <n v="220"/>
    <n v="-213"/>
    <n v="-328"/>
    <n v="178"/>
    <n v="138"/>
    <n v="0"/>
    <n v="-65"/>
    <n v="0"/>
    <n v="0"/>
    <n v="0"/>
    <n v="0.13200000000000001"/>
    <n v="-0.12801300000000002"/>
    <n v="-0.19909600000000002"/>
    <n v="9.7543999999999992E-2"/>
    <n v="8.2938000000000012E-2"/>
  </r>
  <r>
    <s v="3017"/>
    <s v="奇鋐"/>
    <x v="7"/>
    <n v="57.6"/>
    <n v="58.3"/>
    <n v="60.3"/>
    <n v="57"/>
    <n v="61.7"/>
    <n v="-503"/>
    <n v="-599"/>
    <n v="786"/>
    <n v="-564"/>
    <n v="-420"/>
    <n v="-288"/>
    <n v="-176"/>
    <n v="18"/>
    <n v="170"/>
    <n v="404"/>
    <n v="-0.28972799999999999"/>
    <n v="-0.34921699999999994"/>
    <n v="0.47395799999999993"/>
    <n v="-0.32147999999999999"/>
    <n v="-0.25913999999999998"/>
  </r>
  <r>
    <s v="3018"/>
    <s v="同開"/>
    <x v="45"/>
    <n v="16.350000000000001"/>
    <n v="16.25"/>
    <n v="16.3"/>
    <n v="14.7"/>
    <n v="16.149999999999999"/>
    <n v="19"/>
    <n v="-17"/>
    <n v="-9"/>
    <n v="37"/>
    <n v="7"/>
    <n v="0"/>
    <n v="0"/>
    <n v="0"/>
    <n v="0"/>
    <n v="0"/>
    <n v="3.1065000000000003E-3"/>
    <n v="-2.7625000000000002E-3"/>
    <n v="-1.4670000000000002E-3"/>
    <n v="5.4389999999999994E-3"/>
    <n v="1.1304999999999998E-3"/>
  </r>
  <r>
    <s v="3019"/>
    <s v="亞光"/>
    <x v="63"/>
    <n v="72"/>
    <n v="74.2"/>
    <n v="73.5"/>
    <n v="68.3"/>
    <n v="73.599999999999994"/>
    <n v="807"/>
    <n v="523"/>
    <n v="54"/>
    <n v="618"/>
    <n v="461"/>
    <n v="0"/>
    <n v="0"/>
    <n v="0"/>
    <n v="0"/>
    <n v="0"/>
    <n v="0.58104"/>
    <n v="0.38806599999999997"/>
    <n v="3.9690000000000003E-2"/>
    <n v="0.42209400000000002"/>
    <n v="0.33929599999999999"/>
  </r>
  <r>
    <s v="3021"/>
    <s v="鴻名"/>
    <x v="15"/>
    <n v="20.45"/>
    <n v="19.3"/>
    <n v="19.05"/>
    <n v="17.5"/>
    <n v="19.25"/>
    <n v="29"/>
    <n v="112"/>
    <n v="96"/>
    <n v="284"/>
    <n v="64"/>
    <n v="0"/>
    <n v="0"/>
    <n v="0"/>
    <n v="0"/>
    <n v="0"/>
    <n v="5.9304999999999991E-3"/>
    <n v="2.1616E-2"/>
    <n v="1.8288000000000002E-2"/>
    <n v="4.9700000000000001E-2"/>
    <n v="1.2319999999999999E-2"/>
  </r>
  <r>
    <s v="3022"/>
    <s v="威強電"/>
    <x v="49"/>
    <n v="47.55"/>
    <n v="47.35"/>
    <n v="47.45"/>
    <n v="44.7"/>
    <n v="47.85"/>
    <n v="-286"/>
    <n v="-181"/>
    <n v="-30"/>
    <n v="-60"/>
    <n v="140"/>
    <n v="0"/>
    <n v="0"/>
    <n v="0"/>
    <n v="0"/>
    <n v="0"/>
    <n v="-0.135993"/>
    <n v="-8.5703500000000002E-2"/>
    <n v="-1.4234999999999999E-2"/>
    <n v="-2.682E-2"/>
    <n v="6.6989999999999994E-2"/>
  </r>
  <r>
    <s v="3023"/>
    <s v="信邦"/>
    <x v="15"/>
    <n v="234.5"/>
    <n v="245"/>
    <n v="241.5"/>
    <n v="229.5"/>
    <n v="240"/>
    <n v="91"/>
    <n v="352"/>
    <n v="-140"/>
    <n v="49"/>
    <n v="-134"/>
    <n v="32"/>
    <n v="61"/>
    <n v="15"/>
    <n v="20"/>
    <n v="0"/>
    <n v="0.213395"/>
    <n v="0.86240000000000006"/>
    <n v="-0.33810000000000001"/>
    <n v="0.112455"/>
    <n v="-0.3216"/>
  </r>
  <r>
    <s v="3024"/>
    <s v="憶聲"/>
    <x v="43"/>
    <n v="12.75"/>
    <n v="12.8"/>
    <n v="12.35"/>
    <n v="11.35"/>
    <n v="12.45"/>
    <n v="624"/>
    <n v="-145"/>
    <n v="-755"/>
    <n v="609"/>
    <n v="662"/>
    <n v="0"/>
    <n v="0"/>
    <n v="0"/>
    <n v="0"/>
    <n v="0"/>
    <n v="7.9560000000000006E-2"/>
    <n v="-1.856E-2"/>
    <n v="-9.3242500000000006E-2"/>
    <n v="6.9121500000000002E-2"/>
    <n v="8.2418999999999992E-2"/>
  </r>
  <r>
    <s v="3025"/>
    <s v="星通"/>
    <x v="32"/>
    <n v="25.15"/>
    <n v="23.45"/>
    <n v="24"/>
    <n v="22"/>
    <n v="24.2"/>
    <n v="469"/>
    <n v="1188"/>
    <n v="317"/>
    <n v="887"/>
    <n v="547"/>
    <n v="0"/>
    <n v="0"/>
    <n v="0"/>
    <n v="0"/>
    <n v="0"/>
    <n v="0.11795349999999999"/>
    <n v="0.278586"/>
    <n v="7.6079999999999995E-2"/>
    <n v="0.19514000000000001"/>
    <n v="0.13237399999999999"/>
  </r>
  <r>
    <s v="3026"/>
    <s v="禾伸堂"/>
    <x v="34"/>
    <n v="121.5"/>
    <n v="120.5"/>
    <n v="121.5"/>
    <n v="116.5"/>
    <n v="123"/>
    <n v="-1360"/>
    <n v="-718"/>
    <n v="-687"/>
    <n v="158"/>
    <n v="110"/>
    <n v="0"/>
    <n v="0"/>
    <n v="0"/>
    <n v="0"/>
    <n v="0"/>
    <n v="-1.6524000000000001"/>
    <n v="-0.86519000000000001"/>
    <n v="-0.83470500000000003"/>
    <n v="0.18407000000000001"/>
    <n v="0.1353"/>
  </r>
  <r>
    <s v="3027"/>
    <s v="盛達"/>
    <x v="10"/>
    <n v="21.8"/>
    <n v="21.45"/>
    <n v="20.5"/>
    <n v="18.45"/>
    <n v="20.25"/>
    <n v="390"/>
    <n v="1069"/>
    <n v="-479"/>
    <n v="309"/>
    <n v="421"/>
    <n v="0"/>
    <n v="0"/>
    <n v="0"/>
    <n v="0"/>
    <n v="0"/>
    <n v="8.5019999999999998E-2"/>
    <n v="0.22930049999999999"/>
    <n v="-9.8195000000000005E-2"/>
    <n v="5.7010499999999999E-2"/>
    <n v="8.5252499999999995E-2"/>
  </r>
  <r>
    <s v="3028"/>
    <s v="增你強"/>
    <x v="14"/>
    <n v="26.95"/>
    <n v="26.85"/>
    <n v="26.95"/>
    <n v="25.55"/>
    <n v="27.05"/>
    <n v="231"/>
    <n v="-67"/>
    <n v="-18"/>
    <n v="652"/>
    <n v="720"/>
    <n v="0"/>
    <n v="0"/>
    <n v="0"/>
    <n v="0"/>
    <n v="0"/>
    <n v="6.2254499999999997E-2"/>
    <n v="-1.7989500000000002E-2"/>
    <n v="-4.8509999999999994E-3"/>
    <n v="0.16658600000000001"/>
    <n v="0.19475999999999999"/>
  </r>
  <r>
    <s v="3029"/>
    <s v="零壹"/>
    <x v="55"/>
    <n v="44.9"/>
    <n v="44.4"/>
    <n v="44.2"/>
    <n v="41.55"/>
    <n v="44.25"/>
    <n v="-580"/>
    <n v="-398"/>
    <n v="-430"/>
    <n v="-160"/>
    <n v="41"/>
    <n v="-27"/>
    <n v="0"/>
    <n v="0"/>
    <n v="0"/>
    <n v="0"/>
    <n v="-0.26041999999999998"/>
    <n v="-0.17671200000000001"/>
    <n v="-0.19006000000000001"/>
    <n v="-6.6479999999999997E-2"/>
    <n v="1.8142499999999999E-2"/>
  </r>
  <r>
    <s v="3030"/>
    <s v="德律"/>
    <x v="39"/>
    <n v="56.5"/>
    <n v="56.2"/>
    <n v="55.9"/>
    <n v="52.7"/>
    <n v="55.3"/>
    <n v="-361"/>
    <n v="-240"/>
    <n v="-217"/>
    <n v="-51"/>
    <n v="201"/>
    <n v="0"/>
    <n v="0"/>
    <n v="0"/>
    <n v="0"/>
    <n v="0"/>
    <n v="-0.20396500000000001"/>
    <n v="-0.13488"/>
    <n v="-0.12130299999999999"/>
    <n v="-2.6877000000000002E-2"/>
    <n v="0.11115299999999999"/>
  </r>
  <r>
    <s v="3031"/>
    <s v="佰鴻"/>
    <x v="28"/>
    <n v="16.600000000000001"/>
    <n v="16.149999999999999"/>
    <n v="16.399999999999999"/>
    <n v="15"/>
    <n v="16.5"/>
    <n v="115"/>
    <n v="210"/>
    <n v="-119"/>
    <n v="1"/>
    <n v="280"/>
    <n v="0"/>
    <n v="0"/>
    <n v="0"/>
    <n v="0"/>
    <n v="0"/>
    <n v="1.9090000000000003E-2"/>
    <n v="3.3914999999999994E-2"/>
    <n v="-1.9515999999999999E-2"/>
    <n v="1.4999999999999999E-4"/>
    <n v="4.6199999999999998E-2"/>
  </r>
  <r>
    <s v="3032"/>
    <s v="偉訓"/>
    <x v="42"/>
    <n v="39.6"/>
    <n v="39.549999999999997"/>
    <n v="39.4"/>
    <n v="37"/>
    <n v="39.700000000000003"/>
    <n v="-154"/>
    <n v="-39"/>
    <n v="-261"/>
    <n v="45"/>
    <n v="155"/>
    <n v="14"/>
    <n v="0"/>
    <n v="0"/>
    <n v="0"/>
    <n v="0"/>
    <n v="-6.0984000000000003E-2"/>
    <n v="-1.5424499999999999E-2"/>
    <n v="-0.10283399999999999"/>
    <n v="1.6650000000000002E-2"/>
    <n v="6.1534999999999999E-2"/>
  </r>
  <r>
    <s v="3033"/>
    <s v="威健"/>
    <x v="14"/>
    <n v="21.35"/>
    <n v="21.05"/>
    <n v="21.35"/>
    <n v="20.100000000000001"/>
    <n v="21.55"/>
    <n v="89"/>
    <n v="-294"/>
    <n v="-592"/>
    <n v="-1264"/>
    <n v="609"/>
    <n v="0"/>
    <n v="0"/>
    <n v="0"/>
    <n v="0"/>
    <n v="0"/>
    <n v="1.9001500000000001E-2"/>
    <n v="-6.1886999999999998E-2"/>
    <n v="-0.126392"/>
    <n v="-0.25406400000000001"/>
    <n v="0.13123950000000001"/>
  </r>
  <r>
    <s v="3034"/>
    <s v="聯詠"/>
    <x v="46"/>
    <n v="491.5"/>
    <n v="479"/>
    <n v="480"/>
    <n v="466.5"/>
    <n v="513"/>
    <n v="526"/>
    <n v="-2944"/>
    <n v="259"/>
    <n v="2396"/>
    <n v="716"/>
    <n v="-344"/>
    <n v="-46"/>
    <n v="214"/>
    <n v="-46"/>
    <n v="651"/>
    <n v="2.5852900000000001"/>
    <n v="-14.101760000000001"/>
    <n v="1.2432000000000001"/>
    <n v="11.177339999999999"/>
    <n v="3.6730800000000001"/>
  </r>
  <r>
    <s v="3035"/>
    <s v="智原"/>
    <x v="46"/>
    <n v="59.4"/>
    <n v="59.5"/>
    <n v="57.6"/>
    <n v="53.2"/>
    <n v="58.5"/>
    <n v="535"/>
    <n v="996"/>
    <n v="-1334"/>
    <n v="2531"/>
    <n v="883"/>
    <n v="0"/>
    <n v="0"/>
    <n v="260"/>
    <n v="0"/>
    <n v="118"/>
    <n v="0.31779000000000002"/>
    <n v="0.59262000000000004"/>
    <n v="-0.76838400000000007"/>
    <n v="1.346492"/>
    <n v="0.51655499999999999"/>
  </r>
  <r>
    <s v="3036"/>
    <s v="文曄"/>
    <x v="14"/>
    <n v="50.3"/>
    <n v="49.35"/>
    <n v="50.1"/>
    <n v="47.5"/>
    <n v="51.2"/>
    <n v="645"/>
    <n v="1643"/>
    <n v="-303"/>
    <n v="596"/>
    <n v="116"/>
    <n v="2"/>
    <n v="1"/>
    <n v="7"/>
    <n v="1"/>
    <n v="1"/>
    <n v="0.32443499999999997"/>
    <n v="0.81082050000000006"/>
    <n v="-0.15180300000000002"/>
    <n v="0.28310000000000002"/>
    <n v="5.9392000000000007E-2"/>
  </r>
  <r>
    <s v="3037"/>
    <s v="欣興"/>
    <x v="31"/>
    <n v="91.2"/>
    <n v="94.6"/>
    <n v="95"/>
    <n v="93.1"/>
    <n v="99.7"/>
    <n v="1773"/>
    <n v="-4385"/>
    <n v="-9148"/>
    <n v="973"/>
    <n v="-2943"/>
    <n v="318"/>
    <n v="885"/>
    <n v="2528"/>
    <n v="1473"/>
    <n v="1067"/>
    <n v="1.616976"/>
    <n v="-4.1482099999999997"/>
    <n v="-8.6905999999999999"/>
    <n v="0.90586299999999986"/>
    <n v="-2.9341710000000005"/>
  </r>
  <r>
    <s v="3038"/>
    <s v="全台"/>
    <x v="64"/>
    <n v="18.75"/>
    <n v="18.8"/>
    <n v="18.899999999999999"/>
    <n v="17.649999999999999"/>
    <n v="19.100000000000001"/>
    <n v="181"/>
    <n v="147"/>
    <n v="-345"/>
    <n v="-43"/>
    <n v="579"/>
    <n v="1"/>
    <n v="0"/>
    <n v="2"/>
    <n v="0"/>
    <n v="0"/>
    <n v="3.3937500000000002E-2"/>
    <n v="2.7635999999999997E-2"/>
    <n v="-6.5204999999999985E-2"/>
    <n v="-7.589499999999999E-3"/>
    <n v="0.11058900000000002"/>
  </r>
  <r>
    <s v="3040"/>
    <s v="遠見"/>
    <x v="19"/>
    <n v="47.1"/>
    <n v="46.65"/>
    <n v="47.3"/>
    <n v="45.45"/>
    <n v="47.65"/>
    <n v="-213"/>
    <n v="-136"/>
    <n v="106"/>
    <n v="-199"/>
    <n v="226"/>
    <n v="0"/>
    <n v="0"/>
    <n v="0"/>
    <n v="0"/>
    <n v="0"/>
    <n v="-0.10032300000000001"/>
    <n v="-6.3444E-2"/>
    <n v="5.0137999999999995E-2"/>
    <n v="-9.0445500000000012E-2"/>
    <n v="0.10768899999999999"/>
  </r>
  <r>
    <s v="3041"/>
    <s v="揚智"/>
    <x v="46"/>
    <n v="22.95"/>
    <n v="22.95"/>
    <n v="22.85"/>
    <n v="20.6"/>
    <n v="22.65"/>
    <n v="156"/>
    <n v="-199"/>
    <n v="-495"/>
    <n v="165"/>
    <n v="765"/>
    <n v="0"/>
    <n v="0"/>
    <n v="0"/>
    <n v="0"/>
    <n v="0"/>
    <n v="3.5802E-2"/>
    <n v="-4.5670500000000003E-2"/>
    <n v="-0.1131075"/>
    <n v="3.3990000000000006E-2"/>
    <n v="0.1732725"/>
  </r>
  <r>
    <s v="3042"/>
    <s v="晶技"/>
    <x v="34"/>
    <n v="91.4"/>
    <n v="92.4"/>
    <n v="93.3"/>
    <n v="88.3"/>
    <n v="94.9"/>
    <n v="-237"/>
    <n v="-657"/>
    <n v="-3269"/>
    <n v="243"/>
    <n v="-1691"/>
    <n v="-183"/>
    <n v="141"/>
    <n v="384"/>
    <n v="-23"/>
    <n v="0"/>
    <n v="-0.21661800000000003"/>
    <n v="-0.60706800000000005"/>
    <n v="-3.0499770000000002"/>
    <n v="0.21456899999999998"/>
    <n v="-1.6047590000000003"/>
  </r>
  <r>
    <s v="3043"/>
    <s v="科風"/>
    <x v="56"/>
    <n v="3.99"/>
    <n v="4.01"/>
    <n v="4.03"/>
    <n v="3.75"/>
    <n v="4.07"/>
    <n v="0"/>
    <n v="0"/>
    <n v="0"/>
    <n v="0"/>
    <n v="7"/>
    <n v="0"/>
    <n v="0"/>
    <n v="0"/>
    <n v="0"/>
    <n v="0"/>
    <n v="0"/>
    <n v="0"/>
    <n v="0"/>
    <n v="0"/>
    <n v="2.8490000000000004E-4"/>
  </r>
  <r>
    <s v="3044"/>
    <s v="健鼎"/>
    <x v="31"/>
    <n v="121.5"/>
    <n v="123"/>
    <n v="125"/>
    <n v="127"/>
    <n v="127.5"/>
    <n v="-1238"/>
    <n v="-451"/>
    <n v="-398"/>
    <n v="-312"/>
    <n v="-852"/>
    <n v="163"/>
    <n v="-689"/>
    <n v="-236"/>
    <n v="-241"/>
    <n v="-190"/>
    <n v="-1.50417"/>
    <n v="-0.55472999999999995"/>
    <n v="-0.4975"/>
    <n v="-0.39623999999999998"/>
    <n v="-1.0863"/>
  </r>
  <r>
    <s v="3045"/>
    <s v="台灣大"/>
    <x v="53"/>
    <n v="98.4"/>
    <n v="97.3"/>
    <n v="99.7"/>
    <n v="99.6"/>
    <n v="100.5"/>
    <n v="-3123"/>
    <n v="-4474"/>
    <n v="684"/>
    <n v="841"/>
    <n v="1532"/>
    <n v="886"/>
    <n v="85"/>
    <n v="457"/>
    <n v="52"/>
    <n v="10"/>
    <n v="-3.073032"/>
    <n v="-4.3532020000000005"/>
    <n v="0.681948"/>
    <n v="0.83763599999999994"/>
    <n v="1.53966"/>
  </r>
  <r>
    <s v="3046"/>
    <s v="建碁"/>
    <x v="36"/>
    <n v="22.2"/>
    <n v="22.2"/>
    <n v="21.45"/>
    <n v="19.399999999999999"/>
    <n v="21.3"/>
    <n v="69"/>
    <n v="54"/>
    <n v="-18"/>
    <n v="14"/>
    <n v="-6"/>
    <n v="0"/>
    <n v="0"/>
    <n v="0"/>
    <n v="0"/>
    <n v="0"/>
    <n v="1.5318E-2"/>
    <n v="1.1988E-2"/>
    <n v="-3.8609999999999998E-3"/>
    <n v="2.7159999999999997E-3"/>
    <n v="-1.2780000000000001E-3"/>
  </r>
  <r>
    <s v="3047"/>
    <s v="訊舟"/>
    <x v="37"/>
    <n v="10.6"/>
    <n v="10.3"/>
    <n v="10.35"/>
    <n v="9.32"/>
    <n v="10.25"/>
    <n v="188"/>
    <n v="413"/>
    <n v="-124"/>
    <n v="788"/>
    <n v="1143"/>
    <n v="0"/>
    <n v="0"/>
    <n v="0"/>
    <n v="0"/>
    <n v="0"/>
    <n v="1.9928000000000001E-2"/>
    <n v="4.2539000000000007E-2"/>
    <n v="-1.2833999999999998E-2"/>
    <n v="7.3441599999999996E-2"/>
    <n v="0.1171575"/>
  </r>
  <r>
    <s v="3048"/>
    <s v="益登"/>
    <x v="14"/>
    <n v="31.05"/>
    <n v="31.5"/>
    <n v="32"/>
    <n v="30.05"/>
    <n v="32.700000000000003"/>
    <n v="641"/>
    <n v="281"/>
    <n v="-206"/>
    <n v="-443"/>
    <n v="398"/>
    <n v="0"/>
    <n v="0"/>
    <n v="9"/>
    <n v="0"/>
    <n v="0"/>
    <n v="0.1990305"/>
    <n v="8.8514999999999996E-2"/>
    <n v="-6.5920000000000006E-2"/>
    <n v="-0.1331215"/>
    <n v="0.13014600000000001"/>
  </r>
  <r>
    <s v="3049"/>
    <s v="和鑫"/>
    <x v="65"/>
    <n v="11.35"/>
    <n v="11.3"/>
    <n v="11.4"/>
    <n v="10.3"/>
    <n v="11.25"/>
    <n v="3029"/>
    <n v="870"/>
    <n v="-1263"/>
    <n v="1118"/>
    <n v="2437"/>
    <n v="0"/>
    <n v="0"/>
    <n v="0"/>
    <n v="0"/>
    <n v="0"/>
    <n v="0.34379150000000003"/>
    <n v="9.8309999999999995E-2"/>
    <n v="-0.143982"/>
    <n v="0.11515400000000002"/>
    <n v="0.27416249999999998"/>
  </r>
  <r>
    <s v="3050"/>
    <s v="鈺德"/>
    <x v="21"/>
    <n v="13.85"/>
    <n v="14.2"/>
    <n v="13.85"/>
    <n v="12.55"/>
    <n v="13.8"/>
    <n v="537"/>
    <n v="142"/>
    <n v="-256"/>
    <n v="680"/>
    <n v="590"/>
    <n v="0"/>
    <n v="0"/>
    <n v="0"/>
    <n v="0"/>
    <n v="0"/>
    <n v="7.4374499999999996E-2"/>
    <n v="2.0163999999999998E-2"/>
    <n v="-3.5456000000000001E-2"/>
    <n v="8.5339999999999999E-2"/>
    <n v="8.1420000000000006E-2"/>
  </r>
  <r>
    <s v="3051"/>
    <s v="力特"/>
    <x v="65"/>
    <n v="7.43"/>
    <n v="7.33"/>
    <n v="7.47"/>
    <n v="7.03"/>
    <n v="7.56"/>
    <n v="132"/>
    <n v="139"/>
    <n v="-179"/>
    <n v="12"/>
    <n v="-7"/>
    <n v="0"/>
    <n v="0"/>
    <n v="0"/>
    <n v="0"/>
    <n v="0"/>
    <n v="9.8075999999999997E-3"/>
    <n v="1.01887E-2"/>
    <n v="-1.3371299999999999E-2"/>
    <n v="8.4360000000000001E-4"/>
    <n v="-5.2919999999999996E-4"/>
  </r>
  <r>
    <s v="3052"/>
    <s v="夆典"/>
    <x v="5"/>
    <n v="11.95"/>
    <n v="11.55"/>
    <n v="11.6"/>
    <n v="10.85"/>
    <n v="11.65"/>
    <n v="-975"/>
    <n v="-667"/>
    <n v="-748"/>
    <n v="-315"/>
    <n v="378"/>
    <n v="0"/>
    <n v="0"/>
    <n v="0"/>
    <n v="0"/>
    <n v="0"/>
    <n v="-0.1165125"/>
    <n v="-7.703850000000001E-2"/>
    <n v="-8.6767999999999998E-2"/>
    <n v="-3.41775E-2"/>
    <n v="4.4037E-2"/>
  </r>
  <r>
    <s v="3054"/>
    <s v="立萬利"/>
    <x v="44"/>
    <n v="20.6"/>
    <n v="19.25"/>
    <n v="19.95"/>
    <n v="18.5"/>
    <n v="19.899999999999999"/>
    <n v="-2"/>
    <n v="-5"/>
    <n v="-4"/>
    <n v="-4"/>
    <n v="1"/>
    <n v="0"/>
    <n v="0"/>
    <n v="0"/>
    <n v="0"/>
    <n v="0"/>
    <n v="-4.1200000000000004E-4"/>
    <n v="-9.6250000000000003E-4"/>
    <n v="-7.9799999999999999E-4"/>
    <n v="-7.3999999999999999E-4"/>
    <n v="1.9899999999999999E-4"/>
  </r>
  <r>
    <s v="3055"/>
    <s v="蔚華科"/>
    <x v="45"/>
    <n v="28.2"/>
    <n v="28.45"/>
    <n v="28.6"/>
    <n v="26.4"/>
    <n v="26.4"/>
    <n v="31"/>
    <n v="139"/>
    <n v="72"/>
    <n v="-5"/>
    <n v="-63"/>
    <n v="0"/>
    <n v="0"/>
    <n v="0"/>
    <n v="0"/>
    <n v="0"/>
    <n v="8.7419999999999998E-3"/>
    <n v="3.9545499999999997E-2"/>
    <n v="2.0592000000000003E-2"/>
    <n v="-1.32E-3"/>
    <n v="-1.6631999999999997E-2"/>
  </r>
  <r>
    <s v="3056"/>
    <s v="總太"/>
    <x v="5"/>
    <n v="38.35"/>
    <n v="37.549999999999997"/>
    <n v="37.299999999999997"/>
    <n v="36.15"/>
    <n v="38.1"/>
    <n v="-1146"/>
    <n v="-638"/>
    <n v="-525"/>
    <n v="-164"/>
    <n v="376"/>
    <n v="0"/>
    <n v="0"/>
    <n v="0"/>
    <n v="0"/>
    <n v="0"/>
    <n v="-0.43949099999999997"/>
    <n v="-0.23956899999999998"/>
    <n v="-0.195825"/>
    <n v="-5.9285999999999991E-2"/>
    <n v="0.14325599999999999"/>
  </r>
  <r>
    <s v="3057"/>
    <s v="喬鼎"/>
    <x v="16"/>
    <n v="15.75"/>
    <n v="14.2"/>
    <n v="14.6"/>
    <n v="13.15"/>
    <n v="14.15"/>
    <n v="-12"/>
    <n v="-73"/>
    <n v="-134"/>
    <n v="85"/>
    <n v="45"/>
    <n v="0"/>
    <n v="0"/>
    <n v="0"/>
    <n v="0"/>
    <n v="0"/>
    <n v="-1.89E-3"/>
    <n v="-1.0365999999999998E-2"/>
    <n v="-1.9563999999999998E-2"/>
    <n v="1.11775E-2"/>
    <n v="6.3674999999999999E-3"/>
  </r>
  <r>
    <s v="3058"/>
    <s v="立德"/>
    <x v="56"/>
    <n v="15"/>
    <n v="14.5"/>
    <n v="13.95"/>
    <n v="12.6"/>
    <n v="13.85"/>
    <n v="3144"/>
    <n v="1039"/>
    <n v="-235"/>
    <n v="1823"/>
    <n v="1505"/>
    <n v="0"/>
    <n v="0"/>
    <n v="0"/>
    <n v="0"/>
    <n v="0"/>
    <n v="0.47160000000000002"/>
    <n v="0.15065500000000001"/>
    <n v="-3.2782499999999999E-2"/>
    <n v="0.22969799999999999"/>
    <n v="0.2084425"/>
  </r>
  <r>
    <s v="3059"/>
    <s v="華晶科"/>
    <x v="47"/>
    <n v="30.35"/>
    <n v="30.5"/>
    <n v="30.4"/>
    <n v="27.95"/>
    <n v="30.7"/>
    <n v="592"/>
    <n v="1667"/>
    <n v="-571"/>
    <n v="1694"/>
    <n v="1860"/>
    <n v="0"/>
    <n v="0"/>
    <n v="0"/>
    <n v="0"/>
    <n v="0"/>
    <n v="0.179672"/>
    <n v="0.50843499999999997"/>
    <n v="-0.17358399999999999"/>
    <n v="0.47347299999999998"/>
    <n v="0.57101999999999997"/>
  </r>
  <r>
    <s v="3060"/>
    <s v="銘異"/>
    <x v="16"/>
    <n v="27.3"/>
    <n v="25.7"/>
    <n v="26"/>
    <n v="23.4"/>
    <n v="24.15"/>
    <n v="14"/>
    <n v="110"/>
    <n v="-88"/>
    <n v="86"/>
    <n v="-825"/>
    <n v="0"/>
    <n v="0"/>
    <n v="0"/>
    <n v="0"/>
    <n v="0"/>
    <n v="3.8219999999999999E-3"/>
    <n v="2.827E-2"/>
    <n v="-2.2880000000000001E-2"/>
    <n v="2.0124E-2"/>
    <n v="-0.19923750000000001"/>
  </r>
  <r>
    <s v="3062"/>
    <s v="建漢"/>
    <x v="37"/>
    <n v="15.9"/>
    <n v="16"/>
    <n v="15.95"/>
    <n v="14.8"/>
    <n v="16.2"/>
    <n v="30"/>
    <n v="709"/>
    <n v="345"/>
    <n v="1279"/>
    <n v="857"/>
    <n v="0"/>
    <n v="0"/>
    <n v="0"/>
    <n v="0"/>
    <n v="0"/>
    <n v="4.7699999999999999E-3"/>
    <n v="0.11344"/>
    <n v="5.50275E-2"/>
    <n v="0.18929200000000002"/>
    <n v="0.13883399999999999"/>
  </r>
  <r>
    <s v="3064"/>
    <s v="泰偉"/>
    <x v="66"/>
    <n v="24.8"/>
    <n v="25.85"/>
    <n v="25.8"/>
    <n v="23.25"/>
    <n v="2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45"/>
    <n v="11.5"/>
    <n v="11.25"/>
    <n v="10.15"/>
    <n v="11.05"/>
    <n v="4"/>
    <n v="5"/>
    <n v="0"/>
    <n v="-10"/>
    <n v="4"/>
    <n v="0"/>
    <n v="0"/>
    <n v="0"/>
    <n v="0"/>
    <n v="0"/>
    <n v="4.5799999999999997E-4"/>
    <n v="5.7499999999999999E-4"/>
    <n v="0"/>
    <n v="-1.0150000000000001E-3"/>
    <n v="4.4200000000000001E-4"/>
  </r>
  <r>
    <s v="3067"/>
    <s v="全域"/>
    <x v="19"/>
    <n v="26.25"/>
    <n v="26.1"/>
    <n v="27.95"/>
    <n v="28.45"/>
    <n v="28.3"/>
    <n v="0"/>
    <n v="0"/>
    <n v="0"/>
    <n v="0"/>
    <n v="1"/>
    <n v="0"/>
    <n v="0"/>
    <n v="0"/>
    <n v="0"/>
    <n v="0"/>
    <n v="0"/>
    <n v="0"/>
    <n v="0"/>
    <n v="0"/>
    <n v="2.8299999999999999E-4"/>
  </r>
  <r>
    <s v="3071"/>
    <s v="協禧"/>
    <x v="10"/>
    <n v="24.95"/>
    <n v="24.9"/>
    <n v="25"/>
    <n v="22.5"/>
    <n v="24.65"/>
    <n v="131"/>
    <n v="44"/>
    <n v="-224"/>
    <n v="188"/>
    <n v="614"/>
    <n v="0"/>
    <n v="0"/>
    <n v="0"/>
    <n v="0"/>
    <n v="0"/>
    <n v="3.2684499999999998E-2"/>
    <n v="1.0955999999999999E-2"/>
    <n v="-5.6000000000000001E-2"/>
    <n v="4.2299999999999997E-2"/>
    <n v="0.15135099999999999"/>
  </r>
  <r>
    <s v="3073"/>
    <s v="天方能源"/>
    <x v="46"/>
    <n v="25.85"/>
    <n v="25.2"/>
    <n v="25.4"/>
    <n v="24.5"/>
    <n v="23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6.85"/>
    <n v="47.3"/>
    <n v="47.85"/>
    <n v="43.25"/>
    <n v="47.55"/>
    <n v="800"/>
    <n v="804"/>
    <n v="-1046"/>
    <n v="645"/>
    <n v="1646"/>
    <n v="-135"/>
    <n v="0"/>
    <n v="0"/>
    <n v="-1"/>
    <n v="0"/>
    <n v="0.37480000000000002"/>
    <n v="0.38029199999999996"/>
    <n v="-0.50051100000000004"/>
    <n v="0.2789625"/>
    <n v="0.78267299999999984"/>
  </r>
  <r>
    <s v="3081"/>
    <s v="聯亞"/>
    <x v="32"/>
    <n v="234"/>
    <n v="226.5"/>
    <n v="225"/>
    <n v="239"/>
    <n v="236.5"/>
    <n v="132"/>
    <n v="-253"/>
    <n v="-217"/>
    <n v="58"/>
    <n v="-282"/>
    <n v="0"/>
    <n v="0"/>
    <n v="0"/>
    <n v="0"/>
    <n v="0"/>
    <n v="0.30887999999999999"/>
    <n v="-0.57304500000000003"/>
    <n v="-0.48825000000000002"/>
    <n v="0.13861999999999999"/>
    <n v="-0.66693000000000002"/>
  </r>
  <r>
    <s v="3083"/>
    <s v="網龍"/>
    <x v="66"/>
    <n v="47.9"/>
    <n v="48.45"/>
    <n v="48.85"/>
    <n v="53.7"/>
    <n v="59"/>
    <n v="56"/>
    <n v="38"/>
    <n v="6"/>
    <n v="66"/>
    <n v="-283"/>
    <n v="0"/>
    <n v="0"/>
    <n v="0"/>
    <n v="0"/>
    <n v="0"/>
    <n v="2.6824000000000001E-2"/>
    <n v="1.8411E-2"/>
    <n v="2.931E-3"/>
    <n v="3.5442000000000001E-2"/>
    <n v="-0.16697000000000001"/>
  </r>
  <r>
    <s v="3085"/>
    <s v="新零售"/>
    <x v="67"/>
    <n v="9.8000000000000007"/>
    <n v="9.7799999999999994"/>
    <n v="9.6"/>
    <n v="9.5500000000000007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5.9"/>
    <n v="89.3"/>
    <n v="98.2"/>
    <n v="108"/>
    <n v="118.5"/>
    <n v="3"/>
    <n v="-4"/>
    <n v="7"/>
    <n v="10"/>
    <n v="2"/>
    <n v="0"/>
    <n v="0"/>
    <n v="0"/>
    <n v="0"/>
    <n v="0"/>
    <n v="2.8770000000000007E-3"/>
    <n v="-3.5720000000000001E-3"/>
    <n v="6.8739999999999999E-3"/>
    <n v="1.0800000000000001E-2"/>
    <n v="2.3700000000000001E-3"/>
  </r>
  <r>
    <s v="3088"/>
    <s v="艾訊"/>
    <x v="49"/>
    <n v="53.5"/>
    <n v="54.1"/>
    <n v="54"/>
    <n v="52.2"/>
    <n v="54.9"/>
    <n v="-121"/>
    <n v="-2"/>
    <n v="-71"/>
    <n v="22"/>
    <n v="20"/>
    <n v="0"/>
    <n v="0"/>
    <n v="0"/>
    <n v="0"/>
    <n v="0"/>
    <n v="-6.4735000000000001E-2"/>
    <n v="-1.0820000000000001E-3"/>
    <n v="-3.8339999999999999E-2"/>
    <n v="1.1484000000000001E-2"/>
    <n v="1.098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3"/>
    <n v="51"/>
    <n v="51.5"/>
    <n v="47.8"/>
    <n v="51.3"/>
    <n v="-274"/>
    <n v="-875"/>
    <n v="-804"/>
    <n v="-73"/>
    <n v="-185"/>
    <n v="0"/>
    <n v="0"/>
    <n v="0"/>
    <n v="0"/>
    <n v="0"/>
    <n v="-0.14330199999999998"/>
    <n v="-0.44624999999999998"/>
    <n v="-0.41405999999999998"/>
    <n v="-3.4893999999999994E-2"/>
    <n v="-9.4905000000000003E-2"/>
  </r>
  <r>
    <s v="3092"/>
    <s v="鴻碩"/>
    <x v="15"/>
    <n v="65.3"/>
    <n v="60.3"/>
    <n v="60"/>
    <n v="54"/>
    <n v="58.2"/>
    <n v="-818"/>
    <n v="-61"/>
    <n v="-289"/>
    <n v="471"/>
    <n v="564"/>
    <n v="0"/>
    <n v="-8"/>
    <n v="0"/>
    <n v="130"/>
    <n v="-1105"/>
    <n v="-0.53415399999999991"/>
    <n v="-3.6782999999999996E-2"/>
    <n v="-0.1734"/>
    <n v="0.25434000000000001"/>
    <n v="0.32824800000000004"/>
  </r>
  <r>
    <s v="3093"/>
    <s v="港建"/>
    <x v="45"/>
    <n v="54.7"/>
    <n v="53.2"/>
    <n v="54.5"/>
    <n v="50.8"/>
    <n v="53"/>
    <n v="36"/>
    <n v="58"/>
    <n v="18"/>
    <n v="17"/>
    <n v="33"/>
    <n v="0"/>
    <n v="0"/>
    <n v="0"/>
    <n v="0"/>
    <n v="0"/>
    <n v="1.9692000000000001E-2"/>
    <n v="3.0856000000000005E-2"/>
    <n v="9.8099999999999993E-3"/>
    <n v="8.6359999999999996E-3"/>
    <n v="1.7489999999999999E-2"/>
  </r>
  <r>
    <s v="3094"/>
    <s v="聯傑"/>
    <x v="46"/>
    <n v="29.05"/>
    <n v="30.3"/>
    <n v="29.65"/>
    <n v="27.35"/>
    <n v="30.05"/>
    <n v="916"/>
    <n v="1038"/>
    <n v="-432"/>
    <n v="1026"/>
    <n v="683"/>
    <n v="0"/>
    <n v="0"/>
    <n v="3"/>
    <n v="0"/>
    <n v="0"/>
    <n v="0.266098"/>
    <n v="0.31451400000000002"/>
    <n v="-0.12808799999999998"/>
    <n v="0.280611"/>
    <n v="0.20524150000000002"/>
  </r>
  <r>
    <s v="3095"/>
    <s v="及成"/>
    <x v="7"/>
    <n v="3.33"/>
    <n v="3.2"/>
    <n v="3.15"/>
    <n v="2.84"/>
    <n v="3.0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8.5"/>
    <n v="322.5"/>
    <n v="302.5"/>
    <n v="300"/>
    <n v="314"/>
    <n v="1419"/>
    <n v="-166"/>
    <n v="-1663"/>
    <n v="2070"/>
    <n v="264"/>
    <n v="95"/>
    <n v="13"/>
    <n v="26"/>
    <n v="5"/>
    <n v="0"/>
    <n v="4.6614149999999999"/>
    <n v="-0.53534999999999999"/>
    <n v="-5.0305749999999998"/>
    <n v="6.21"/>
    <n v="0.82896000000000003"/>
  </r>
  <r>
    <s v="3114"/>
    <s v="好德"/>
    <x v="41"/>
    <n v="23.55"/>
    <n v="23.65"/>
    <n v="23.45"/>
    <n v="22"/>
    <n v="23.7"/>
    <n v="1"/>
    <n v="-66"/>
    <n v="-73"/>
    <n v="12"/>
    <n v="38"/>
    <n v="0"/>
    <n v="0"/>
    <n v="0"/>
    <n v="0"/>
    <n v="0"/>
    <n v="2.3550000000000001E-4"/>
    <n v="-1.5608999999999998E-2"/>
    <n v="-1.7118499999999998E-2"/>
    <n v="2.64E-3"/>
    <n v="9.0060000000000001E-3"/>
  </r>
  <r>
    <s v="3115"/>
    <s v="寶島極"/>
    <x v="31"/>
    <n v="15.4"/>
    <n v="15.6"/>
    <n v="16.600000000000001"/>
    <n v="16.25"/>
    <n v="15.8"/>
    <n v="0"/>
    <n v="0"/>
    <n v="0"/>
    <n v="0"/>
    <n v="-3"/>
    <n v="0"/>
    <n v="0"/>
    <n v="0"/>
    <n v="0"/>
    <n v="0"/>
    <n v="0"/>
    <n v="0"/>
    <n v="0"/>
    <n v="0"/>
    <n v="-4.7400000000000008E-4"/>
  </r>
  <r>
    <s v="3118"/>
    <s v="進階"/>
    <x v="13"/>
    <n v="30.3"/>
    <n v="32.950000000000003"/>
    <n v="31.6"/>
    <n v="34.5"/>
    <n v="32.65"/>
    <n v="-4"/>
    <n v="5"/>
    <n v="-5"/>
    <n v="10"/>
    <n v="0"/>
    <n v="0"/>
    <n v="0"/>
    <n v="0"/>
    <n v="0"/>
    <n v="0"/>
    <n v="-1.212E-3"/>
    <n v="1.6475000000000001E-3"/>
    <n v="-1.58E-3"/>
    <n v="3.4499999999999999E-3"/>
    <n v="0"/>
  </r>
  <r>
    <s v="3122"/>
    <s v="笙泉"/>
    <x v="46"/>
    <n v="31.25"/>
    <n v="33.15"/>
    <n v="31.1"/>
    <n v="28"/>
    <n v="30.8"/>
    <n v="409"/>
    <n v="516"/>
    <n v="-633"/>
    <n v="54"/>
    <n v="473"/>
    <n v="0"/>
    <n v="0"/>
    <n v="0"/>
    <n v="0"/>
    <n v="0"/>
    <n v="0.1278125"/>
    <n v="0.17105399999999998"/>
    <n v="-0.19686299999999998"/>
    <n v="1.512E-2"/>
    <n v="0.14568400000000001"/>
  </r>
  <r>
    <s v="3128"/>
    <s v="昇銳"/>
    <x v="48"/>
    <n v="15.8"/>
    <n v="15.85"/>
    <n v="16.8"/>
    <n v="15.15"/>
    <n v="16"/>
    <n v="144"/>
    <n v="220"/>
    <n v="181"/>
    <n v="-223"/>
    <n v="82"/>
    <n v="0"/>
    <n v="0"/>
    <n v="0"/>
    <n v="0"/>
    <n v="0"/>
    <n v="2.2752000000000001E-2"/>
    <n v="3.4869999999999998E-2"/>
    <n v="3.0408000000000001E-2"/>
    <n v="-3.3784500000000002E-2"/>
    <n v="1.312E-2"/>
  </r>
  <r>
    <s v="3130"/>
    <s v="一零四"/>
    <x v="67"/>
    <n v="167"/>
    <n v="165.5"/>
    <n v="165"/>
    <n v="163"/>
    <n v="164"/>
    <n v="2"/>
    <n v="-1"/>
    <n v="-2"/>
    <n v="0"/>
    <n v="2"/>
    <n v="0"/>
    <n v="0"/>
    <n v="0"/>
    <n v="0"/>
    <n v="0"/>
    <n v="3.3400000000000001E-3"/>
    <n v="-1.655E-3"/>
    <n v="-3.3E-3"/>
    <n v="0"/>
    <n v="3.2799999999999999E-3"/>
  </r>
  <r>
    <s v="3131"/>
    <s v="弘塑"/>
    <x v="45"/>
    <n v="290.5"/>
    <n v="294.5"/>
    <n v="289"/>
    <n v="280"/>
    <n v="308"/>
    <n v="25"/>
    <n v="-3"/>
    <n v="-102"/>
    <n v="27"/>
    <n v="8"/>
    <n v="0"/>
    <n v="10"/>
    <n v="15"/>
    <n v="0"/>
    <n v="35"/>
    <n v="7.2624999999999995E-2"/>
    <n v="-8.8350000000000008E-3"/>
    <n v="-0.29477999999999999"/>
    <n v="7.5600000000000001E-2"/>
    <n v="2.4639999999999999E-2"/>
  </r>
  <r>
    <s v="3138"/>
    <s v="耀登"/>
    <x v="32"/>
    <n v="162"/>
    <n v="148.5"/>
    <n v="163"/>
    <n v="147"/>
    <n v="161.5"/>
    <n v="142"/>
    <n v="397"/>
    <n v="477"/>
    <n v="-268"/>
    <n v="602"/>
    <n v="0"/>
    <n v="0"/>
    <n v="0"/>
    <n v="0"/>
    <n v="0"/>
    <n v="0.23003999999999999"/>
    <n v="0.58954499999999999"/>
    <n v="0.77751000000000003"/>
    <n v="-0.39395999999999998"/>
    <n v="0.97223000000000004"/>
  </r>
  <r>
    <s v="3141"/>
    <s v="晶宏"/>
    <x v="46"/>
    <n v="53.6"/>
    <n v="55.5"/>
    <n v="53.7"/>
    <n v="49.6"/>
    <n v="54.5"/>
    <n v="687"/>
    <n v="590"/>
    <n v="-1284"/>
    <n v="853"/>
    <n v="767"/>
    <n v="97"/>
    <n v="97"/>
    <n v="192"/>
    <n v="0"/>
    <n v="50"/>
    <n v="0.36823200000000006"/>
    <n v="0.32745000000000002"/>
    <n v="-0.68950800000000001"/>
    <n v="0.42308800000000002"/>
    <n v="0.41801500000000003"/>
  </r>
  <r>
    <s v="3144"/>
    <s v="新揚科"/>
    <x v="31"/>
    <n v="35.950000000000003"/>
    <n v="35.950000000000003"/>
    <n v="36"/>
    <n v="36"/>
    <n v="36.5"/>
    <n v="123"/>
    <n v="9"/>
    <n v="-7"/>
    <n v="56"/>
    <n v="-30"/>
    <n v="0"/>
    <n v="0"/>
    <n v="0"/>
    <n v="0"/>
    <n v="0"/>
    <n v="4.4218500000000001E-2"/>
    <n v="3.2355000000000001E-3"/>
    <n v="-2.5200000000000001E-3"/>
    <n v="2.0160000000000001E-2"/>
    <n v="-1.095E-2"/>
  </r>
  <r>
    <s v="3147"/>
    <s v="大綜"/>
    <x v="55"/>
    <n v="44.9"/>
    <n v="41.95"/>
    <n v="41.6"/>
    <n v="38"/>
    <n v="41.8"/>
    <n v="-46"/>
    <n v="-80"/>
    <n v="-150"/>
    <n v="44"/>
    <n v="14"/>
    <n v="0"/>
    <n v="0"/>
    <n v="0"/>
    <n v="0"/>
    <n v="0"/>
    <n v="-2.0654000000000002E-2"/>
    <n v="-3.356E-2"/>
    <n v="-6.2399999999999997E-2"/>
    <n v="1.6719999999999999E-2"/>
    <n v="5.8519999999999996E-3"/>
  </r>
  <r>
    <s v="3149"/>
    <s v="正達"/>
    <x v="64"/>
    <n v="31.2"/>
    <n v="30.5"/>
    <n v="30.1"/>
    <n v="27.2"/>
    <n v="29.9"/>
    <n v="1177"/>
    <n v="1743"/>
    <n v="-67"/>
    <n v="2410"/>
    <n v="-38"/>
    <n v="0"/>
    <n v="0"/>
    <n v="0"/>
    <n v="0"/>
    <n v="0"/>
    <n v="0.36722399999999999"/>
    <n v="0.53161499999999995"/>
    <n v="-2.0167000000000001E-2"/>
    <n v="0.65551999999999999"/>
    <n v="-1.1362000000000001E-2"/>
  </r>
  <r>
    <s v="3152"/>
    <s v="璟德"/>
    <x v="34"/>
    <n v="446"/>
    <n v="465.5"/>
    <n v="441.5"/>
    <n v="434.5"/>
    <n v="441"/>
    <n v="-64"/>
    <n v="124"/>
    <n v="-423"/>
    <n v="148"/>
    <n v="-113"/>
    <n v="56"/>
    <n v="82"/>
    <n v="82"/>
    <n v="23"/>
    <n v="124"/>
    <n v="-0.28544000000000003"/>
    <n v="0.57721999999999996"/>
    <n v="-1.867545"/>
    <n v="0.64305999999999996"/>
    <n v="-0.49833"/>
  </r>
  <r>
    <s v="3162"/>
    <s v="精確"/>
    <x v="68"/>
    <n v="26.2"/>
    <n v="26.05"/>
    <n v="25.7"/>
    <n v="24.35"/>
    <n v="24.95"/>
    <n v="-1"/>
    <n v="1"/>
    <n v="-6"/>
    <n v="-8"/>
    <n v="11"/>
    <n v="0"/>
    <n v="0"/>
    <n v="0"/>
    <n v="0"/>
    <n v="0"/>
    <n v="-2.6199999999999997E-4"/>
    <n v="2.6049999999999999E-4"/>
    <n v="-1.542E-3"/>
    <n v="-1.9480000000000001E-3"/>
    <n v="2.7445E-3"/>
  </r>
  <r>
    <s v="3163"/>
    <s v="波若威"/>
    <x v="32"/>
    <n v="40"/>
    <n v="41.3"/>
    <n v="41.05"/>
    <n v="37.200000000000003"/>
    <n v="40.65"/>
    <n v="97"/>
    <n v="377"/>
    <n v="78"/>
    <n v="130"/>
    <n v="467"/>
    <n v="0"/>
    <n v="0"/>
    <n v="0"/>
    <n v="0"/>
    <n v="0"/>
    <n v="3.8800000000000001E-2"/>
    <n v="0.15570099999999998"/>
    <n v="3.2018999999999999E-2"/>
    <n v="4.836E-2"/>
    <n v="0.18983549999999999"/>
  </r>
  <r>
    <s v="3164"/>
    <s v="景岳"/>
    <x v="13"/>
    <n v="26.1"/>
    <n v="28.7"/>
    <n v="25.85"/>
    <n v="26.95"/>
    <n v="25.65"/>
    <n v="74"/>
    <n v="-155"/>
    <n v="-85"/>
    <n v="186"/>
    <n v="-36"/>
    <n v="0"/>
    <n v="0"/>
    <n v="0"/>
    <n v="0"/>
    <n v="0"/>
    <n v="1.9314000000000001E-2"/>
    <n v="-4.4484999999999997E-2"/>
    <n v="-2.1972499999999999E-2"/>
    <n v="5.0126999999999998E-2"/>
    <n v="-9.2339999999999992E-3"/>
  </r>
  <r>
    <s v="3167"/>
    <s v="大量"/>
    <x v="11"/>
    <n v="60.8"/>
    <n v="61.1"/>
    <n v="61.2"/>
    <n v="56.8"/>
    <n v="60.3"/>
    <n v="49"/>
    <n v="85"/>
    <n v="17"/>
    <n v="75"/>
    <n v="105"/>
    <n v="0"/>
    <n v="0"/>
    <n v="3"/>
    <n v="0"/>
    <n v="50"/>
    <n v="2.9791999999999999E-2"/>
    <n v="5.1935000000000002E-2"/>
    <n v="1.0404E-2"/>
    <n v="4.2599999999999999E-2"/>
    <n v="6.3314999999999996E-2"/>
  </r>
  <r>
    <s v="3169"/>
    <s v="亞信"/>
    <x v="37"/>
    <n v="109"/>
    <n v="114"/>
    <n v="105.5"/>
    <n v="101.5"/>
    <n v="111.5"/>
    <n v="-818"/>
    <n v="2335"/>
    <n v="-987"/>
    <n v="1194"/>
    <n v="355"/>
    <n v="0"/>
    <n v="0"/>
    <n v="0"/>
    <n v="0"/>
    <n v="0"/>
    <n v="-0.89161999999999997"/>
    <n v="2.6619000000000002"/>
    <n v="-1.041285"/>
    <n v="1.21191"/>
    <n v="0.39582499999999998"/>
  </r>
  <r>
    <s v="3171"/>
    <s v="新洲"/>
    <x v="2"/>
    <n v="23.8"/>
    <n v="23.6"/>
    <n v="23.65"/>
    <n v="22.4"/>
    <n v="23.4"/>
    <n v="-78"/>
    <n v="-24"/>
    <n v="-25"/>
    <n v="1"/>
    <n v="87"/>
    <n v="0"/>
    <n v="0"/>
    <n v="0"/>
    <n v="0"/>
    <n v="0"/>
    <n v="-1.8564000000000001E-2"/>
    <n v="-5.6640000000000006E-3"/>
    <n v="-5.9125000000000002E-3"/>
    <n v="2.24E-4"/>
    <n v="2.0358000000000001E-2"/>
  </r>
  <r>
    <s v="3176"/>
    <s v="基亞"/>
    <x v="13"/>
    <n v="64.5"/>
    <n v="67"/>
    <n v="64.7"/>
    <n v="71.099999999999994"/>
    <n v="66.5"/>
    <n v="38"/>
    <n v="-17"/>
    <n v="-23"/>
    <n v="124"/>
    <n v="-45"/>
    <n v="0"/>
    <n v="0"/>
    <n v="0"/>
    <n v="0"/>
    <n v="0"/>
    <n v="2.4510000000000001E-2"/>
    <n v="-1.1390000000000001E-2"/>
    <n v="-1.4881000000000002E-2"/>
    <n v="8.8163999999999992E-2"/>
    <n v="-2.9925E-2"/>
  </r>
  <r>
    <s v="3178"/>
    <s v="公準"/>
    <x v="11"/>
    <n v="62.4"/>
    <n v="67.400000000000006"/>
    <n v="64"/>
    <n v="60.3"/>
    <n v="66.3"/>
    <n v="397"/>
    <n v="412"/>
    <n v="-152"/>
    <n v="168"/>
    <n v="193"/>
    <n v="0"/>
    <n v="0"/>
    <n v="0"/>
    <n v="0"/>
    <n v="0"/>
    <n v="0.247728"/>
    <n v="0.27768800000000005"/>
    <n v="-9.7280000000000005E-2"/>
    <n v="0.10130399999999999"/>
    <n v="0.12795899999999999"/>
  </r>
  <r>
    <s v="3188"/>
    <s v="鑫龍騰"/>
    <x v="5"/>
    <n v="14.05"/>
    <n v="13.75"/>
    <n v="14.1"/>
    <n v="13.4"/>
    <n v="13.75"/>
    <n v="-2"/>
    <n v="10"/>
    <n v="1"/>
    <n v="-1"/>
    <n v="0"/>
    <n v="0"/>
    <n v="0"/>
    <n v="0"/>
    <n v="0"/>
    <n v="0"/>
    <n v="-2.81E-4"/>
    <n v="1.3749999999999999E-3"/>
    <n v="1.4099999999999998E-4"/>
    <n v="-1.34E-4"/>
    <n v="0"/>
  </r>
  <r>
    <s v="3189"/>
    <s v="景碩"/>
    <x v="31"/>
    <n v="87.4"/>
    <n v="86.1"/>
    <n v="89.2"/>
    <n v="90.2"/>
    <n v="94.2"/>
    <n v="2351"/>
    <n v="94"/>
    <n v="-1793"/>
    <n v="688"/>
    <n v="-3562"/>
    <n v="-594"/>
    <n v="1106"/>
    <n v="1166"/>
    <n v="1724"/>
    <n v="645"/>
    <n v="2.0547740000000001"/>
    <n v="8.0933999999999992E-2"/>
    <n v="-1.599356"/>
    <n v="0.62057600000000002"/>
    <n v="-3.3554040000000001"/>
  </r>
  <r>
    <s v="3191"/>
    <s v="和進"/>
    <x v="56"/>
    <n v="6"/>
    <n v="6"/>
    <n v="6"/>
    <n v="5.7"/>
    <n v="6"/>
    <n v="-1"/>
    <n v="0"/>
    <n v="0"/>
    <n v="0"/>
    <n v="7"/>
    <n v="0"/>
    <n v="0"/>
    <n v="0"/>
    <n v="0"/>
    <n v="0"/>
    <n v="-6.0000000000000002E-5"/>
    <n v="0"/>
    <n v="0"/>
    <n v="0"/>
    <n v="4.2000000000000002E-4"/>
  </r>
  <r>
    <s v="3202"/>
    <s v="樺晟"/>
    <x v="15"/>
    <n v="13.15"/>
    <n v="12.75"/>
    <n v="12.65"/>
    <n v="11.4"/>
    <n v="12.5"/>
    <n v="36"/>
    <n v="214"/>
    <n v="56"/>
    <n v="405"/>
    <n v="262"/>
    <n v="0"/>
    <n v="0"/>
    <n v="0"/>
    <n v="0"/>
    <n v="0"/>
    <n v="4.7340000000000004E-3"/>
    <n v="2.7285E-2"/>
    <n v="7.084E-3"/>
    <n v="4.6170000000000003E-2"/>
    <n v="3.2750000000000001E-2"/>
  </r>
  <r>
    <s v="3205"/>
    <s v="佰研"/>
    <x v="13"/>
    <n v="27.55"/>
    <n v="30.3"/>
    <n v="29.45"/>
    <n v="29.4"/>
    <n v="29.55"/>
    <n v="2"/>
    <n v="24"/>
    <n v="-20"/>
    <n v="2"/>
    <n v="6"/>
    <n v="0"/>
    <n v="0"/>
    <n v="0"/>
    <n v="0"/>
    <n v="0"/>
    <n v="5.5100000000000006E-4"/>
    <n v="7.2720000000000007E-3"/>
    <n v="-5.8900000000000003E-3"/>
    <n v="5.8799999999999998E-4"/>
    <n v="1.7730000000000001E-3"/>
  </r>
  <r>
    <s v="3206"/>
    <s v="志豐"/>
    <x v="7"/>
    <n v="32.200000000000003"/>
    <n v="32.25"/>
    <n v="32.1"/>
    <n v="29.15"/>
    <n v="31.65"/>
    <n v="-126"/>
    <n v="-33"/>
    <n v="-58"/>
    <n v="-69"/>
    <n v="178"/>
    <n v="0"/>
    <n v="0"/>
    <n v="0"/>
    <n v="0"/>
    <n v="0"/>
    <n v="-4.0572000000000004E-2"/>
    <n v="-1.0642499999999999E-2"/>
    <n v="-1.8618000000000003E-2"/>
    <n v="-2.0113499999999999E-2"/>
    <n v="5.6336999999999998E-2"/>
  </r>
  <r>
    <s v="3207"/>
    <s v="耀勝"/>
    <x v="56"/>
    <n v="10.7"/>
    <n v="10.5"/>
    <n v="10.35"/>
    <n v="9.5399999999999991"/>
    <n v="10.45"/>
    <n v="2"/>
    <n v="0"/>
    <n v="0"/>
    <n v="0"/>
    <n v="0"/>
    <n v="0"/>
    <n v="0"/>
    <n v="0"/>
    <n v="0"/>
    <n v="0"/>
    <n v="2.14E-4"/>
    <n v="0"/>
    <n v="0"/>
    <n v="0"/>
    <n v="0"/>
  </r>
  <r>
    <s v="3209"/>
    <s v="全科"/>
    <x v="14"/>
    <n v="27.25"/>
    <n v="27.35"/>
    <n v="27.5"/>
    <n v="26"/>
    <n v="27.4"/>
    <n v="-1138"/>
    <n v="335"/>
    <n v="-362"/>
    <n v="-765"/>
    <n v="539"/>
    <n v="32"/>
    <n v="0"/>
    <n v="0"/>
    <n v="0"/>
    <n v="0"/>
    <n v="-0.31010500000000002"/>
    <n v="9.1622499999999996E-2"/>
    <n v="-9.955E-2"/>
    <n v="-0.19889999999999999"/>
    <n v="0.14768599999999998"/>
  </r>
  <r>
    <s v="3211"/>
    <s v="順達"/>
    <x v="7"/>
    <n v="101"/>
    <n v="104"/>
    <n v="106"/>
    <n v="101.5"/>
    <n v="107"/>
    <n v="162"/>
    <n v="668"/>
    <n v="120"/>
    <n v="130"/>
    <n v="296"/>
    <n v="1"/>
    <n v="0"/>
    <n v="0"/>
    <n v="-1"/>
    <n v="0"/>
    <n v="0.16361999999999999"/>
    <n v="0.69472"/>
    <n v="0.12720000000000001"/>
    <n v="0.13195000000000001"/>
    <n v="0.31672"/>
  </r>
  <r>
    <s v="3213"/>
    <s v="茂訊"/>
    <x v="41"/>
    <n v="54.5"/>
    <n v="55.2"/>
    <n v="55.4"/>
    <n v="53.9"/>
    <n v="55.5"/>
    <n v="-125"/>
    <n v="31"/>
    <n v="0"/>
    <n v="-11"/>
    <n v="40"/>
    <n v="0"/>
    <n v="0"/>
    <n v="0"/>
    <n v="0"/>
    <n v="0"/>
    <n v="-6.8125000000000005E-2"/>
    <n v="1.7111999999999999E-2"/>
    <n v="0"/>
    <n v="-5.9289999999999994E-3"/>
    <n v="2.2200000000000001E-2"/>
  </r>
  <r>
    <s v="3217"/>
    <s v="優群"/>
    <x v="15"/>
    <n v="90.3"/>
    <n v="91.8"/>
    <n v="96"/>
    <n v="90"/>
    <n v="96"/>
    <n v="-85"/>
    <n v="454"/>
    <n v="311"/>
    <n v="-125"/>
    <n v="134"/>
    <n v="-237"/>
    <n v="0"/>
    <n v="0"/>
    <n v="0"/>
    <n v="-70"/>
    <n v="-7.6755000000000004E-2"/>
    <n v="0.41677199999999998"/>
    <n v="0.29855999999999999"/>
    <n v="-0.1125"/>
    <n v="0.12864"/>
  </r>
  <r>
    <s v="3218"/>
    <s v="大學光"/>
    <x v="13"/>
    <n v="280.5"/>
    <n v="290"/>
    <n v="311.5"/>
    <n v="281"/>
    <n v="306"/>
    <n v="-106"/>
    <n v="94"/>
    <n v="268"/>
    <n v="-89"/>
    <n v="205"/>
    <n v="1"/>
    <n v="0"/>
    <n v="52"/>
    <n v="14"/>
    <n v="22"/>
    <n v="-0.29732999999999998"/>
    <n v="0.27260000000000001"/>
    <n v="0.83482000000000001"/>
    <n v="-0.25008999999999998"/>
    <n v="0.62729999999999997"/>
  </r>
  <r>
    <s v="3219"/>
    <s v="倚強股份"/>
    <x v="46"/>
    <n v="108.5"/>
    <n v="110"/>
    <n v="107"/>
    <n v="100"/>
    <n v="100"/>
    <n v="0"/>
    <n v="0"/>
    <n v="1"/>
    <n v="0"/>
    <n v="7"/>
    <n v="0"/>
    <n v="0"/>
    <n v="0"/>
    <n v="0"/>
    <n v="0"/>
    <n v="0"/>
    <n v="0"/>
    <n v="1.07E-3"/>
    <n v="0"/>
    <n v="7.0000000000000001E-3"/>
  </r>
  <r>
    <s v="3221"/>
    <s v="台嘉碩"/>
    <x v="34"/>
    <n v="19.850000000000001"/>
    <n v="19.95"/>
    <n v="19.7"/>
    <n v="17.899999999999999"/>
    <n v="19.649999999999999"/>
    <n v="209"/>
    <n v="207"/>
    <n v="-189"/>
    <n v="229"/>
    <n v="419"/>
    <n v="0"/>
    <n v="0"/>
    <n v="0"/>
    <n v="0"/>
    <n v="0"/>
    <n v="4.1486500000000003E-2"/>
    <n v="4.1296499999999993E-2"/>
    <n v="-3.7232999999999995E-2"/>
    <n v="4.0990999999999993E-2"/>
    <n v="8.233349999999999E-2"/>
  </r>
  <r>
    <s v="3224"/>
    <s v="三顧"/>
    <x v="55"/>
    <n v="41.75"/>
    <n v="45.3"/>
    <n v="43.8"/>
    <n v="42.2"/>
    <n v="42.7"/>
    <n v="-53"/>
    <n v="11"/>
    <n v="-9"/>
    <n v="3"/>
    <n v="10"/>
    <n v="0"/>
    <n v="0"/>
    <n v="0"/>
    <n v="0"/>
    <n v="0"/>
    <n v="-2.2127500000000001E-2"/>
    <n v="4.9829999999999996E-3"/>
    <n v="-3.9420000000000002E-3"/>
    <n v="1.266E-3"/>
    <n v="4.2700000000000004E-3"/>
  </r>
  <r>
    <s v="3226"/>
    <s v="至寶電"/>
    <x v="6"/>
    <n v="64.900000000000006"/>
    <n v="67.5"/>
    <n v="68.3"/>
    <n v="66.5"/>
    <n v="66.8"/>
    <n v="6"/>
    <n v="3"/>
    <n v="-3"/>
    <n v="2"/>
    <n v="4"/>
    <n v="0"/>
    <n v="0"/>
    <n v="0"/>
    <n v="0"/>
    <n v="0"/>
    <n v="3.8940000000000003E-3"/>
    <n v="2.0249999999999999E-3"/>
    <n v="-2.0489999999999996E-3"/>
    <n v="1.33E-3"/>
    <n v="2.6719999999999999E-3"/>
  </r>
  <r>
    <s v="3227"/>
    <s v="原相"/>
    <x v="46"/>
    <n v="171"/>
    <n v="175.5"/>
    <n v="173"/>
    <n v="159"/>
    <n v="172"/>
    <n v="968"/>
    <n v="306"/>
    <n v="-668"/>
    <n v="594"/>
    <n v="576"/>
    <n v="82"/>
    <n v="215"/>
    <n v="388"/>
    <n v="249"/>
    <n v="66"/>
    <n v="1.6552800000000001"/>
    <n v="0.53703000000000001"/>
    <n v="-1.15564"/>
    <n v="0.94445999999999997"/>
    <n v="0.99072000000000005"/>
  </r>
  <r>
    <s v="3228"/>
    <s v="金麗科"/>
    <x v="46"/>
    <n v="239.5"/>
    <n v="232.5"/>
    <n v="212.5"/>
    <n v="191.5"/>
    <n v="207.5"/>
    <n v="-316"/>
    <n v="-311"/>
    <n v="-85"/>
    <n v="52"/>
    <n v="54"/>
    <n v="0"/>
    <n v="0"/>
    <n v="0"/>
    <n v="0"/>
    <n v="0"/>
    <n v="-0.75682000000000005"/>
    <n v="-0.72307500000000002"/>
    <n v="-0.18062500000000001"/>
    <n v="9.9580000000000002E-2"/>
    <n v="0.11205"/>
  </r>
  <r>
    <s v="3229"/>
    <s v="晟鈦"/>
    <x v="31"/>
    <n v="6.2"/>
    <n v="6.4"/>
    <n v="6.35"/>
    <n v="6.1"/>
    <n v="6.2"/>
    <n v="0"/>
    <n v="-2"/>
    <n v="-3"/>
    <n v="0"/>
    <n v="0"/>
    <n v="0"/>
    <n v="0"/>
    <n v="0"/>
    <n v="0"/>
    <n v="0"/>
    <n v="0"/>
    <n v="-1.2799999999999999E-4"/>
    <n v="-1.9049999999999997E-4"/>
    <n v="0"/>
    <n v="0"/>
  </r>
  <r>
    <s v="3230"/>
    <s v="錦明"/>
    <x v="42"/>
    <n v="15.75"/>
    <n v="15.2"/>
    <n v="15"/>
    <n v="13.85"/>
    <n v="14.6"/>
    <n v="33"/>
    <n v="74"/>
    <n v="38"/>
    <n v="11"/>
    <n v="103"/>
    <n v="0"/>
    <n v="0"/>
    <n v="0"/>
    <n v="0"/>
    <n v="0"/>
    <n v="5.1974999999999999E-3"/>
    <n v="1.1247999999999999E-2"/>
    <n v="5.7000000000000002E-3"/>
    <n v="1.5234999999999999E-3"/>
    <n v="1.5037999999999999E-2"/>
  </r>
  <r>
    <s v="3231"/>
    <s v="緯創"/>
    <x v="33"/>
    <n v="30"/>
    <n v="29.7"/>
    <n v="29.55"/>
    <n v="27.9"/>
    <n v="28.7"/>
    <n v="-8176"/>
    <n v="-8267"/>
    <n v="-5525"/>
    <n v="-5583"/>
    <n v="-6061"/>
    <n v="664"/>
    <n v="101"/>
    <n v="221"/>
    <n v="63"/>
    <n v="4"/>
    <n v="-2.4527999999999999"/>
    <n v="-2.4552990000000001"/>
    <n v="-1.6326375"/>
    <n v="-1.5576569999999998"/>
    <n v="-1.7395069999999999"/>
  </r>
  <r>
    <s v="3232"/>
    <s v="昱捷"/>
    <x v="14"/>
    <n v="22"/>
    <n v="21.8"/>
    <n v="22.1"/>
    <n v="19.899999999999999"/>
    <n v="20.8"/>
    <n v="9"/>
    <n v="50"/>
    <n v="61"/>
    <n v="-14"/>
    <n v="130"/>
    <n v="0"/>
    <n v="0"/>
    <n v="0"/>
    <n v="0"/>
    <n v="0"/>
    <n v="1.98E-3"/>
    <n v="1.09E-2"/>
    <n v="1.3481000000000002E-2"/>
    <n v="-2.7859999999999998E-3"/>
    <n v="2.7040000000000002E-2"/>
  </r>
  <r>
    <s v="3234"/>
    <s v="光環"/>
    <x v="37"/>
    <n v="27.95"/>
    <n v="28"/>
    <n v="27.75"/>
    <n v="25"/>
    <n v="27.5"/>
    <n v="13"/>
    <n v="193"/>
    <n v="-136"/>
    <n v="94"/>
    <n v="751"/>
    <n v="0"/>
    <n v="0"/>
    <n v="0"/>
    <n v="0"/>
    <n v="0"/>
    <n v="3.6334999999999996E-3"/>
    <n v="5.4039999999999998E-2"/>
    <n v="-3.7740000000000003E-2"/>
    <n v="2.35E-2"/>
    <n v="0.20652499999999999"/>
  </r>
  <r>
    <s v="3236"/>
    <s v="千如"/>
    <x v="34"/>
    <n v="25.6"/>
    <n v="25.05"/>
    <n v="25"/>
    <n v="22.5"/>
    <n v="24.6"/>
    <n v="70"/>
    <n v="190"/>
    <n v="-16"/>
    <n v="84"/>
    <n v="482"/>
    <n v="0"/>
    <n v="0"/>
    <n v="0"/>
    <n v="0"/>
    <n v="0"/>
    <n v="1.7919999999999998E-2"/>
    <n v="4.7594999999999998E-2"/>
    <n v="-4.0000000000000001E-3"/>
    <n v="1.89E-2"/>
    <n v="0.11857200000000001"/>
  </r>
  <r>
    <s v="3252"/>
    <s v="海灣"/>
    <x v="3"/>
    <n v="17.600000000000001"/>
    <n v="17.45"/>
    <n v="16.95"/>
    <n v="16.649999999999999"/>
    <n v="17.3"/>
    <n v="-1"/>
    <n v="-5"/>
    <n v="1"/>
    <n v="-5"/>
    <n v="-3"/>
    <n v="0"/>
    <n v="0"/>
    <n v="0"/>
    <n v="0"/>
    <n v="0"/>
    <n v="-1.7600000000000002E-4"/>
    <n v="-8.7250000000000001E-4"/>
    <n v="1.695E-4"/>
    <n v="-8.3250000000000002E-4"/>
    <n v="-5.1900000000000004E-4"/>
  </r>
  <r>
    <s v="3257"/>
    <s v="虹冠電"/>
    <x v="46"/>
    <n v="70.099999999999994"/>
    <n v="70.7"/>
    <n v="70.599999999999994"/>
    <n v="66"/>
    <n v="71.3"/>
    <n v="-64"/>
    <n v="139"/>
    <n v="-64"/>
    <n v="-43"/>
    <n v="239"/>
    <n v="0"/>
    <n v="0"/>
    <n v="0"/>
    <n v="0"/>
    <n v="-108"/>
    <n v="-4.4863999999999994E-2"/>
    <n v="9.8273000000000013E-2"/>
    <n v="-4.5183999999999995E-2"/>
    <n v="-2.8379999999999999E-2"/>
    <n v="0.170407"/>
  </r>
  <r>
    <s v="3259"/>
    <s v="鑫創"/>
    <x v="46"/>
    <n v="31.3"/>
    <n v="32"/>
    <n v="35"/>
    <n v="31.7"/>
    <n v="33.299999999999997"/>
    <n v="23"/>
    <n v="-18"/>
    <n v="21"/>
    <n v="-43"/>
    <n v="-25"/>
    <n v="0"/>
    <n v="0"/>
    <n v="0"/>
    <n v="0"/>
    <n v="0"/>
    <n v="7.1989999999999997E-3"/>
    <n v="-5.7600000000000004E-3"/>
    <n v="7.3499999999999998E-3"/>
    <n v="-1.3630999999999999E-2"/>
    <n v="-8.3249999999999991E-3"/>
  </r>
  <r>
    <s v="3260"/>
    <s v="威剛"/>
    <x v="40"/>
    <n v="86.5"/>
    <n v="84.1"/>
    <n v="86"/>
    <n v="77.599999999999994"/>
    <n v="85.3"/>
    <n v="3221"/>
    <n v="1038"/>
    <n v="-3348"/>
    <n v="773"/>
    <n v="3119"/>
    <n v="-664"/>
    <n v="-273"/>
    <n v="20"/>
    <n v="-2472"/>
    <n v="-198"/>
    <n v="2.786165"/>
    <n v="0.8729579999999999"/>
    <n v="-2.8792800000000001"/>
    <n v="0.59984799999999994"/>
    <n v="2.660507"/>
  </r>
  <r>
    <s v="3264"/>
    <s v="欣銓"/>
    <x v="35"/>
    <n v="38.4"/>
    <n v="38.35"/>
    <n v="38.549999999999997"/>
    <n v="36.15"/>
    <n v="38.799999999999997"/>
    <n v="-211"/>
    <n v="-224"/>
    <n v="-1285"/>
    <n v="-474"/>
    <n v="-318"/>
    <n v="0"/>
    <n v="0"/>
    <n v="0"/>
    <n v="667"/>
    <n v="626"/>
    <n v="-8.1023999999999999E-2"/>
    <n v="-8.5903999999999994E-2"/>
    <n v="-0.49536749999999991"/>
    <n v="-0.17135099999999998"/>
    <n v="-0.12338399999999999"/>
  </r>
  <r>
    <s v="3265"/>
    <s v="台星科"/>
    <x v="35"/>
    <n v="26.55"/>
    <n v="26.45"/>
    <n v="26.15"/>
    <n v="24"/>
    <n v="25.85"/>
    <n v="-108"/>
    <n v="-19"/>
    <n v="-86"/>
    <n v="31"/>
    <n v="173"/>
    <n v="0"/>
    <n v="0"/>
    <n v="0"/>
    <n v="0"/>
    <n v="0"/>
    <n v="-2.8674000000000002E-2"/>
    <n v="-5.0255000000000005E-3"/>
    <n v="-2.2489000000000002E-2"/>
    <n v="7.4400000000000004E-3"/>
    <n v="4.4720500000000003E-2"/>
  </r>
  <r>
    <s v="3266"/>
    <s v="昇陽"/>
    <x v="5"/>
    <n v="12.8"/>
    <n v="12.3"/>
    <n v="12.45"/>
    <n v="12"/>
    <n v="12.55"/>
    <n v="16"/>
    <n v="-141"/>
    <n v="-26"/>
    <n v="4"/>
    <n v="2"/>
    <n v="0"/>
    <n v="0"/>
    <n v="0"/>
    <n v="0"/>
    <n v="0"/>
    <n v="2.0479999999999999E-3"/>
    <n v="-1.7343000000000001E-2"/>
    <n v="-3.2369999999999999E-3"/>
    <n v="4.8000000000000001E-4"/>
    <n v="2.5100000000000003E-4"/>
  </r>
  <r>
    <s v="3268"/>
    <s v="海德威"/>
    <x v="46"/>
    <n v="25.75"/>
    <n v="26.05"/>
    <n v="25.75"/>
    <n v="23.2"/>
    <n v="25.5"/>
    <n v="123"/>
    <n v="147"/>
    <n v="-10"/>
    <n v="110"/>
    <n v="250"/>
    <n v="0"/>
    <n v="0"/>
    <n v="0"/>
    <n v="0"/>
    <n v="0"/>
    <n v="3.1672499999999999E-2"/>
    <n v="3.8293500000000001E-2"/>
    <n v="-2.575E-3"/>
    <n v="2.5520000000000001E-2"/>
    <n v="6.3750000000000001E-2"/>
  </r>
  <r>
    <s v="3272"/>
    <s v="東碩"/>
    <x v="15"/>
    <n v="38.75"/>
    <n v="39.75"/>
    <n v="40.299999999999997"/>
    <n v="36.5"/>
    <n v="40.15"/>
    <n v="75"/>
    <n v="105"/>
    <n v="92"/>
    <n v="92"/>
    <n v="269"/>
    <n v="0"/>
    <n v="0"/>
    <n v="0"/>
    <n v="0"/>
    <n v="0"/>
    <n v="2.9062500000000002E-2"/>
    <n v="4.1737499999999997E-2"/>
    <n v="3.7075999999999998E-2"/>
    <n v="3.3579999999999999E-2"/>
    <n v="0.1080035"/>
  </r>
  <r>
    <s v="3276"/>
    <s v="宇環"/>
    <x v="31"/>
    <n v="13.9"/>
    <n v="12.75"/>
    <n v="12.5"/>
    <n v="11.25"/>
    <n v="12.35"/>
    <n v="55"/>
    <n v="36"/>
    <n v="-3"/>
    <n v="58"/>
    <n v="166"/>
    <n v="0"/>
    <n v="0"/>
    <n v="0"/>
    <n v="0"/>
    <n v="0"/>
    <n v="7.6449999999999999E-3"/>
    <n v="4.5900000000000003E-3"/>
    <n v="-3.7500000000000001E-4"/>
    <n v="6.5250000000000004E-3"/>
    <n v="2.0500999999999998E-2"/>
  </r>
  <r>
    <s v="3284"/>
    <s v="太普高"/>
    <x v="2"/>
    <n v="13.2"/>
    <n v="13"/>
    <n v="13"/>
    <n v="13"/>
    <n v="13"/>
    <n v="2"/>
    <n v="3"/>
    <n v="5"/>
    <n v="2"/>
    <n v="15"/>
    <n v="0"/>
    <n v="0"/>
    <n v="0"/>
    <n v="0"/>
    <n v="0"/>
    <n v="2.6399999999999997E-4"/>
    <n v="3.8999999999999999E-4"/>
    <n v="6.4999999999999997E-4"/>
    <n v="2.5999999999999998E-4"/>
    <n v="1.9499999999999999E-3"/>
  </r>
  <r>
    <s v="3285"/>
    <s v="微端"/>
    <x v="19"/>
    <n v="22.2"/>
    <n v="21.65"/>
    <n v="21.8"/>
    <n v="21.6"/>
    <n v="22.5"/>
    <n v="-1"/>
    <n v="11"/>
    <n v="11"/>
    <n v="5"/>
    <n v="20"/>
    <n v="0"/>
    <n v="0"/>
    <n v="0"/>
    <n v="0"/>
    <n v="0"/>
    <n v="-2.22E-4"/>
    <n v="2.3814999999999999E-3"/>
    <n v="2.398E-3"/>
    <n v="1.08E-3"/>
    <n v="4.4999999999999997E-3"/>
  </r>
  <r>
    <s v="3287"/>
    <s v="廣寰科"/>
    <x v="19"/>
    <n v="19.95"/>
    <n v="21.45"/>
    <n v="20.2"/>
    <n v="20.8"/>
    <n v="21.95"/>
    <n v="77"/>
    <n v="90"/>
    <n v="-87"/>
    <n v="19"/>
    <n v="-21"/>
    <n v="0"/>
    <n v="0"/>
    <n v="0"/>
    <n v="0"/>
    <n v="0"/>
    <n v="1.5361499999999998E-2"/>
    <n v="1.9304999999999999E-2"/>
    <n v="-1.7573999999999999E-2"/>
    <n v="3.9519999999999998E-3"/>
    <n v="-4.6094999999999999E-3"/>
  </r>
  <r>
    <s v="3288"/>
    <s v="點晶"/>
    <x v="46"/>
    <n v="15.9"/>
    <n v="14.45"/>
    <n v="14.4"/>
    <n v="13"/>
    <n v="13.5"/>
    <n v="0"/>
    <n v="2"/>
    <n v="0"/>
    <n v="0"/>
    <n v="0"/>
    <n v="0"/>
    <n v="0"/>
    <n v="0"/>
    <n v="0"/>
    <n v="0"/>
    <n v="0"/>
    <n v="2.8899999999999998E-4"/>
    <n v="0"/>
    <n v="0"/>
    <n v="0"/>
  </r>
  <r>
    <s v="3289"/>
    <s v="宜特"/>
    <x v="39"/>
    <n v="43.8"/>
    <n v="43.95"/>
    <n v="45.15"/>
    <n v="41.4"/>
    <n v="45.2"/>
    <n v="-90"/>
    <n v="-61"/>
    <n v="57"/>
    <n v="147"/>
    <n v="186"/>
    <n v="0"/>
    <n v="0"/>
    <n v="0"/>
    <n v="0"/>
    <n v="0"/>
    <n v="-3.9419999999999997E-2"/>
    <n v="-2.6809500000000003E-2"/>
    <n v="2.5735499999999998E-2"/>
    <n v="6.0858000000000002E-2"/>
    <n v="8.4072000000000008E-2"/>
  </r>
  <r>
    <s v="3290"/>
    <s v="東浦"/>
    <x v="16"/>
    <n v="13"/>
    <n v="12.8"/>
    <n v="12.8"/>
    <n v="12.15"/>
    <n v="12.55"/>
    <n v="53"/>
    <n v="4"/>
    <n v="-33"/>
    <n v="53"/>
    <n v="46"/>
    <n v="0"/>
    <n v="0"/>
    <n v="0"/>
    <n v="0"/>
    <n v="0"/>
    <n v="6.8900000000000003E-3"/>
    <n v="5.1199999999999998E-4"/>
    <n v="-4.2240000000000003E-3"/>
    <n v="6.4395000000000008E-3"/>
    <n v="5.7730000000000004E-3"/>
  </r>
  <r>
    <s v="3293"/>
    <s v="鈊象"/>
    <x v="66"/>
    <n v="759"/>
    <n v="742"/>
    <n v="737"/>
    <n v="794"/>
    <n v="796"/>
    <n v="529"/>
    <n v="-546"/>
    <n v="0"/>
    <n v="535"/>
    <n v="-523"/>
    <n v="109"/>
    <n v="16"/>
    <n v="-8"/>
    <n v="20"/>
    <n v="-11"/>
    <n v="4.01511"/>
    <n v="-4.0513199999999996"/>
    <n v="0"/>
    <n v="4.2478999999999996"/>
    <n v="-4.1630799999999999"/>
  </r>
  <r>
    <s v="3294"/>
    <s v="英濟"/>
    <x v="42"/>
    <n v="18.899999999999999"/>
    <n v="19.55"/>
    <n v="19.399999999999999"/>
    <n v="17.600000000000001"/>
    <n v="19.350000000000001"/>
    <n v="505"/>
    <n v="376"/>
    <n v="20"/>
    <n v="311"/>
    <n v="248"/>
    <n v="0"/>
    <n v="0"/>
    <n v="0"/>
    <n v="0"/>
    <n v="0"/>
    <n v="9.5445000000000002E-2"/>
    <n v="7.3508000000000004E-2"/>
    <n v="3.8800000000000002E-3"/>
    <n v="5.4736000000000007E-2"/>
    <n v="4.7988000000000003E-2"/>
  </r>
  <r>
    <s v="3296"/>
    <s v="勝德"/>
    <x v="56"/>
    <n v="20.45"/>
    <n v="20.149999999999999"/>
    <n v="20.05"/>
    <n v="18.100000000000001"/>
    <n v="19.600000000000001"/>
    <n v="-98"/>
    <n v="-124"/>
    <n v="-108"/>
    <n v="142"/>
    <n v="194"/>
    <n v="0"/>
    <n v="0"/>
    <n v="0"/>
    <n v="0"/>
    <n v="0"/>
    <n v="-2.0041E-2"/>
    <n v="-2.4985999999999998E-2"/>
    <n v="-2.1654E-2"/>
    <n v="2.5702000000000003E-2"/>
    <n v="3.8024000000000002E-2"/>
  </r>
  <r>
    <s v="3297"/>
    <s v="杭特"/>
    <x v="48"/>
    <n v="15.45"/>
    <n v="15.55"/>
    <n v="15.55"/>
    <n v="16.399999999999999"/>
    <n v="16.149999999999999"/>
    <n v="-15"/>
    <n v="-12"/>
    <n v="3"/>
    <n v="36"/>
    <n v="8"/>
    <n v="0"/>
    <n v="0"/>
    <n v="0"/>
    <n v="0"/>
    <n v="0"/>
    <n v="-2.3175000000000001E-3"/>
    <n v="-1.8660000000000003E-3"/>
    <n v="4.6650000000000006E-4"/>
    <n v="5.9039999999999995E-3"/>
    <n v="1.292E-3"/>
  </r>
  <r>
    <s v="3303"/>
    <s v="岱稜"/>
    <x v="16"/>
    <n v="21.9"/>
    <n v="22.1"/>
    <n v="22.15"/>
    <n v="20.5"/>
    <n v="21.65"/>
    <n v="-273"/>
    <n v="-16"/>
    <n v="-264"/>
    <n v="-102"/>
    <n v="45"/>
    <n v="0"/>
    <n v="0"/>
    <n v="0"/>
    <n v="0"/>
    <n v="0"/>
    <n v="-5.9787E-2"/>
    <n v="-3.5360000000000001E-3"/>
    <n v="-5.8475999999999993E-2"/>
    <n v="-2.0910000000000002E-2"/>
    <n v="9.7424999999999994E-3"/>
  </r>
  <r>
    <s v="3305"/>
    <s v="昇貿"/>
    <x v="16"/>
    <n v="38"/>
    <n v="38.200000000000003"/>
    <n v="37.6"/>
    <n v="36.450000000000003"/>
    <n v="39.5"/>
    <n v="402"/>
    <n v="261"/>
    <n v="-384"/>
    <n v="502"/>
    <n v="-83"/>
    <n v="0"/>
    <n v="0"/>
    <n v="0"/>
    <n v="0"/>
    <n v="0"/>
    <n v="0.15276000000000001"/>
    <n v="9.9702000000000013E-2"/>
    <n v="-0.14438400000000001"/>
    <n v="0.182979"/>
    <n v="-3.2785000000000002E-2"/>
  </r>
  <r>
    <s v="3306"/>
    <s v="鼎天"/>
    <x v="44"/>
    <n v="20.25"/>
    <n v="20.25"/>
    <n v="20"/>
    <n v="19.600000000000001"/>
    <n v="20.45"/>
    <n v="-1"/>
    <n v="12"/>
    <n v="-5"/>
    <n v="34"/>
    <n v="27"/>
    <n v="0"/>
    <n v="0"/>
    <n v="0"/>
    <n v="0"/>
    <n v="0"/>
    <n v="-2.0249999999999999E-4"/>
    <n v="2.4299999999999999E-3"/>
    <n v="-1E-3"/>
    <n v="6.6640000000000007E-3"/>
    <n v="5.5214999999999995E-3"/>
  </r>
  <r>
    <s v="3308"/>
    <s v="聯德"/>
    <x v="10"/>
    <n v="8.5500000000000007"/>
    <n v="8.35"/>
    <n v="8.26"/>
    <n v="7.44"/>
    <n v="8.18"/>
    <n v="4"/>
    <n v="11"/>
    <n v="-27"/>
    <n v="69"/>
    <n v="22"/>
    <n v="0"/>
    <n v="0"/>
    <n v="0"/>
    <n v="0"/>
    <n v="0"/>
    <n v="3.4200000000000002E-4"/>
    <n v="9.1849999999999994E-4"/>
    <n v="-2.2301999999999999E-3"/>
    <n v="5.1336000000000003E-3"/>
    <n v="1.7995999999999997E-3"/>
  </r>
  <r>
    <s v="3310"/>
    <s v="佳穎"/>
    <x v="15"/>
    <n v="27.8"/>
    <n v="29.15"/>
    <n v="29.1"/>
    <n v="28.3"/>
    <n v="28.45"/>
    <n v="-8"/>
    <n v="1"/>
    <n v="1"/>
    <n v="1"/>
    <n v="0"/>
    <n v="0"/>
    <n v="0"/>
    <n v="0"/>
    <n v="0"/>
    <n v="0"/>
    <n v="-2.2239999999999998E-3"/>
    <n v="2.9149999999999998E-4"/>
    <n v="2.9100000000000003E-4"/>
    <n v="2.8299999999999999E-4"/>
    <n v="0"/>
  </r>
  <r>
    <s v="3311"/>
    <s v="閎暉"/>
    <x v="7"/>
    <n v="32.9"/>
    <n v="32.950000000000003"/>
    <n v="32.549999999999997"/>
    <n v="30.3"/>
    <n v="32.950000000000003"/>
    <n v="47"/>
    <n v="117"/>
    <n v="-65"/>
    <n v="158"/>
    <n v="145"/>
    <n v="0"/>
    <n v="0"/>
    <n v="2"/>
    <n v="0"/>
    <n v="0"/>
    <n v="1.5462999999999999E-2"/>
    <n v="3.8551500000000002E-2"/>
    <n v="-2.1157499999999999E-2"/>
    <n v="4.7874000000000007E-2"/>
    <n v="4.7777500000000001E-2"/>
  </r>
  <r>
    <s v="3312"/>
    <s v="弘憶股"/>
    <x v="14"/>
    <n v="19.100000000000001"/>
    <n v="18.8"/>
    <n v="18.7"/>
    <n v="17"/>
    <n v="18.5"/>
    <n v="70"/>
    <n v="590"/>
    <n v="-166"/>
    <n v="397"/>
    <n v="722"/>
    <n v="0"/>
    <n v="0"/>
    <n v="0"/>
    <n v="0"/>
    <n v="0"/>
    <n v="1.337E-2"/>
    <n v="0.11092"/>
    <n v="-3.1041999999999997E-2"/>
    <n v="6.7489999999999994E-2"/>
    <n v="0.13356999999999999"/>
  </r>
  <r>
    <s v="3313"/>
    <s v="斐成"/>
    <x v="34"/>
    <n v="11.8"/>
    <n v="11.95"/>
    <n v="12.05"/>
    <n v="10.9"/>
    <n v="11.6"/>
    <n v="5"/>
    <n v="6"/>
    <n v="0"/>
    <n v="-1"/>
    <n v="4"/>
    <n v="0"/>
    <n v="0"/>
    <n v="0"/>
    <n v="0"/>
    <n v="0"/>
    <n v="5.9000000000000003E-4"/>
    <n v="7.1699999999999986E-4"/>
    <n v="0"/>
    <n v="-1.0900000000000001E-4"/>
    <n v="4.64E-4"/>
  </r>
  <r>
    <s v="3317"/>
    <s v="尼克森"/>
    <x v="46"/>
    <n v="55.3"/>
    <n v="54"/>
    <n v="52.2"/>
    <n v="47.9"/>
    <n v="52.6"/>
    <n v="-63"/>
    <n v="373"/>
    <n v="-526"/>
    <n v="1166"/>
    <n v="466"/>
    <n v="0"/>
    <n v="0"/>
    <n v="0"/>
    <n v="0"/>
    <n v="0"/>
    <n v="-3.4838999999999995E-2"/>
    <n v="0.20141999999999999"/>
    <n v="-0.27457199999999998"/>
    <n v="0.55851400000000007"/>
    <n v="0.24511600000000003"/>
  </r>
  <r>
    <s v="3321"/>
    <s v="同泰"/>
    <x v="31"/>
    <n v="12.1"/>
    <n v="11.8"/>
    <n v="11.75"/>
    <n v="10.7"/>
    <n v="11.75"/>
    <n v="49"/>
    <n v="184"/>
    <n v="-185"/>
    <n v="19"/>
    <n v="219"/>
    <n v="0"/>
    <n v="0"/>
    <n v="0"/>
    <n v="0"/>
    <n v="0"/>
    <n v="5.9289999999999994E-3"/>
    <n v="2.1712000000000002E-2"/>
    <n v="-2.17375E-2"/>
    <n v="2.0329999999999997E-3"/>
    <n v="2.5732499999999998E-2"/>
  </r>
  <r>
    <s v="3322"/>
    <s v="建舜電"/>
    <x v="15"/>
    <n v="16.399999999999999"/>
    <n v="17.5"/>
    <n v="17.149999999999999"/>
    <n v="15.45"/>
    <n v="16.8"/>
    <n v="729"/>
    <n v="931"/>
    <n v="-238"/>
    <n v="196"/>
    <n v="783"/>
    <n v="0"/>
    <n v="0"/>
    <n v="0"/>
    <n v="0"/>
    <n v="0"/>
    <n v="0.11955599999999998"/>
    <n v="0.16292499999999999"/>
    <n v="-4.0816999999999999E-2"/>
    <n v="3.0282E-2"/>
    <n v="0.13154400000000002"/>
  </r>
  <r>
    <s v="3323"/>
    <s v="加百裕"/>
    <x v="7"/>
    <n v="41.35"/>
    <n v="41.1"/>
    <n v="41.65"/>
    <n v="38.65"/>
    <n v="41.7"/>
    <n v="47"/>
    <n v="11"/>
    <n v="-251"/>
    <n v="-208"/>
    <n v="467"/>
    <n v="0"/>
    <n v="0"/>
    <n v="0"/>
    <n v="0"/>
    <n v="0"/>
    <n v="1.94345E-2"/>
    <n v="4.5209999999999998E-3"/>
    <n v="-0.1045415"/>
    <n v="-8.0391999999999991E-2"/>
    <n v="0.19473900000000002"/>
  </r>
  <r>
    <s v="3324"/>
    <s v="雙鴻"/>
    <x v="7"/>
    <n v="146"/>
    <n v="154"/>
    <n v="149.5"/>
    <n v="136"/>
    <n v="149.5"/>
    <n v="905"/>
    <n v="796"/>
    <n v="-1361"/>
    <n v="223"/>
    <n v="933"/>
    <n v="0"/>
    <n v="35"/>
    <n v="0"/>
    <n v="-1"/>
    <n v="0"/>
    <n v="1.3212999999999999"/>
    <n v="1.22584"/>
    <n v="-2.0346950000000001"/>
    <n v="0.30327999999999999"/>
    <n v="1.394835"/>
  </r>
  <r>
    <s v="3325"/>
    <s v="旭品"/>
    <x v="42"/>
    <n v="24.1"/>
    <n v="24.5"/>
    <n v="24.4"/>
    <n v="22.15"/>
    <n v="24.35"/>
    <n v="184"/>
    <n v="325"/>
    <n v="-373"/>
    <n v="166"/>
    <n v="331"/>
    <n v="0"/>
    <n v="0"/>
    <n v="0"/>
    <n v="0"/>
    <n v="0"/>
    <n v="4.4344000000000008E-2"/>
    <n v="7.9625000000000001E-2"/>
    <n v="-9.1011999999999996E-2"/>
    <n v="3.6768999999999996E-2"/>
    <n v="8.0598500000000003E-2"/>
  </r>
  <r>
    <s v="3332"/>
    <s v="幸康"/>
    <x v="10"/>
    <n v="37.5"/>
    <n v="37.200000000000003"/>
    <n v="37.25"/>
    <n v="37.25"/>
    <n v="37.25"/>
    <n v="0"/>
    <n v="0"/>
    <n v="1"/>
    <n v="13"/>
    <n v="6"/>
    <n v="0"/>
    <n v="0"/>
    <n v="0"/>
    <n v="0"/>
    <n v="0"/>
    <n v="0"/>
    <n v="0"/>
    <n v="3.725E-4"/>
    <n v="4.8424999999999996E-3"/>
    <n v="2.235E-3"/>
  </r>
  <r>
    <s v="3338"/>
    <s v="泰碩"/>
    <x v="15"/>
    <n v="45"/>
    <n v="44.3"/>
    <n v="45.5"/>
    <n v="40.950000000000003"/>
    <n v="45"/>
    <n v="94"/>
    <n v="224"/>
    <n v="212"/>
    <n v="121"/>
    <n v="649"/>
    <n v="0"/>
    <n v="0"/>
    <n v="0"/>
    <n v="0"/>
    <n v="0"/>
    <n v="4.2299999999999997E-2"/>
    <n v="9.9231999999999987E-2"/>
    <n v="9.6460000000000004E-2"/>
    <n v="4.954950000000001E-2"/>
    <n v="0.29204999999999998"/>
  </r>
  <r>
    <s v="3339"/>
    <s v="泰谷"/>
    <x v="28"/>
    <n v="17.2"/>
    <n v="16.8"/>
    <n v="16.55"/>
    <n v="14.9"/>
    <n v="16.100000000000001"/>
    <n v="-21"/>
    <n v="-14"/>
    <n v="-81"/>
    <n v="-21"/>
    <n v="-8"/>
    <n v="0"/>
    <n v="0"/>
    <n v="0"/>
    <n v="0"/>
    <n v="0"/>
    <n v="-3.6119999999999998E-3"/>
    <n v="-2.3520000000000004E-3"/>
    <n v="-1.3405499999999999E-2"/>
    <n v="-3.1290000000000003E-3"/>
    <n v="-1.2880000000000001E-3"/>
  </r>
  <r>
    <s v="3346"/>
    <s v="麗清"/>
    <x v="11"/>
    <n v="41.05"/>
    <n v="41.75"/>
    <n v="41.05"/>
    <n v="37"/>
    <n v="40.700000000000003"/>
    <n v="590"/>
    <n v="777"/>
    <n v="53"/>
    <n v="446"/>
    <n v="741"/>
    <n v="0"/>
    <n v="0"/>
    <n v="0"/>
    <n v="0"/>
    <n v="0"/>
    <n v="0.24219499999999999"/>
    <n v="0.32439750000000001"/>
    <n v="2.1756499999999998E-2"/>
    <n v="0.16502"/>
    <n v="0.30158699999999999"/>
  </r>
  <r>
    <s v="3354"/>
    <s v="律勝"/>
    <x v="31"/>
    <n v="12.6"/>
    <n v="12.35"/>
    <n v="12.55"/>
    <n v="11.45"/>
    <n v="12.55"/>
    <n v="44"/>
    <n v="36"/>
    <n v="1"/>
    <n v="13"/>
    <n v="32"/>
    <n v="0"/>
    <n v="0"/>
    <n v="0"/>
    <n v="0"/>
    <n v="0"/>
    <n v="5.5439999999999994E-3"/>
    <n v="4.4459999999999994E-3"/>
    <n v="1.2550000000000001E-4"/>
    <n v="1.4885E-3"/>
    <n v="4.0160000000000005E-3"/>
  </r>
  <r>
    <s v="3356"/>
    <s v="奇偶"/>
    <x v="48"/>
    <n v="26.7"/>
    <n v="26.95"/>
    <n v="26.55"/>
    <n v="23.95"/>
    <n v="26.15"/>
    <n v="-390"/>
    <n v="89"/>
    <n v="-375"/>
    <n v="-132"/>
    <n v="307"/>
    <n v="0"/>
    <n v="0"/>
    <n v="0"/>
    <n v="0"/>
    <n v="0"/>
    <n v="-0.10413"/>
    <n v="2.3985499999999996E-2"/>
    <n v="-9.9562499999999998E-2"/>
    <n v="-3.1614000000000003E-2"/>
    <n v="8.0280499999999991E-2"/>
  </r>
  <r>
    <s v="3357"/>
    <s v="臺慶科"/>
    <x v="15"/>
    <n v="121.5"/>
    <n v="120"/>
    <n v="119.5"/>
    <n v="108"/>
    <n v="118.5"/>
    <n v="442"/>
    <n v="64"/>
    <n v="-259"/>
    <n v="112"/>
    <n v="484"/>
    <n v="0"/>
    <n v="0"/>
    <n v="0"/>
    <n v="0"/>
    <n v="0"/>
    <n v="0.53703000000000001"/>
    <n v="7.6799999999999993E-2"/>
    <n v="-0.30950499999999997"/>
    <n v="0.12096"/>
    <n v="0.57354000000000005"/>
  </r>
  <r>
    <s v="3360"/>
    <s v="尚立"/>
    <x v="14"/>
    <n v="15"/>
    <n v="14.75"/>
    <n v="15.1"/>
    <n v="14.65"/>
    <n v="15.3"/>
    <n v="-60"/>
    <n v="103"/>
    <n v="-31"/>
    <n v="129"/>
    <n v="45"/>
    <n v="0"/>
    <n v="0"/>
    <n v="0"/>
    <n v="0"/>
    <n v="0"/>
    <n v="-8.9999999999999993E-3"/>
    <n v="1.5192499999999999E-2"/>
    <n v="-4.6809999999999994E-3"/>
    <n v="1.8898500000000002E-2"/>
    <n v="6.8849999999999996E-3"/>
  </r>
  <r>
    <s v="3362"/>
    <s v="先進光"/>
    <x v="63"/>
    <n v="64.7"/>
    <n v="71.099999999999994"/>
    <n v="78.2"/>
    <n v="70.400000000000006"/>
    <n v="77.400000000000006"/>
    <n v="146"/>
    <n v="177"/>
    <n v="-178"/>
    <n v="-8"/>
    <n v="-545"/>
    <n v="0"/>
    <n v="0"/>
    <n v="0"/>
    <n v="0"/>
    <n v="0"/>
    <n v="9.4462000000000004E-2"/>
    <n v="0.12584699999999999"/>
    <n v="-0.13919600000000001"/>
    <n v="-5.6320000000000007E-3"/>
    <n v="-0.42182999999999998"/>
  </r>
  <r>
    <s v="3363"/>
    <s v="上詮"/>
    <x v="34"/>
    <n v="24.3"/>
    <n v="25.15"/>
    <n v="24.45"/>
    <n v="22.1"/>
    <n v="24.15"/>
    <n v="-155"/>
    <n v="128"/>
    <n v="-324"/>
    <n v="35"/>
    <n v="232"/>
    <n v="0"/>
    <n v="0"/>
    <n v="0"/>
    <n v="0"/>
    <n v="0"/>
    <n v="-3.7664999999999997E-2"/>
    <n v="3.2191999999999998E-2"/>
    <n v="-7.9217999999999997E-2"/>
    <n v="7.7349999999999997E-3"/>
    <n v="5.6027999999999994E-2"/>
  </r>
  <r>
    <s v="3372"/>
    <s v="典範"/>
    <x v="35"/>
    <n v="17.75"/>
    <n v="18.05"/>
    <n v="17.75"/>
    <n v="16"/>
    <n v="17.600000000000001"/>
    <n v="364"/>
    <n v="326"/>
    <n v="-488"/>
    <n v="359"/>
    <n v="442"/>
    <n v="0"/>
    <n v="0"/>
    <n v="0"/>
    <n v="0"/>
    <n v="0"/>
    <n v="6.4610000000000001E-2"/>
    <n v="5.8842999999999999E-2"/>
    <n v="-8.6620000000000003E-2"/>
    <n v="5.7439999999999998E-2"/>
    <n v="7.7792000000000014E-2"/>
  </r>
  <r>
    <s v="3373"/>
    <s v="熱映"/>
    <x v="39"/>
    <n v="79.400000000000006"/>
    <n v="87.3"/>
    <n v="79"/>
    <n v="85"/>
    <n v="80.8"/>
    <n v="157"/>
    <n v="-49"/>
    <n v="-69"/>
    <n v="513"/>
    <n v="-213"/>
    <n v="0"/>
    <n v="0"/>
    <n v="0"/>
    <n v="0"/>
    <n v="0"/>
    <n v="0.124658"/>
    <n v="-4.2776999999999996E-2"/>
    <n v="-5.4510000000000003E-2"/>
    <n v="0.43604999999999999"/>
    <n v="-0.17210399999999998"/>
  </r>
  <r>
    <s v="3374"/>
    <s v="精材"/>
    <x v="35"/>
    <n v="122"/>
    <n v="132"/>
    <n v="127"/>
    <n v="123.5"/>
    <n v="131"/>
    <n v="1384"/>
    <n v="3687"/>
    <n v="-2847"/>
    <n v="1966"/>
    <n v="-513"/>
    <n v="0"/>
    <n v="216"/>
    <n v="0"/>
    <n v="-1"/>
    <n v="0"/>
    <n v="1.68848"/>
    <n v="4.8668399999999998"/>
    <n v="-3.6156899999999998"/>
    <n v="2.42801"/>
    <n v="-0.67203000000000002"/>
  </r>
  <r>
    <s v="3376"/>
    <s v="新日興"/>
    <x v="7"/>
    <n v="102"/>
    <n v="100"/>
    <n v="102"/>
    <n v="102.5"/>
    <n v="105"/>
    <n v="315"/>
    <n v="204"/>
    <n v="237"/>
    <n v="369"/>
    <n v="-165"/>
    <n v="0"/>
    <n v="0"/>
    <n v="0"/>
    <n v="0"/>
    <n v="0"/>
    <n v="0.32129999999999997"/>
    <n v="0.20399999999999999"/>
    <n v="0.24174000000000001"/>
    <n v="0.37822499999999998"/>
    <n v="-0.17324999999999999"/>
  </r>
  <r>
    <s v="3379"/>
    <s v="彬台"/>
    <x v="11"/>
    <n v="15"/>
    <n v="13.6"/>
    <n v="13"/>
    <n v="11.7"/>
    <n v="12.6"/>
    <n v="-50"/>
    <n v="-63"/>
    <n v="-58"/>
    <n v="70"/>
    <n v="169"/>
    <n v="0"/>
    <n v="0"/>
    <n v="0"/>
    <n v="0"/>
    <n v="0"/>
    <n v="-7.4999999999999997E-3"/>
    <n v="-8.5679999999999992E-3"/>
    <n v="-7.5399999999999998E-3"/>
    <n v="8.1899999999999994E-3"/>
    <n v="2.1294E-2"/>
  </r>
  <r>
    <s v="3380"/>
    <s v="明泰"/>
    <x v="37"/>
    <n v="25.75"/>
    <n v="26.6"/>
    <n v="26.1"/>
    <n v="24"/>
    <n v="26.15"/>
    <n v="1392"/>
    <n v="1365"/>
    <n v="-511"/>
    <n v="1101"/>
    <n v="320"/>
    <n v="0"/>
    <n v="0"/>
    <n v="0"/>
    <n v="0"/>
    <n v="0"/>
    <n v="0.35843999999999998"/>
    <n v="0.36309000000000002"/>
    <n v="-0.13337100000000002"/>
    <n v="0.26423999999999997"/>
    <n v="8.3680000000000004E-2"/>
  </r>
  <r>
    <s v="3383"/>
    <s v="新世紀"/>
    <x v="28"/>
    <n v="4.5"/>
    <n v="4.7"/>
    <n v="4.55"/>
    <n v="4.1399999999999997"/>
    <n v="4.25"/>
    <n v="0"/>
    <n v="-2"/>
    <n v="-1"/>
    <n v="0"/>
    <n v="0"/>
    <n v="0"/>
    <n v="0"/>
    <n v="0"/>
    <n v="0"/>
    <n v="0"/>
    <n v="0"/>
    <n v="-9.4000000000000008E-5"/>
    <n v="-4.5500000000000001E-5"/>
    <n v="0"/>
    <n v="0"/>
  </r>
  <r>
    <s v="3388"/>
    <s v="崇越電"/>
    <x v="31"/>
    <n v="72.7"/>
    <n v="73.2"/>
    <n v="73.7"/>
    <n v="72.900000000000006"/>
    <n v="74.3"/>
    <n v="-89"/>
    <n v="24"/>
    <n v="47"/>
    <n v="14"/>
    <n v="24"/>
    <n v="0"/>
    <n v="0"/>
    <n v="0"/>
    <n v="0"/>
    <n v="0"/>
    <n v="-6.4702999999999997E-2"/>
    <n v="1.7568E-2"/>
    <n v="3.4639000000000003E-2"/>
    <n v="1.0206000000000002E-2"/>
    <n v="1.7831999999999997E-2"/>
  </r>
  <r>
    <s v="3390"/>
    <s v="旭軟"/>
    <x v="31"/>
    <n v="15.65"/>
    <n v="14.55"/>
    <n v="14.7"/>
    <n v="13.55"/>
    <n v="14.5"/>
    <n v="-70"/>
    <n v="138"/>
    <n v="-87"/>
    <n v="-34"/>
    <n v="40"/>
    <n v="0"/>
    <n v="0"/>
    <n v="0"/>
    <n v="0"/>
    <n v="0"/>
    <n v="-1.0954999999999999E-2"/>
    <n v="2.0079E-2"/>
    <n v="-1.2788999999999998E-2"/>
    <n v="-4.6070000000000009E-3"/>
    <n v="5.7999999999999996E-3"/>
  </r>
  <r>
    <s v="3402"/>
    <s v="漢科"/>
    <x v="45"/>
    <n v="39.25"/>
    <n v="39.6"/>
    <n v="39.799999999999997"/>
    <n v="37.6"/>
    <n v="40.9"/>
    <n v="78"/>
    <n v="131"/>
    <n v="-127"/>
    <n v="135"/>
    <n v="419"/>
    <n v="0"/>
    <n v="0"/>
    <n v="0"/>
    <n v="0"/>
    <n v="0"/>
    <n v="3.0615E-2"/>
    <n v="5.1876000000000005E-2"/>
    <n v="-5.0545999999999994E-2"/>
    <n v="5.076E-2"/>
    <n v="0.171371"/>
  </r>
  <r>
    <s v="3406"/>
    <s v="玉晶光"/>
    <x v="63"/>
    <n v="410"/>
    <n v="423"/>
    <n v="409.5"/>
    <n v="369"/>
    <n v="397.5"/>
    <n v="198"/>
    <n v="480"/>
    <n v="28"/>
    <n v="23"/>
    <n v="444"/>
    <n v="0"/>
    <n v="0"/>
    <n v="-6"/>
    <n v="-14"/>
    <n v="0"/>
    <n v="0.81179999999999997"/>
    <n v="2.0304000000000002"/>
    <n v="0.11466"/>
    <n v="8.4870000000000001E-2"/>
    <n v="1.7648999999999999"/>
  </r>
  <r>
    <s v="3413"/>
    <s v="京鼎"/>
    <x v="45"/>
    <n v="193.5"/>
    <n v="205.5"/>
    <n v="204"/>
    <n v="191"/>
    <n v="210"/>
    <n v="-91"/>
    <n v="395"/>
    <n v="-225"/>
    <n v="265"/>
    <n v="749"/>
    <n v="0"/>
    <n v="0"/>
    <n v="0"/>
    <n v="0"/>
    <n v="-100"/>
    <n v="-0.17608499999999999"/>
    <n v="0.81172500000000003"/>
    <n v="-0.45900000000000002"/>
    <n v="0.50614999999999999"/>
    <n v="1.5729"/>
  </r>
  <r>
    <s v="3416"/>
    <s v="融程電"/>
    <x v="65"/>
    <n v="71.8"/>
    <n v="70.900000000000006"/>
    <n v="71.400000000000006"/>
    <n v="68.5"/>
    <n v="70.7"/>
    <n v="-192"/>
    <n v="-53"/>
    <n v="-36"/>
    <n v="-28"/>
    <n v="21"/>
    <n v="0"/>
    <n v="0"/>
    <n v="0"/>
    <n v="0"/>
    <n v="0"/>
    <n v="-0.13785599999999998"/>
    <n v="-3.7576999999999999E-2"/>
    <n v="-2.5704000000000001E-2"/>
    <n v="-1.9179999999999999E-2"/>
    <n v="1.4847000000000001E-2"/>
  </r>
  <r>
    <s v="3419"/>
    <s v="譁裕"/>
    <x v="37"/>
    <n v="16.8"/>
    <n v="17.149999999999999"/>
    <n v="16.95"/>
    <n v="15.35"/>
    <n v="16.8"/>
    <n v="599"/>
    <n v="457"/>
    <n v="-458"/>
    <n v="406"/>
    <n v="515"/>
    <n v="0"/>
    <n v="0"/>
    <n v="0"/>
    <n v="0"/>
    <n v="0"/>
    <n v="0.10063200000000001"/>
    <n v="7.8375499999999987E-2"/>
    <n v="-7.7630999999999992E-2"/>
    <n v="6.2320999999999994E-2"/>
    <n v="8.652E-2"/>
  </r>
  <r>
    <s v="3426"/>
    <s v="台興"/>
    <x v="2"/>
    <n v="39.5"/>
    <n v="38.5"/>
    <n v="38.049999999999997"/>
    <n v="37.200000000000003"/>
    <n v="37.5"/>
    <n v="0"/>
    <n v="0"/>
    <n v="-1"/>
    <n v="0"/>
    <n v="0"/>
    <n v="0"/>
    <n v="0"/>
    <n v="0"/>
    <n v="0"/>
    <n v="0"/>
    <n v="0"/>
    <n v="0"/>
    <n v="-3.8049999999999998E-4"/>
    <n v="0"/>
    <n v="0"/>
  </r>
  <r>
    <s v="3432"/>
    <s v="台端"/>
    <x v="15"/>
    <n v="13"/>
    <n v="12.85"/>
    <n v="12.85"/>
    <n v="11.6"/>
    <n v="12.4"/>
    <n v="3"/>
    <n v="-14"/>
    <n v="-24"/>
    <n v="25"/>
    <n v="21"/>
    <n v="0"/>
    <n v="0"/>
    <n v="0"/>
    <n v="0"/>
    <n v="0"/>
    <n v="3.8999999999999999E-4"/>
    <n v="-1.799E-3"/>
    <n v="-3.0839999999999999E-3"/>
    <n v="2.8999999999999998E-3"/>
    <n v="2.6040000000000004E-3"/>
  </r>
  <r>
    <s v="3434"/>
    <s v="哲固"/>
    <x v="48"/>
    <n v="12.75"/>
    <n v="13.45"/>
    <n v="13.9"/>
    <n v="13.05"/>
    <n v="13.8"/>
    <n v="0"/>
    <n v="0"/>
    <n v="-2"/>
    <n v="0"/>
    <n v="0"/>
    <n v="0"/>
    <n v="0"/>
    <n v="0"/>
    <n v="0"/>
    <n v="0"/>
    <n v="0"/>
    <n v="0"/>
    <n v="-2.7799999999999998E-4"/>
    <n v="0"/>
    <n v="0"/>
  </r>
  <r>
    <s v="3437"/>
    <s v="榮創"/>
    <x v="28"/>
    <n v="25.35"/>
    <n v="26.8"/>
    <n v="26.5"/>
    <n v="25.3"/>
    <n v="27.8"/>
    <n v="1079"/>
    <n v="1184"/>
    <n v="-654"/>
    <n v="195"/>
    <n v="1056"/>
    <n v="0"/>
    <n v="0"/>
    <n v="0"/>
    <n v="0"/>
    <n v="0"/>
    <n v="0.27352650000000001"/>
    <n v="0.31731199999999998"/>
    <n v="-0.17330999999999999"/>
    <n v="4.9334999999999997E-2"/>
    <n v="0.293568"/>
  </r>
  <r>
    <s v="3438"/>
    <s v="類比科"/>
    <x v="46"/>
    <n v="65.3"/>
    <n v="68.599999999999994"/>
    <n v="68"/>
    <n v="63.7"/>
    <n v="69.8"/>
    <n v="105"/>
    <n v="178"/>
    <n v="-121"/>
    <n v="47"/>
    <n v="166"/>
    <n v="34"/>
    <n v="0"/>
    <n v="10"/>
    <n v="0"/>
    <n v="0"/>
    <n v="6.8565000000000001E-2"/>
    <n v="0.12210799999999999"/>
    <n v="-8.2280000000000006E-2"/>
    <n v="2.9939E-2"/>
    <n v="0.115868"/>
  </r>
  <r>
    <s v="3441"/>
    <s v="聯一光"/>
    <x v="28"/>
    <n v="31.15"/>
    <n v="32.25"/>
    <n v="32"/>
    <n v="29"/>
    <n v="31.85"/>
    <n v="335"/>
    <n v="187"/>
    <n v="-16"/>
    <n v="78"/>
    <n v="286"/>
    <n v="0"/>
    <n v="0"/>
    <n v="0"/>
    <n v="0"/>
    <n v="0"/>
    <n v="0.1043525"/>
    <n v="6.03075E-2"/>
    <n v="-5.1200000000000004E-3"/>
    <n v="2.2620000000000001E-2"/>
    <n v="9.1091000000000005E-2"/>
  </r>
  <r>
    <s v="3443"/>
    <s v="創意"/>
    <x v="46"/>
    <n v="319.5"/>
    <n v="312"/>
    <n v="331"/>
    <n v="304.5"/>
    <n v="331"/>
    <n v="740"/>
    <n v="-19"/>
    <n v="1002"/>
    <n v="-323"/>
    <n v="276"/>
    <n v="-47"/>
    <n v="-6"/>
    <n v="-5"/>
    <n v="1"/>
    <n v="22"/>
    <n v="2.3643000000000001"/>
    <n v="-5.9279999999999999E-2"/>
    <n v="3.3166199999999999"/>
    <n v="-0.98353500000000005"/>
    <n v="0.91356000000000004"/>
  </r>
  <r>
    <s v="3444"/>
    <s v="利機"/>
    <x v="45"/>
    <n v="34.950000000000003"/>
    <n v="34.799999999999997"/>
    <n v="34.9"/>
    <n v="32.1"/>
    <n v="34.549999999999997"/>
    <n v="-5"/>
    <n v="53"/>
    <n v="-67"/>
    <n v="-17"/>
    <n v="64"/>
    <n v="0"/>
    <n v="0"/>
    <n v="0"/>
    <n v="0"/>
    <n v="0"/>
    <n v="-1.7474999999999999E-3"/>
    <n v="1.8443999999999999E-2"/>
    <n v="-2.3382999999999998E-2"/>
    <n v="-5.457E-3"/>
    <n v="2.2112E-2"/>
  </r>
  <r>
    <s v="3450"/>
    <s v="聯鈞"/>
    <x v="28"/>
    <n v="51.6"/>
    <n v="52.4"/>
    <n v="52.6"/>
    <n v="48.05"/>
    <n v="52.8"/>
    <n v="203"/>
    <n v="230"/>
    <n v="-148"/>
    <n v="90"/>
    <n v="799"/>
    <n v="0"/>
    <n v="0"/>
    <n v="0"/>
    <n v="0"/>
    <n v="0"/>
    <n v="0.10474800000000001"/>
    <n v="0.12052"/>
    <n v="-7.7848000000000001E-2"/>
    <n v="4.3244999999999999E-2"/>
    <n v="0.42187199999999997"/>
  </r>
  <r>
    <s v="3454"/>
    <s v="晶睿"/>
    <x v="48"/>
    <n v="77.099999999999994"/>
    <n v="73.400000000000006"/>
    <n v="72.599999999999994"/>
    <n v="69"/>
    <n v="74.099999999999994"/>
    <n v="-22"/>
    <n v="-35"/>
    <n v="4"/>
    <n v="-21"/>
    <n v="86"/>
    <n v="0"/>
    <n v="0"/>
    <n v="0"/>
    <n v="0"/>
    <n v="0"/>
    <n v="-1.6961999999999998E-2"/>
    <n v="-2.5690000000000001E-2"/>
    <n v="2.9039999999999999E-3"/>
    <n v="-1.4489999999999999E-2"/>
    <n v="6.3725999999999991E-2"/>
  </r>
  <r>
    <s v="3455"/>
    <s v="由田"/>
    <x v="17"/>
    <n v="56.1"/>
    <n v="55.1"/>
    <n v="55.4"/>
    <n v="51.3"/>
    <n v="55"/>
    <n v="-59"/>
    <n v="0"/>
    <n v="-170"/>
    <n v="-118"/>
    <n v="82"/>
    <n v="0"/>
    <n v="0"/>
    <n v="0"/>
    <n v="0"/>
    <n v="0"/>
    <n v="-3.3099000000000003E-2"/>
    <n v="0"/>
    <n v="-9.418E-2"/>
    <n v="-6.0533999999999998E-2"/>
    <n v="4.5100000000000001E-2"/>
  </r>
  <r>
    <s v="3465"/>
    <s v="進泰電子"/>
    <x v="44"/>
    <n v="195"/>
    <n v="183"/>
    <n v="182"/>
    <n v="172.5"/>
    <n v="182.5"/>
    <n v="42"/>
    <n v="-31"/>
    <n v="-10"/>
    <n v="8"/>
    <n v="-3"/>
    <n v="0"/>
    <n v="0"/>
    <n v="0"/>
    <n v="0"/>
    <n v="0"/>
    <n v="8.1900000000000001E-2"/>
    <n v="-5.6730000000000003E-2"/>
    <n v="-1.8200000000000001E-2"/>
    <n v="1.38E-2"/>
    <n v="-5.4749999999999998E-3"/>
  </r>
  <r>
    <s v="3466"/>
    <s v="致振"/>
    <x v="32"/>
    <n v="10.9"/>
    <n v="10.95"/>
    <n v="11.05"/>
    <n v="10"/>
    <n v="10.85"/>
    <n v="-25"/>
    <n v="32"/>
    <n v="3"/>
    <n v="-1"/>
    <n v="1"/>
    <n v="0"/>
    <n v="0"/>
    <n v="0"/>
    <n v="0"/>
    <n v="0"/>
    <n v="-2.725E-3"/>
    <n v="3.5039999999999997E-3"/>
    <n v="3.3150000000000003E-4"/>
    <n v="-1E-4"/>
    <n v="1.0849999999999999E-4"/>
  </r>
  <r>
    <s v="3479"/>
    <s v="安勤"/>
    <x v="49"/>
    <n v="50.1"/>
    <n v="50.3"/>
    <n v="50.2"/>
    <n v="45.85"/>
    <n v="49.15"/>
    <n v="-40"/>
    <n v="31"/>
    <n v="-79"/>
    <n v="-19"/>
    <n v="29"/>
    <n v="0"/>
    <n v="0"/>
    <n v="0"/>
    <n v="0"/>
    <n v="0"/>
    <n v="-2.0039999999999999E-2"/>
    <n v="1.5592999999999999E-2"/>
    <n v="-3.9657999999999999E-2"/>
    <n v="-8.7115000000000005E-3"/>
    <n v="1.4253499999999999E-2"/>
  </r>
  <r>
    <s v="3481"/>
    <s v="群創"/>
    <x v="52"/>
    <n v="21.15"/>
    <n v="21"/>
    <n v="20.9"/>
    <n v="18.850000000000001"/>
    <n v="20.7"/>
    <n v="-35724"/>
    <n v="8701"/>
    <n v="-57552"/>
    <n v="43895"/>
    <n v="76115"/>
    <n v="-14751"/>
    <n v="9298"/>
    <n v="-1693"/>
    <n v="-10567"/>
    <n v="-352"/>
    <n v="-7.5556260000000002"/>
    <n v="1.82721"/>
    <n v="-12.028367999999999"/>
    <n v="8.274207500000001"/>
    <n v="15.755805000000001"/>
  </r>
  <r>
    <s v="3483"/>
    <s v="力致"/>
    <x v="7"/>
    <n v="79.400000000000006"/>
    <n v="81.5"/>
    <n v="80.2"/>
    <n v="74.400000000000006"/>
    <n v="81.8"/>
    <n v="779"/>
    <n v="1231"/>
    <n v="-487"/>
    <n v="855"/>
    <n v="273"/>
    <n v="0"/>
    <n v="0"/>
    <n v="0"/>
    <n v="0"/>
    <n v="0"/>
    <n v="0.61852600000000002"/>
    <n v="1.0032650000000001"/>
    <n v="-0.39057400000000003"/>
    <n v="0.63612000000000002"/>
    <n v="0.22331399999999998"/>
  </r>
  <r>
    <s v="3484"/>
    <s v="崧騰"/>
    <x v="15"/>
    <n v="64.3"/>
    <n v="63.5"/>
    <n v="64"/>
    <n v="58.5"/>
    <n v="64.3"/>
    <n v="161"/>
    <n v="347"/>
    <n v="-328"/>
    <n v="43"/>
    <n v="403"/>
    <n v="0"/>
    <n v="0"/>
    <n v="0"/>
    <n v="0"/>
    <n v="0"/>
    <n v="0.10352299999999999"/>
    <n v="0.22034500000000001"/>
    <n v="-0.20992"/>
    <n v="2.5155E-2"/>
    <n v="0.259129"/>
  </r>
  <r>
    <s v="3489"/>
    <s v="森寶"/>
    <x v="5"/>
    <n v="12.75"/>
    <n v="11.75"/>
    <n v="11.5"/>
    <n v="10.35"/>
    <n v="10.75"/>
    <n v="4"/>
    <n v="2"/>
    <n v="-12"/>
    <n v="6"/>
    <n v="3"/>
    <n v="0"/>
    <n v="0"/>
    <n v="0"/>
    <n v="0"/>
    <n v="0"/>
    <n v="5.1000000000000004E-4"/>
    <n v="2.3499999999999999E-4"/>
    <n v="-1.3799999999999999E-3"/>
    <n v="6.2099999999999992E-4"/>
    <n v="3.2249999999999998E-4"/>
  </r>
  <r>
    <s v="3490"/>
    <s v="單井"/>
    <x v="65"/>
    <n v="22.5"/>
    <n v="23.2"/>
    <n v="22.6"/>
    <n v="20.350000000000001"/>
    <n v="22.35"/>
    <n v="16"/>
    <n v="358"/>
    <n v="-86"/>
    <n v="178"/>
    <n v="386"/>
    <n v="0"/>
    <n v="0"/>
    <n v="0"/>
    <n v="0"/>
    <n v="0"/>
    <n v="3.5999999999999999E-3"/>
    <n v="8.3056000000000005E-2"/>
    <n v="-1.9436000000000002E-2"/>
    <n v="3.6223000000000005E-2"/>
    <n v="8.6271E-2"/>
  </r>
  <r>
    <s v="3491"/>
    <s v="昇達科"/>
    <x v="32"/>
    <n v="61.8"/>
    <n v="63"/>
    <n v="63.1"/>
    <n v="59.2"/>
    <n v="63"/>
    <n v="-42"/>
    <n v="116"/>
    <n v="2"/>
    <n v="-44"/>
    <n v="146"/>
    <n v="0"/>
    <n v="0"/>
    <n v="0"/>
    <n v="0"/>
    <n v="0"/>
    <n v="-2.5956E-2"/>
    <n v="7.3080000000000006E-2"/>
    <n v="1.2620000000000001E-3"/>
    <n v="-2.6048000000000002E-2"/>
    <n v="9.1980000000000006E-2"/>
  </r>
  <r>
    <s v="3492"/>
    <s v="長盛"/>
    <x v="15"/>
    <n v="16.350000000000001"/>
    <n v="16.75"/>
    <n v="17.2"/>
    <n v="16.350000000000001"/>
    <n v="17.55"/>
    <n v="-15"/>
    <n v="-2"/>
    <n v="4"/>
    <n v="-28"/>
    <n v="23"/>
    <n v="0"/>
    <n v="0"/>
    <n v="0"/>
    <n v="0"/>
    <n v="0"/>
    <n v="-2.4525000000000003E-3"/>
    <n v="-3.3500000000000001E-4"/>
    <n v="6.8799999999999992E-4"/>
    <n v="-4.5780000000000005E-3"/>
    <n v="4.0365000000000002E-3"/>
  </r>
  <r>
    <s v="3494"/>
    <s v="誠研"/>
    <x v="44"/>
    <n v="4.3899999999999997"/>
    <n v="4.25"/>
    <n v="4.2"/>
    <n v="3.8"/>
    <n v="4.18"/>
    <n v="-37"/>
    <n v="-54"/>
    <n v="-99"/>
    <n v="-46"/>
    <n v="59"/>
    <n v="0"/>
    <n v="0"/>
    <n v="0"/>
    <n v="0"/>
    <n v="0"/>
    <n v="-1.6242999999999997E-3"/>
    <n v="-2.2950000000000002E-3"/>
    <n v="-4.1580000000000002E-3"/>
    <n v="-1.7479999999999998E-3"/>
    <n v="2.4661999999999996E-3"/>
  </r>
  <r>
    <s v="3498"/>
    <s v="陽程"/>
    <x v="45"/>
    <n v="34.9"/>
    <n v="34.299999999999997"/>
    <n v="33.700000000000003"/>
    <n v="30.35"/>
    <n v="33.35"/>
    <n v="-62"/>
    <n v="39"/>
    <n v="-151"/>
    <n v="17"/>
    <n v="284"/>
    <n v="0"/>
    <n v="0"/>
    <n v="0"/>
    <n v="0"/>
    <n v="0"/>
    <n v="-2.1637999999999998E-2"/>
    <n v="1.3376999999999998E-2"/>
    <n v="-5.0887000000000009E-2"/>
    <n v="5.1595E-3"/>
    <n v="9.4713999999999993E-2"/>
  </r>
  <r>
    <s v="3499"/>
    <s v="環天科"/>
    <x v="44"/>
    <n v="12.75"/>
    <n v="12.75"/>
    <n v="12.7"/>
    <n v="11.45"/>
    <n v="12.3"/>
    <n v="4"/>
    <n v="9"/>
    <n v="-1"/>
    <n v="19"/>
    <n v="21"/>
    <n v="0"/>
    <n v="0"/>
    <n v="0"/>
    <n v="0"/>
    <n v="0"/>
    <n v="5.1000000000000004E-4"/>
    <n v="1.1475000000000001E-3"/>
    <n v="-1.27E-4"/>
    <n v="2.1754999999999999E-3"/>
    <n v="2.5830000000000002E-3"/>
  </r>
  <r>
    <s v="3501"/>
    <s v="維熹"/>
    <x v="15"/>
    <n v="48.5"/>
    <n v="48.1"/>
    <n v="48.1"/>
    <n v="46"/>
    <n v="47.85"/>
    <n v="-57"/>
    <n v="34"/>
    <n v="-115"/>
    <n v="-68"/>
    <n v="50"/>
    <n v="0"/>
    <n v="0"/>
    <n v="0"/>
    <n v="0"/>
    <n v="0"/>
    <n v="-2.7644999999999999E-2"/>
    <n v="1.6354E-2"/>
    <n v="-5.5315000000000003E-2"/>
    <n v="-3.1280000000000002E-2"/>
    <n v="2.3924999999999998E-2"/>
  </r>
  <r>
    <s v="3504"/>
    <s v="揚明光"/>
    <x v="63"/>
    <n v="70"/>
    <n v="69.900000000000006"/>
    <n v="67.400000000000006"/>
    <n v="63.1"/>
    <n v="69.3"/>
    <n v="75"/>
    <n v="46"/>
    <n v="-206"/>
    <n v="381"/>
    <n v="295"/>
    <n v="0"/>
    <n v="0"/>
    <n v="0"/>
    <n v="0"/>
    <n v="0"/>
    <n v="5.2499999999999998E-2"/>
    <n v="3.2154000000000002E-2"/>
    <n v="-0.13884400000000002"/>
    <n v="0.24041100000000001"/>
    <n v="0.20443500000000001"/>
  </r>
  <r>
    <s v="3508"/>
    <s v="位速"/>
    <x v="7"/>
    <n v="21.1"/>
    <n v="20.3"/>
    <n v="20"/>
    <n v="18.2"/>
    <n v="20"/>
    <n v="-28"/>
    <n v="96"/>
    <n v="-206"/>
    <n v="48"/>
    <n v="343"/>
    <n v="0"/>
    <n v="0"/>
    <n v="0"/>
    <n v="0"/>
    <n v="0"/>
    <n v="-5.9080000000000009E-3"/>
    <n v="1.9488000000000002E-2"/>
    <n v="-4.1200000000000001E-2"/>
    <n v="8.735999999999999E-3"/>
    <n v="6.8599999999999994E-2"/>
  </r>
  <r>
    <s v="3511"/>
    <s v="矽瑪"/>
    <x v="15"/>
    <n v="28.8"/>
    <n v="28.05"/>
    <n v="28.1"/>
    <n v="25.35"/>
    <n v="27.6"/>
    <n v="-134"/>
    <n v="-161"/>
    <n v="-137"/>
    <n v="73"/>
    <n v="327"/>
    <n v="0"/>
    <n v="0"/>
    <n v="0"/>
    <n v="0"/>
    <n v="0"/>
    <n v="-3.8592000000000001E-2"/>
    <n v="-4.5160499999999999E-2"/>
    <n v="-3.8497000000000003E-2"/>
    <n v="1.8505500000000001E-2"/>
    <n v="9.0252000000000013E-2"/>
  </r>
  <r>
    <s v="3512"/>
    <s v="皇龍"/>
    <x v="7"/>
    <n v="34.85"/>
    <n v="34.950000000000003"/>
    <n v="34.450000000000003"/>
    <n v="31.05"/>
    <n v="33.25"/>
    <n v="-14"/>
    <n v="2"/>
    <n v="-5"/>
    <n v="12"/>
    <n v="9"/>
    <n v="0"/>
    <n v="0"/>
    <n v="0"/>
    <n v="0"/>
    <n v="0"/>
    <n v="-4.8790000000000005E-3"/>
    <n v="6.9900000000000008E-4"/>
    <n v="-1.7225000000000001E-3"/>
    <n v="3.7260000000000001E-3"/>
    <n v="2.9924999999999999E-3"/>
  </r>
  <r>
    <s v="3515"/>
    <s v="華擎"/>
    <x v="36"/>
    <n v="155"/>
    <n v="158"/>
    <n v="152.5"/>
    <n v="142"/>
    <n v="150"/>
    <n v="254"/>
    <n v="-217"/>
    <n v="-48"/>
    <n v="158"/>
    <n v="-55"/>
    <n v="9"/>
    <n v="0"/>
    <n v="0"/>
    <n v="-40"/>
    <n v="0"/>
    <n v="0.39369999999999999"/>
    <n v="-0.34286"/>
    <n v="-7.3200000000000001E-2"/>
    <n v="0.22436"/>
    <n v="-8.2500000000000004E-2"/>
  </r>
  <r>
    <s v="3516"/>
    <s v="亞帝歐"/>
    <x v="65"/>
    <n v="15.15"/>
    <n v="15.45"/>
    <n v="15.2"/>
    <n v="13.8"/>
    <n v="15.15"/>
    <n v="19"/>
    <n v="51"/>
    <n v="-38"/>
    <n v="-29"/>
    <n v="1"/>
    <n v="0"/>
    <n v="0"/>
    <n v="0"/>
    <n v="0"/>
    <n v="0"/>
    <n v="2.8785000000000004E-3"/>
    <n v="7.8794999999999994E-3"/>
    <n v="-5.7759999999999999E-3"/>
    <n v="-4.0020000000000003E-3"/>
    <n v="1.515E-4"/>
  </r>
  <r>
    <s v="3518"/>
    <s v="柏騰"/>
    <x v="7"/>
    <n v="25.3"/>
    <n v="25.2"/>
    <n v="25.5"/>
    <n v="22.95"/>
    <n v="24.65"/>
    <n v="-169"/>
    <n v="36"/>
    <n v="91"/>
    <n v="5"/>
    <n v="90"/>
    <n v="0"/>
    <n v="0"/>
    <n v="0"/>
    <n v="0"/>
    <n v="0"/>
    <n v="-4.2756999999999996E-2"/>
    <n v="9.0719999999999985E-3"/>
    <n v="2.3205E-2"/>
    <n v="1.1475000000000001E-3"/>
    <n v="2.2185E-2"/>
  </r>
  <r>
    <s v="3520"/>
    <s v="華盈"/>
    <x v="15"/>
    <n v="13.85"/>
    <n v="13.9"/>
    <n v="14.1"/>
    <n v="12.9"/>
    <n v="13.25"/>
    <n v="8"/>
    <n v="1"/>
    <n v="2"/>
    <n v="-8"/>
    <n v="8"/>
    <n v="0"/>
    <n v="0"/>
    <n v="0"/>
    <n v="0"/>
    <n v="0"/>
    <n v="1.108E-3"/>
    <n v="1.3899999999999999E-4"/>
    <n v="2.8199999999999997E-4"/>
    <n v="-1.0319999999999999E-3"/>
    <n v="1.06E-3"/>
  </r>
  <r>
    <s v="3521"/>
    <s v="鴻翊"/>
    <x v="57"/>
    <n v="12.25"/>
    <n v="12.25"/>
    <n v="12.45"/>
    <n v="11.25"/>
    <n v="12.3"/>
    <n v="-3"/>
    <n v="-12"/>
    <n v="14"/>
    <n v="-8"/>
    <n v="-49"/>
    <n v="0"/>
    <n v="0"/>
    <n v="0"/>
    <n v="0"/>
    <n v="0"/>
    <n v="-3.6749999999999999E-4"/>
    <n v="-1.47E-3"/>
    <n v="1.7429999999999998E-3"/>
    <n v="-8.9999999999999998E-4"/>
    <n v="-6.0270000000000002E-3"/>
  </r>
  <r>
    <s v="3522"/>
    <s v="御頂"/>
    <x v="28"/>
    <n v="10.65"/>
    <n v="10.1"/>
    <n v="10.15"/>
    <n v="9.15"/>
    <n v="9.99"/>
    <n v="-97"/>
    <n v="211"/>
    <n v="16"/>
    <n v="-56"/>
    <n v="126"/>
    <n v="0"/>
    <n v="0"/>
    <n v="0"/>
    <n v="0"/>
    <n v="0"/>
    <n v="-1.0330499999999999E-2"/>
    <n v="2.1311E-2"/>
    <n v="1.624E-3"/>
    <n v="-5.1240000000000001E-3"/>
    <n v="1.25874E-2"/>
  </r>
  <r>
    <s v="3523"/>
    <s v="迎輝"/>
    <x v="65"/>
    <n v="10.199999999999999"/>
    <n v="9.77"/>
    <n v="9.85"/>
    <n v="9.51"/>
    <n v="9.85"/>
    <n v="0"/>
    <n v="0"/>
    <n v="-3"/>
    <n v="-5"/>
    <n v="-1"/>
    <n v="0"/>
    <n v="0"/>
    <n v="0"/>
    <n v="0"/>
    <n v="0"/>
    <n v="0"/>
    <n v="0"/>
    <n v="-2.9549999999999997E-4"/>
    <n v="-4.7549999999999996E-4"/>
    <n v="-9.8499999999999995E-5"/>
  </r>
  <r>
    <s v="3526"/>
    <s v="凡甲"/>
    <x v="15"/>
    <n v="127.5"/>
    <n v="130"/>
    <n v="130.5"/>
    <n v="122"/>
    <n v="131.5"/>
    <n v="-89"/>
    <n v="142"/>
    <n v="-91"/>
    <n v="204"/>
    <n v="98"/>
    <n v="0"/>
    <n v="0"/>
    <n v="0"/>
    <n v="0"/>
    <n v="0"/>
    <n v="-0.11347500000000001"/>
    <n v="0.18459999999999999"/>
    <n v="-0.118755"/>
    <n v="0.24887999999999999"/>
    <n v="0.12887000000000001"/>
  </r>
  <r>
    <s v="3527"/>
    <s v="聚積"/>
    <x v="46"/>
    <n v="92.5"/>
    <n v="93.1"/>
    <n v="88.8"/>
    <n v="82"/>
    <n v="89.4"/>
    <n v="-87"/>
    <n v="1"/>
    <n v="-286"/>
    <n v="43"/>
    <n v="264"/>
    <n v="0"/>
    <n v="0"/>
    <n v="0"/>
    <n v="0"/>
    <n v="0"/>
    <n v="-8.0475000000000005E-2"/>
    <n v="9.3099999999999997E-4"/>
    <n v="-0.25396799999999997"/>
    <n v="3.526E-2"/>
    <n v="0.23601600000000003"/>
  </r>
  <r>
    <s v="3528"/>
    <s v="安馳"/>
    <x v="14"/>
    <n v="46"/>
    <n v="46.1"/>
    <n v="46"/>
    <n v="45.75"/>
    <n v="46.35"/>
    <n v="-50"/>
    <n v="-10"/>
    <n v="-4"/>
    <n v="65"/>
    <n v="-24"/>
    <n v="0"/>
    <n v="0"/>
    <n v="0"/>
    <n v="0"/>
    <n v="0"/>
    <n v="-2.3E-2"/>
    <n v="-4.6100000000000004E-3"/>
    <n v="-1.8400000000000001E-3"/>
    <n v="2.97375E-2"/>
    <n v="-1.1124E-2"/>
  </r>
  <r>
    <s v="3529"/>
    <s v="力旺"/>
    <x v="46"/>
    <n v="925"/>
    <n v="862"/>
    <n v="851"/>
    <n v="842"/>
    <n v="866"/>
    <n v="81"/>
    <n v="-323"/>
    <n v="-140"/>
    <n v="77"/>
    <n v="-203"/>
    <n v="-28"/>
    <n v="27"/>
    <n v="33"/>
    <n v="19"/>
    <n v="0"/>
    <n v="0.74924999999999997"/>
    <n v="-2.7842600000000002"/>
    <n v="-1.1914"/>
    <n v="0.64834000000000003"/>
    <n v="-1.7579800000000001"/>
  </r>
  <r>
    <s v="3530"/>
    <s v="晶相光"/>
    <x v="46"/>
    <n v="91.1"/>
    <n v="94"/>
    <n v="95.3"/>
    <n v="85.8"/>
    <n v="94.3"/>
    <n v="57"/>
    <n v="216"/>
    <n v="-175"/>
    <n v="183"/>
    <n v="809"/>
    <n v="0"/>
    <n v="0"/>
    <n v="0"/>
    <n v="0"/>
    <n v="0"/>
    <n v="5.1927000000000001E-2"/>
    <n v="0.20304"/>
    <n v="-0.16677500000000001"/>
    <n v="0.15701399999999999"/>
    <n v="0.76288699999999998"/>
  </r>
  <r>
    <s v="3531"/>
    <s v="先益"/>
    <x v="28"/>
    <n v="22.7"/>
    <n v="23"/>
    <n v="23.05"/>
    <n v="22.55"/>
    <n v="23.3"/>
    <n v="-6"/>
    <n v="3"/>
    <n v="1"/>
    <n v="5"/>
    <n v="5"/>
    <n v="0"/>
    <n v="0"/>
    <n v="0"/>
    <n v="0"/>
    <n v="0"/>
    <n v="-1.3619999999999999E-3"/>
    <n v="6.8999999999999997E-4"/>
    <n v="2.3050000000000002E-4"/>
    <n v="1.1275E-3"/>
    <n v="1.165E-3"/>
  </r>
  <r>
    <s v="3532"/>
    <s v="台勝科"/>
    <x v="50"/>
    <n v="146"/>
    <n v="144"/>
    <n v="149"/>
    <n v="147"/>
    <n v="158.5"/>
    <n v="26"/>
    <n v="-506"/>
    <n v="357"/>
    <n v="870"/>
    <n v="-7"/>
    <n v="152"/>
    <n v="80"/>
    <n v="0"/>
    <n v="26"/>
    <n v="0"/>
    <n v="3.7960000000000001E-2"/>
    <n v="-0.72863999999999995"/>
    <n v="0.53193000000000001"/>
    <n v="1.2788999999999999"/>
    <n v="-1.1095000000000001E-2"/>
  </r>
  <r>
    <s v="3533"/>
    <s v="嘉澤"/>
    <x v="15"/>
    <n v="481"/>
    <n v="467"/>
    <n v="513"/>
    <n v="511"/>
    <n v="529"/>
    <n v="389"/>
    <n v="-81"/>
    <n v="-244"/>
    <n v="-85"/>
    <n v="-33"/>
    <n v="15"/>
    <n v="62"/>
    <n v="680"/>
    <n v="546"/>
    <n v="35"/>
    <n v="1.8710899999999999"/>
    <n v="-0.37827"/>
    <n v="-1.2517199999999999"/>
    <n v="-0.43435000000000001"/>
    <n v="-0.17457"/>
  </r>
  <r>
    <s v="3535"/>
    <s v="晶彩科"/>
    <x v="45"/>
    <n v="16.350000000000001"/>
    <n v="16.2"/>
    <n v="16.399999999999999"/>
    <n v="14.8"/>
    <n v="15.6"/>
    <n v="-367"/>
    <n v="8"/>
    <n v="-66"/>
    <n v="-79"/>
    <n v="240"/>
    <n v="0"/>
    <n v="0"/>
    <n v="0"/>
    <n v="0"/>
    <n v="0"/>
    <n v="-6.0004500000000009E-2"/>
    <n v="1.2959999999999998E-3"/>
    <n v="-1.0823999999999999E-2"/>
    <n v="-1.1692000000000001E-2"/>
    <n v="3.7440000000000001E-2"/>
  </r>
  <r>
    <s v="3536"/>
    <s v="誠創"/>
    <x v="65"/>
    <n v="8.2799999999999994"/>
    <n v="8.9499999999999993"/>
    <n v="8.06"/>
    <n v="7.26"/>
    <n v="7.89"/>
    <n v="0"/>
    <n v="-1"/>
    <n v="0"/>
    <n v="0"/>
    <n v="0"/>
    <n v="0"/>
    <n v="0"/>
    <n v="0"/>
    <n v="0"/>
    <n v="0"/>
    <n v="0"/>
    <n v="-8.9499999999999994E-5"/>
    <n v="0"/>
    <n v="0"/>
    <n v="0"/>
  </r>
  <r>
    <s v="3537"/>
    <s v="堡達"/>
    <x v="14"/>
    <n v="36.6"/>
    <n v="36.9"/>
    <n v="37.200000000000003"/>
    <n v="34.549999999999997"/>
    <n v="36.9"/>
    <n v="-170"/>
    <n v="61"/>
    <n v="-317"/>
    <n v="7"/>
    <n v="55"/>
    <n v="0"/>
    <n v="0"/>
    <n v="0"/>
    <n v="0"/>
    <n v="0"/>
    <n v="-6.2219999999999998E-2"/>
    <n v="2.2509000000000001E-2"/>
    <n v="-0.11792400000000001"/>
    <n v="2.4184999999999996E-3"/>
    <n v="2.0295000000000001E-2"/>
  </r>
  <r>
    <s v="3540"/>
    <s v="曜越"/>
    <x v="42"/>
    <n v="65.2"/>
    <n v="65.7"/>
    <n v="64.5"/>
    <n v="58.4"/>
    <n v="64.2"/>
    <n v="-23"/>
    <n v="16"/>
    <n v="-261"/>
    <n v="174"/>
    <n v="639"/>
    <n v="0"/>
    <n v="11"/>
    <n v="0"/>
    <n v="11"/>
    <n v="0"/>
    <n v="-1.4996000000000001E-2"/>
    <n v="1.0512000000000001E-2"/>
    <n v="-0.16834499999999999"/>
    <n v="0.101616"/>
    <n v="0.41023800000000005"/>
  </r>
  <r>
    <s v="3541"/>
    <s v="西柏"/>
    <x v="32"/>
    <n v="45.75"/>
    <n v="45.15"/>
    <n v="44.5"/>
    <n v="41.55"/>
    <n v="42.6"/>
    <n v="-23"/>
    <n v="45"/>
    <n v="-69"/>
    <n v="-3"/>
    <n v="-149"/>
    <n v="0"/>
    <n v="0"/>
    <n v="0"/>
    <n v="0"/>
    <n v="0"/>
    <n v="-1.0522500000000001E-2"/>
    <n v="2.0317499999999999E-2"/>
    <n v="-3.0705E-2"/>
    <n v="-1.2465E-3"/>
    <n v="-6.3474000000000003E-2"/>
  </r>
  <r>
    <s v="3543"/>
    <s v="州巧"/>
    <x v="52"/>
    <n v="25.75"/>
    <n v="24.85"/>
    <n v="27.3"/>
    <n v="26.65"/>
    <n v="28.15"/>
    <n v="-112"/>
    <n v="52"/>
    <n v="23"/>
    <n v="21"/>
    <n v="17"/>
    <n v="0"/>
    <n v="0"/>
    <n v="0"/>
    <n v="0"/>
    <n v="0"/>
    <n v="-2.8840000000000001E-2"/>
    <n v="1.2922000000000001E-2"/>
    <n v="6.2789999999999999E-3"/>
    <n v="5.5964999999999999E-3"/>
    <n v="4.7854999999999998E-3"/>
  </r>
  <r>
    <s v="3545"/>
    <s v="敦泰"/>
    <x v="46"/>
    <n v="161"/>
    <n v="171"/>
    <n v="164.5"/>
    <n v="148.5"/>
    <n v="163"/>
    <n v="1959"/>
    <n v="2107"/>
    <n v="-2411"/>
    <n v="-851"/>
    <n v="2852"/>
    <n v="1484"/>
    <n v="1809"/>
    <n v="172"/>
    <n v="19"/>
    <n v="162"/>
    <n v="3.1539899999999998"/>
    <n v="3.60297"/>
    <n v="-3.9660950000000001"/>
    <n v="-1.2637350000000001"/>
    <n v="4.6487600000000002"/>
  </r>
  <r>
    <s v="3546"/>
    <s v="宇峻"/>
    <x v="66"/>
    <n v="78.400000000000006"/>
    <n v="79.900000000000006"/>
    <n v="81"/>
    <n v="89.1"/>
    <n v="88.5"/>
    <n v="-7"/>
    <n v="87"/>
    <n v="9"/>
    <n v="125"/>
    <n v="-640"/>
    <n v="0"/>
    <n v="0"/>
    <n v="0"/>
    <n v="0"/>
    <n v="0"/>
    <n v="-5.4880000000000007E-3"/>
    <n v="6.9513000000000005E-2"/>
    <n v="7.2899999999999996E-3"/>
    <n v="0.111375"/>
    <n v="-0.56640000000000001"/>
  </r>
  <r>
    <s v="3548"/>
    <s v="兆利"/>
    <x v="15"/>
    <n v="63.1"/>
    <n v="66.8"/>
    <n v="66.599999999999994"/>
    <n v="62.6"/>
    <n v="66.8"/>
    <n v="87"/>
    <n v="224"/>
    <n v="-16"/>
    <n v="44"/>
    <n v="55"/>
    <n v="0"/>
    <n v="112"/>
    <n v="0"/>
    <n v="0"/>
    <n v="191"/>
    <n v="5.4897000000000001E-2"/>
    <n v="0.14963199999999999"/>
    <n v="-1.0655999999999999E-2"/>
    <n v="2.7544000000000003E-2"/>
    <n v="3.6740000000000002E-2"/>
  </r>
  <r>
    <s v="3550"/>
    <s v="聯穎"/>
    <x v="45"/>
    <n v="17.3"/>
    <n v="17.149999999999999"/>
    <n v="17.05"/>
    <n v="15.5"/>
    <n v="17"/>
    <n v="271"/>
    <n v="80"/>
    <n v="-138"/>
    <n v="427"/>
    <n v="386"/>
    <n v="0"/>
    <n v="0"/>
    <n v="3"/>
    <n v="0"/>
    <n v="0"/>
    <n v="4.6883000000000001E-2"/>
    <n v="1.372E-2"/>
    <n v="-2.3529000000000001E-2"/>
    <n v="6.6184999999999994E-2"/>
    <n v="6.5619999999999998E-2"/>
  </r>
  <r>
    <s v="3551"/>
    <s v="世禾"/>
    <x v="45"/>
    <n v="49.45"/>
    <n v="48.65"/>
    <n v="48.9"/>
    <n v="46.15"/>
    <n v="49.45"/>
    <n v="-215"/>
    <n v="-49"/>
    <n v="-105"/>
    <n v="-91"/>
    <n v="17"/>
    <n v="0"/>
    <n v="0"/>
    <n v="0"/>
    <n v="0"/>
    <n v="0"/>
    <n v="-0.1063175"/>
    <n v="-2.3838499999999999E-2"/>
    <n v="-5.1345000000000002E-2"/>
    <n v="-4.1996499999999999E-2"/>
    <n v="8.4065000000000008E-3"/>
  </r>
  <r>
    <s v="3552"/>
    <s v="同致"/>
    <x v="6"/>
    <n v="165"/>
    <n v="174"/>
    <n v="171"/>
    <n v="155.5"/>
    <n v="171"/>
    <n v="-1529"/>
    <n v="1722"/>
    <n v="-541"/>
    <n v="235"/>
    <n v="998"/>
    <n v="0"/>
    <n v="-100"/>
    <n v="0"/>
    <n v="0"/>
    <n v="0"/>
    <n v="-2.52285"/>
    <n v="2.9962800000000001"/>
    <n v="-0.92510999999999999"/>
    <n v="0.365425"/>
    <n v="1.70658"/>
  </r>
  <r>
    <s v="3555"/>
    <s v="重鵬"/>
    <x v="46"/>
    <n v="28.6"/>
    <n v="28.6"/>
    <n v="29.8"/>
    <n v="31.55"/>
    <n v="32.4"/>
    <n v="0"/>
    <n v="0"/>
    <n v="-1"/>
    <n v="0"/>
    <n v="-2"/>
    <n v="0"/>
    <n v="0"/>
    <n v="0"/>
    <n v="0"/>
    <n v="0"/>
    <n v="0"/>
    <n v="0"/>
    <n v="-2.9800000000000003E-4"/>
    <n v="0"/>
    <n v="-6.4799999999999992E-4"/>
  </r>
  <r>
    <s v="3556"/>
    <s v="禾瑞亞"/>
    <x v="46"/>
    <n v="56.6"/>
    <n v="58.5"/>
    <n v="57.9"/>
    <n v="53.1"/>
    <n v="57.4"/>
    <n v="146"/>
    <n v="201"/>
    <n v="-122"/>
    <n v="-3"/>
    <n v="260"/>
    <n v="0"/>
    <n v="0"/>
    <n v="0"/>
    <n v="0"/>
    <n v="0"/>
    <n v="8.2636000000000001E-2"/>
    <n v="0.117585"/>
    <n v="-7.0638000000000006E-2"/>
    <n v="-1.593E-3"/>
    <n v="0.14924000000000001"/>
  </r>
  <r>
    <s v="3557"/>
    <s v="嘉威"/>
    <x v="2"/>
    <n v="87"/>
    <n v="84.4"/>
    <n v="83.5"/>
    <n v="76.8"/>
    <n v="79.8"/>
    <n v="-95"/>
    <n v="-69"/>
    <n v="-115"/>
    <n v="-152"/>
    <n v="100"/>
    <n v="0"/>
    <n v="0"/>
    <n v="0"/>
    <n v="0"/>
    <n v="0"/>
    <n v="-8.2650000000000001E-2"/>
    <n v="-5.8236000000000003E-2"/>
    <n v="-9.6024999999999999E-2"/>
    <n v="-0.11673600000000001"/>
    <n v="7.9799999999999996E-2"/>
  </r>
  <r>
    <s v="3558"/>
    <s v="神準"/>
    <x v="37"/>
    <n v="89.9"/>
    <n v="89.5"/>
    <n v="88.5"/>
    <n v="83.6"/>
    <n v="89.7"/>
    <n v="-14"/>
    <n v="-35"/>
    <n v="-70"/>
    <n v="-61"/>
    <n v="61"/>
    <n v="0"/>
    <n v="0"/>
    <n v="0"/>
    <n v="0"/>
    <n v="0"/>
    <n v="-1.2586000000000002E-2"/>
    <n v="-3.1324999999999999E-2"/>
    <n v="-6.1949999999999998E-2"/>
    <n v="-5.0995999999999993E-2"/>
    <n v="5.4716999999999995E-2"/>
  </r>
  <r>
    <s v="3563"/>
    <s v="牧德"/>
    <x v="45"/>
    <n v="225.5"/>
    <n v="232.5"/>
    <n v="226.5"/>
    <n v="210.5"/>
    <n v="226.5"/>
    <n v="7"/>
    <n v="-5"/>
    <n v="-107"/>
    <n v="40"/>
    <n v="89"/>
    <n v="0"/>
    <n v="0"/>
    <n v="0"/>
    <n v="0"/>
    <n v="0"/>
    <n v="1.5785E-2"/>
    <n v="-1.1625E-2"/>
    <n v="-0.24235499999999999"/>
    <n v="8.4199999999999997E-2"/>
    <n v="0.20158499999999999"/>
  </r>
  <r>
    <s v="3564"/>
    <s v="其陽"/>
    <x v="49"/>
    <n v="22"/>
    <n v="20.7"/>
    <n v="21.55"/>
    <n v="20.350000000000001"/>
    <n v="21.35"/>
    <n v="0"/>
    <n v="0"/>
    <n v="0"/>
    <n v="2"/>
    <n v="-10"/>
    <n v="0"/>
    <n v="0"/>
    <n v="0"/>
    <n v="0"/>
    <n v="0"/>
    <n v="0"/>
    <n v="0"/>
    <n v="0"/>
    <n v="4.0700000000000003E-4"/>
    <n v="-2.1350000000000002E-3"/>
  </r>
  <r>
    <s v="3567"/>
    <s v="逸昌"/>
    <x v="35"/>
    <n v="30.8"/>
    <n v="31.3"/>
    <n v="31.4"/>
    <n v="29.6"/>
    <n v="32.200000000000003"/>
    <n v="18"/>
    <n v="36"/>
    <n v="-71"/>
    <n v="9"/>
    <n v="55"/>
    <n v="35"/>
    <n v="0"/>
    <n v="50"/>
    <n v="0"/>
    <n v="0"/>
    <n v="5.5439999999999994E-3"/>
    <n v="1.1268E-2"/>
    <n v="-2.2294000000000001E-2"/>
    <n v="2.6640000000000001E-3"/>
    <n v="1.7710000000000004E-2"/>
  </r>
  <r>
    <s v="3570"/>
    <s v="大塚"/>
    <x v="55"/>
    <n v="82.2"/>
    <n v="80"/>
    <n v="78.8"/>
    <n v="73.8"/>
    <n v="75.8"/>
    <n v="0"/>
    <n v="7"/>
    <n v="-1"/>
    <n v="0"/>
    <n v="0"/>
    <n v="0"/>
    <n v="0"/>
    <n v="0"/>
    <n v="0"/>
    <n v="0"/>
    <n v="0"/>
    <n v="5.5999999999999999E-3"/>
    <n v="-7.8799999999999996E-4"/>
    <n v="0"/>
    <n v="0"/>
  </r>
  <r>
    <s v="3576"/>
    <s v="聯合再生"/>
    <x v="50"/>
    <n v="12.4"/>
    <n v="12.1"/>
    <n v="13"/>
    <n v="11.75"/>
    <n v="12.7"/>
    <n v="6836"/>
    <n v="-5951"/>
    <n v="-1763"/>
    <n v="-3407"/>
    <n v="2707"/>
    <n v="0"/>
    <n v="0"/>
    <n v="0"/>
    <n v="0"/>
    <n v="0"/>
    <n v="0.84766400000000008"/>
    <n v="-0.72007099999999991"/>
    <n v="-0.22919"/>
    <n v="-0.40032250000000003"/>
    <n v="0.34378900000000001"/>
  </r>
  <r>
    <s v="3577"/>
    <s v="泓格"/>
    <x v="49"/>
    <n v="34.950000000000003"/>
    <n v="34.6"/>
    <n v="33.75"/>
    <n v="31.85"/>
    <n v="33.85"/>
    <n v="-10"/>
    <n v="-1"/>
    <n v="3"/>
    <n v="-4"/>
    <n v="-14"/>
    <n v="0"/>
    <n v="0"/>
    <n v="0"/>
    <n v="0"/>
    <n v="0"/>
    <n v="-3.4949999999999998E-3"/>
    <n v="-3.4600000000000001E-4"/>
    <n v="1.0124999999999999E-3"/>
    <n v="-1.274E-3"/>
    <n v="-4.7390000000000002E-3"/>
  </r>
  <r>
    <s v="3580"/>
    <s v="友威科"/>
    <x v="45"/>
    <n v="54.5"/>
    <n v="54.5"/>
    <n v="54.1"/>
    <n v="48.7"/>
    <n v="53.5"/>
    <n v="202"/>
    <n v="332"/>
    <n v="-276"/>
    <n v="139"/>
    <n v="267"/>
    <n v="0"/>
    <n v="0"/>
    <n v="0"/>
    <n v="0"/>
    <n v="0"/>
    <n v="0.11008999999999999"/>
    <n v="0.18093999999999999"/>
    <n v="-0.149316"/>
    <n v="6.7693000000000003E-2"/>
    <n v="0.142845"/>
  </r>
  <r>
    <s v="3581"/>
    <s v="博磊"/>
    <x v="35"/>
    <n v="23.65"/>
    <n v="24.2"/>
    <n v="23.8"/>
    <n v="21.75"/>
    <n v="23.9"/>
    <n v="229"/>
    <n v="16"/>
    <n v="-35"/>
    <n v="151"/>
    <n v="151"/>
    <n v="0"/>
    <n v="0"/>
    <n v="0"/>
    <n v="0"/>
    <n v="0"/>
    <n v="5.4158499999999991E-2"/>
    <n v="3.872E-3"/>
    <n v="-8.3300000000000006E-3"/>
    <n v="3.2842499999999997E-2"/>
    <n v="3.6088999999999996E-2"/>
  </r>
  <r>
    <s v="3583"/>
    <s v="辛耘"/>
    <x v="45"/>
    <n v="57.6"/>
    <n v="57.9"/>
    <n v="57.3"/>
    <n v="52.5"/>
    <n v="57.7"/>
    <n v="-136"/>
    <n v="105"/>
    <n v="-150"/>
    <n v="70"/>
    <n v="311"/>
    <n v="0"/>
    <n v="0"/>
    <n v="0"/>
    <n v="0"/>
    <n v="0"/>
    <n v="-7.8336000000000003E-2"/>
    <n v="6.0795000000000002E-2"/>
    <n v="-8.5949999999999999E-2"/>
    <n v="3.6749999999999998E-2"/>
    <n v="0.179447"/>
  </r>
  <r>
    <s v="3587"/>
    <s v="閎康"/>
    <x v="16"/>
    <n v="112.5"/>
    <n v="112"/>
    <n v="110"/>
    <n v="104.5"/>
    <n v="114.5"/>
    <n v="316"/>
    <n v="204"/>
    <n v="-82"/>
    <n v="345"/>
    <n v="233"/>
    <n v="0"/>
    <n v="0"/>
    <n v="0"/>
    <n v="0"/>
    <n v="0"/>
    <n v="0.35549999999999998"/>
    <n v="0.22847999999999999"/>
    <n v="-9.0200000000000002E-2"/>
    <n v="0.36052499999999998"/>
    <n v="0.26678499999999999"/>
  </r>
  <r>
    <s v="3588"/>
    <s v="通嘉"/>
    <x v="46"/>
    <n v="61.1"/>
    <n v="63.3"/>
    <n v="61"/>
    <n v="55"/>
    <n v="60.5"/>
    <n v="366"/>
    <n v="413"/>
    <n v="-218"/>
    <n v="350"/>
    <n v="247"/>
    <n v="0"/>
    <n v="0"/>
    <n v="3"/>
    <n v="0"/>
    <n v="0"/>
    <n v="0.22362600000000002"/>
    <n v="0.26142899999999997"/>
    <n v="-0.13297999999999999"/>
    <n v="0.1925"/>
    <n v="0.14943500000000001"/>
  </r>
  <r>
    <s v="3591"/>
    <s v="艾笛森"/>
    <x v="28"/>
    <n v="17.25"/>
    <n v="17.100000000000001"/>
    <n v="18.3"/>
    <n v="16.5"/>
    <n v="17.95"/>
    <n v="275"/>
    <n v="289"/>
    <n v="261"/>
    <n v="-201"/>
    <n v="163"/>
    <n v="0"/>
    <n v="0"/>
    <n v="5"/>
    <n v="0"/>
    <n v="0"/>
    <n v="4.74375E-2"/>
    <n v="4.9419000000000005E-2"/>
    <n v="4.7763E-2"/>
    <n v="-3.3165E-2"/>
    <n v="2.92585E-2"/>
  </r>
  <r>
    <s v="3593"/>
    <s v="力銘"/>
    <x v="10"/>
    <n v="14.55"/>
    <n v="13.8"/>
    <n v="14"/>
    <n v="12.75"/>
    <n v="14"/>
    <n v="3"/>
    <n v="18"/>
    <n v="-20"/>
    <n v="-11"/>
    <n v="50"/>
    <n v="0"/>
    <n v="0"/>
    <n v="0"/>
    <n v="0"/>
    <n v="0"/>
    <n v="4.3650000000000004E-4"/>
    <n v="2.4840000000000001E-3"/>
    <n v="-2.8E-3"/>
    <n v="-1.4025000000000001E-3"/>
    <n v="7.0000000000000001E-3"/>
  </r>
  <r>
    <s v="3594"/>
    <s v="磐儀"/>
    <x v="49"/>
    <n v="26.55"/>
    <n v="24.35"/>
    <n v="24.75"/>
    <n v="22.35"/>
    <n v="24.15"/>
    <n v="-106"/>
    <n v="-172"/>
    <n v="-45"/>
    <n v="-92"/>
    <n v="37"/>
    <n v="0"/>
    <n v="0"/>
    <n v="0"/>
    <n v="0"/>
    <n v="0"/>
    <n v="-2.8143000000000001E-2"/>
    <n v="-4.1881999999999996E-2"/>
    <n v="-1.11375E-2"/>
    <n v="-2.0562000000000004E-2"/>
    <n v="8.935499999999999E-3"/>
  </r>
  <r>
    <s v="3596"/>
    <s v="智易"/>
    <x v="37"/>
    <n v="90.6"/>
    <n v="91.5"/>
    <n v="89.6"/>
    <n v="85"/>
    <n v="90.4"/>
    <n v="470"/>
    <n v="-541"/>
    <n v="-2041"/>
    <n v="1043"/>
    <n v="-49"/>
    <n v="8"/>
    <n v="41"/>
    <n v="8"/>
    <n v="0"/>
    <n v="0"/>
    <n v="0.42581999999999998"/>
    <n v="-0.49501499999999998"/>
    <n v="-1.8287359999999997"/>
    <n v="0.88654999999999995"/>
    <n v="-4.4296000000000002E-2"/>
  </r>
  <r>
    <s v="3597"/>
    <s v="映興"/>
    <x v="15"/>
    <n v="26.75"/>
    <n v="25.9"/>
    <n v="26.55"/>
    <n v="24.85"/>
    <n v="25.25"/>
    <n v="-16"/>
    <n v="-11"/>
    <n v="44"/>
    <n v="-22"/>
    <n v="27"/>
    <n v="0"/>
    <n v="0"/>
    <n v="0"/>
    <n v="0"/>
    <n v="0"/>
    <n v="-4.28E-3"/>
    <n v="-2.849E-3"/>
    <n v="1.1682E-2"/>
    <n v="-5.4670000000000005E-3"/>
    <n v="6.8174999999999998E-3"/>
  </r>
  <r>
    <s v="3605"/>
    <s v="宏致"/>
    <x v="15"/>
    <n v="39"/>
    <n v="38.25"/>
    <n v="38.549999999999997"/>
    <n v="34.799999999999997"/>
    <n v="38.25"/>
    <n v="-1082"/>
    <n v="-311"/>
    <n v="-247"/>
    <n v="-143"/>
    <n v="1174"/>
    <n v="0"/>
    <n v="0"/>
    <n v="0"/>
    <n v="0"/>
    <n v="0"/>
    <n v="-0.42198000000000002"/>
    <n v="-0.11895749999999999"/>
    <n v="-9.5218499999999984E-2"/>
    <n v="-4.9763999999999996E-2"/>
    <n v="0.44905499999999998"/>
  </r>
  <r>
    <s v="3607"/>
    <s v="谷崧"/>
    <x v="7"/>
    <n v="14.05"/>
    <n v="13.85"/>
    <n v="13.55"/>
    <n v="12.2"/>
    <n v="13.15"/>
    <n v="-204"/>
    <n v="63"/>
    <n v="-264"/>
    <n v="97"/>
    <n v="234"/>
    <n v="0"/>
    <n v="0"/>
    <n v="0"/>
    <n v="0"/>
    <n v="0"/>
    <n v="-2.8662000000000003E-2"/>
    <n v="8.7254999999999989E-3"/>
    <n v="-3.5772000000000005E-2"/>
    <n v="1.1833999999999999E-2"/>
    <n v="3.0771E-2"/>
  </r>
  <r>
    <s v="3609"/>
    <s v="東林"/>
    <x v="28"/>
    <n v="29"/>
    <n v="30.7"/>
    <n v="30.5"/>
    <n v="27.5"/>
    <n v="29"/>
    <n v="4"/>
    <n v="5"/>
    <n v="-3"/>
    <n v="0"/>
    <n v="-1"/>
    <n v="0"/>
    <n v="0"/>
    <n v="0"/>
    <n v="0"/>
    <n v="0"/>
    <n v="1.16E-3"/>
    <n v="1.5349999999999999E-3"/>
    <n v="-9.1500000000000001E-4"/>
    <n v="0"/>
    <n v="-2.9E-4"/>
  </r>
  <r>
    <s v="3611"/>
    <s v="鼎翰"/>
    <x v="49"/>
    <n v="201"/>
    <n v="203"/>
    <n v="203"/>
    <n v="195.5"/>
    <n v="203"/>
    <n v="30"/>
    <n v="17"/>
    <n v="3"/>
    <n v="29"/>
    <n v="14"/>
    <n v="0"/>
    <n v="0"/>
    <n v="0"/>
    <n v="0"/>
    <n v="0"/>
    <n v="6.0299999999999999E-2"/>
    <n v="3.4509999999999999E-2"/>
    <n v="6.0899999999999999E-3"/>
    <n v="5.6695000000000002E-2"/>
    <n v="2.8420000000000001E-2"/>
  </r>
  <r>
    <s v="3615"/>
    <s v="安可"/>
    <x v="64"/>
    <n v="21.5"/>
    <n v="21.65"/>
    <n v="21.75"/>
    <n v="20"/>
    <n v="22"/>
    <n v="61"/>
    <n v="433"/>
    <n v="-571"/>
    <n v="177"/>
    <n v="281"/>
    <n v="0"/>
    <n v="0"/>
    <n v="0"/>
    <n v="0"/>
    <n v="0"/>
    <n v="1.3115E-2"/>
    <n v="9.3744499999999994E-2"/>
    <n v="-0.1241925"/>
    <n v="3.5400000000000001E-2"/>
    <n v="6.182E-2"/>
  </r>
  <r>
    <s v="3617"/>
    <s v="碩天"/>
    <x v="56"/>
    <n v="80.8"/>
    <n v="80"/>
    <n v="81"/>
    <n v="78.3"/>
    <n v="81.599999999999994"/>
    <n v="-50"/>
    <n v="-25"/>
    <n v="-37"/>
    <n v="43"/>
    <n v="-23"/>
    <n v="0"/>
    <n v="0"/>
    <n v="0"/>
    <n v="0"/>
    <n v="0"/>
    <n v="-4.0399999999999998E-2"/>
    <n v="-0.02"/>
    <n v="-2.997E-2"/>
    <n v="3.3668999999999998E-2"/>
    <n v="-1.8768E-2"/>
  </r>
  <r>
    <s v="3622"/>
    <s v="洋華"/>
    <x v="64"/>
    <n v="31.4"/>
    <n v="31.35"/>
    <n v="30.8"/>
    <n v="28"/>
    <n v="30.8"/>
    <n v="522"/>
    <n v="513"/>
    <n v="-376"/>
    <n v="576"/>
    <n v="516"/>
    <n v="0"/>
    <n v="0"/>
    <n v="0"/>
    <n v="0"/>
    <n v="0"/>
    <n v="0.163908"/>
    <n v="0.16082550000000001"/>
    <n v="-0.11580800000000001"/>
    <n v="0.16128000000000001"/>
    <n v="0.15892800000000001"/>
  </r>
  <r>
    <s v="3623"/>
    <s v="富晶通"/>
    <x v="64"/>
    <n v="15.75"/>
    <n v="15.05"/>
    <n v="15.05"/>
    <n v="13.55"/>
    <n v="14.3"/>
    <n v="-22"/>
    <n v="33"/>
    <n v="-15"/>
    <n v="-62"/>
    <n v="46"/>
    <n v="0"/>
    <n v="0"/>
    <n v="0"/>
    <n v="0"/>
    <n v="0"/>
    <n v="-3.4650000000000002E-3"/>
    <n v="4.9665000000000004E-3"/>
    <n v="-2.2575E-3"/>
    <n v="-8.4010000000000005E-3"/>
    <n v="6.5780000000000005E-3"/>
  </r>
  <r>
    <s v="3624"/>
    <s v="光頡"/>
    <x v="28"/>
    <n v="29"/>
    <n v="28.7"/>
    <n v="29.45"/>
    <n v="26.9"/>
    <n v="29.5"/>
    <n v="-110"/>
    <n v="-187"/>
    <n v="-542"/>
    <n v="-130"/>
    <n v="248"/>
    <n v="0"/>
    <n v="0"/>
    <n v="0"/>
    <n v="0"/>
    <n v="0"/>
    <n v="-3.1899999999999998E-2"/>
    <n v="-5.3668999999999994E-2"/>
    <n v="-0.15961899999999998"/>
    <n v="-3.4970000000000001E-2"/>
    <n v="7.3160000000000003E-2"/>
  </r>
  <r>
    <s v="3625"/>
    <s v="西勝"/>
    <x v="7"/>
    <n v="18.3"/>
    <n v="18.850000000000001"/>
    <n v="18.75"/>
    <n v="17"/>
    <n v="18.100000000000001"/>
    <n v="283"/>
    <n v="489"/>
    <n v="-121"/>
    <n v="324"/>
    <n v="413"/>
    <n v="0"/>
    <n v="0"/>
    <n v="0"/>
    <n v="0"/>
    <n v="0"/>
    <n v="5.1789000000000009E-2"/>
    <n v="9.2176500000000008E-2"/>
    <n v="-2.2687499999999999E-2"/>
    <n v="5.5079999999999997E-2"/>
    <n v="7.4753E-2"/>
  </r>
  <r>
    <s v="3628"/>
    <s v="盈正"/>
    <x v="56"/>
    <n v="34.799999999999997"/>
    <n v="35"/>
    <n v="36.700000000000003"/>
    <n v="34.6"/>
    <n v="37"/>
    <n v="5"/>
    <n v="-4"/>
    <n v="-6"/>
    <n v="25"/>
    <n v="0"/>
    <n v="0"/>
    <n v="0"/>
    <n v="0"/>
    <n v="0"/>
    <n v="0"/>
    <n v="1.74E-3"/>
    <n v="-1.4E-3"/>
    <n v="-2.202E-3"/>
    <n v="8.6499999999999997E-3"/>
    <n v="0"/>
  </r>
  <r>
    <s v="3629"/>
    <s v="地心引力"/>
    <x v="2"/>
    <n v="42.35"/>
    <n v="42.35"/>
    <n v="42.35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1"/>
    <n v="42.8"/>
    <n v="42.2"/>
    <n v="38.15"/>
    <n v="41.95"/>
    <n v="795"/>
    <n v="410"/>
    <n v="-130"/>
    <n v="292"/>
    <n v="850"/>
    <n v="0"/>
    <n v="0"/>
    <n v="0"/>
    <n v="0"/>
    <n v="0"/>
    <n v="0.33469500000000002"/>
    <n v="0.17548"/>
    <n v="-5.4859999999999999E-2"/>
    <n v="0.111398"/>
    <n v="0.35657499999999998"/>
  </r>
  <r>
    <s v="3631"/>
    <s v="晟楠"/>
    <x v="39"/>
    <n v="51.2"/>
    <n v="50.6"/>
    <n v="50.1"/>
    <n v="45.1"/>
    <n v="49.45"/>
    <n v="-4"/>
    <n v="-1"/>
    <n v="-133"/>
    <n v="-25"/>
    <n v="7"/>
    <n v="0"/>
    <n v="0"/>
    <n v="0"/>
    <n v="0"/>
    <n v="0"/>
    <n v="-2.0479999999999999E-3"/>
    <n v="-5.0600000000000005E-4"/>
    <n v="-6.6632999999999998E-2"/>
    <n v="-1.1275E-2"/>
    <n v="3.4615000000000002E-3"/>
  </r>
  <r>
    <s v="3632"/>
    <s v="研勤"/>
    <x v="67"/>
    <n v="9.15"/>
    <n v="9.2100000000000009"/>
    <n v="9.23"/>
    <n v="9.9499999999999993"/>
    <n v="9.6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3.35"/>
    <n v="13.25"/>
    <n v="12.25"/>
    <n v="13.35"/>
    <n v="-1"/>
    <n v="1"/>
    <n v="0"/>
    <n v="0"/>
    <n v="0"/>
    <n v="0"/>
    <n v="0"/>
    <n v="0"/>
    <n v="0"/>
    <n v="0"/>
    <n v="-1.3349999999999999E-4"/>
    <n v="1.3349999999999999E-4"/>
    <n v="0"/>
    <n v="0"/>
    <n v="0"/>
  </r>
  <r>
    <s v="3645"/>
    <s v="達邁"/>
    <x v="31"/>
    <n v="42.7"/>
    <n v="42.75"/>
    <n v="43"/>
    <n v="39.6"/>
    <n v="43.15"/>
    <n v="202"/>
    <n v="51"/>
    <n v="-53"/>
    <n v="188"/>
    <n v="482"/>
    <n v="0"/>
    <n v="0"/>
    <n v="0"/>
    <n v="0"/>
    <n v="0"/>
    <n v="8.6254000000000011E-2"/>
    <n v="2.1802499999999999E-2"/>
    <n v="-2.2790000000000001E-2"/>
    <n v="7.4448E-2"/>
    <n v="0.207983"/>
  </r>
  <r>
    <s v="3646"/>
    <s v="艾恩特"/>
    <x v="15"/>
    <n v="23.8"/>
    <n v="23.8"/>
    <n v="23.05"/>
    <n v="20.9"/>
    <n v="22.2"/>
    <n v="-23"/>
    <n v="-24"/>
    <n v="-94"/>
    <n v="-24"/>
    <n v="33"/>
    <n v="0"/>
    <n v="0"/>
    <n v="0"/>
    <n v="0"/>
    <n v="0"/>
    <n v="-5.4739999999999997E-3"/>
    <n v="-5.7120000000000001E-3"/>
    <n v="-2.1667000000000002E-2"/>
    <n v="-5.0159999999999996E-3"/>
    <n v="7.326E-3"/>
  </r>
  <r>
    <s v="3652"/>
    <s v="精聯"/>
    <x v="49"/>
    <n v="19.5"/>
    <n v="20"/>
    <n v="19.95"/>
    <n v="19.25"/>
    <n v="20.25"/>
    <n v="-3"/>
    <n v="-1"/>
    <n v="1"/>
    <n v="4"/>
    <n v="6"/>
    <n v="0"/>
    <n v="0"/>
    <n v="0"/>
    <n v="0"/>
    <n v="0"/>
    <n v="-5.8500000000000002E-4"/>
    <n v="-2.0000000000000001E-4"/>
    <n v="1.995E-4"/>
    <n v="7.6999999999999996E-4"/>
    <n v="1.2149999999999999E-3"/>
  </r>
  <r>
    <s v="3653"/>
    <s v="健策"/>
    <x v="7"/>
    <n v="225"/>
    <n v="238.5"/>
    <n v="262"/>
    <n v="252"/>
    <n v="275"/>
    <n v="-44"/>
    <n v="-467"/>
    <n v="-437"/>
    <n v="-219"/>
    <n v="51"/>
    <n v="748"/>
    <n v="820"/>
    <n v="319"/>
    <n v="378"/>
    <n v="734"/>
    <n v="-9.9000000000000005E-2"/>
    <n v="-1.1137950000000001"/>
    <n v="-1.1449400000000001"/>
    <n v="-0.55188000000000004"/>
    <n v="0.14025000000000001"/>
  </r>
  <r>
    <s v="3661"/>
    <s v="世芯-KY"/>
    <x v="46"/>
    <n v="482.5"/>
    <n v="453.5"/>
    <n v="448.5"/>
    <n v="416"/>
    <n v="454.5"/>
    <n v="972"/>
    <n v="-990"/>
    <n v="22"/>
    <n v="-161"/>
    <n v="-79"/>
    <n v="256"/>
    <n v="-1"/>
    <n v="0"/>
    <n v="0"/>
    <n v="-26"/>
    <n v="4.6898999999999997"/>
    <n v="-4.4896500000000001"/>
    <n v="9.8669999999999994E-2"/>
    <n v="-0.66976000000000002"/>
    <n v="-0.35905500000000001"/>
  </r>
  <r>
    <s v="3663"/>
    <s v="鑫科"/>
    <x v="50"/>
    <n v="20.55"/>
    <n v="20.65"/>
    <n v="20.65"/>
    <n v="20.3"/>
    <n v="21.2"/>
    <n v="79"/>
    <n v="59"/>
    <n v="-181"/>
    <n v="-38"/>
    <n v="35"/>
    <n v="0"/>
    <n v="0"/>
    <n v="0"/>
    <n v="0"/>
    <n v="0"/>
    <n v="1.6234499999999999E-2"/>
    <n v="1.21835E-2"/>
    <n v="-3.7376499999999993E-2"/>
    <n v="-7.7139999999999995E-3"/>
    <n v="7.4200000000000004E-3"/>
  </r>
  <r>
    <s v="3664"/>
    <s v="安瑞-KY"/>
    <x v="55"/>
    <n v="11.5"/>
    <n v="11.45"/>
    <n v="11.6"/>
    <n v="11.4"/>
    <n v="11.65"/>
    <n v="0"/>
    <n v="-1"/>
    <n v="0"/>
    <n v="0"/>
    <n v="0"/>
    <n v="0"/>
    <n v="0"/>
    <n v="0"/>
    <n v="0"/>
    <n v="0"/>
    <n v="0"/>
    <n v="-1.1449999999999999E-4"/>
    <n v="0"/>
    <n v="0"/>
    <n v="0"/>
  </r>
  <r>
    <s v="3665"/>
    <s v="貿聯-KY"/>
    <x v="15"/>
    <n v="240"/>
    <n v="238"/>
    <n v="237"/>
    <n v="213.5"/>
    <n v="214.5"/>
    <n v="234"/>
    <n v="-43"/>
    <n v="-296"/>
    <n v="1173"/>
    <n v="-838"/>
    <n v="0"/>
    <n v="0"/>
    <n v="1"/>
    <n v="-503"/>
    <n v="-443"/>
    <n v="0.56159999999999999"/>
    <n v="-0.10234"/>
    <n v="-0.70152000000000003"/>
    <n v="2.5043549999999999"/>
    <n v="-1.7975099999999999"/>
  </r>
  <r>
    <s v="3666"/>
    <s v="光耀"/>
    <x v="65"/>
    <n v="38.65"/>
    <n v="41.7"/>
    <n v="39"/>
    <n v="36.200000000000003"/>
    <n v="38.799999999999997"/>
    <n v="751"/>
    <n v="439"/>
    <n v="-207"/>
    <n v="302"/>
    <n v="610"/>
    <n v="0"/>
    <n v="0"/>
    <n v="0"/>
    <n v="0"/>
    <n v="0"/>
    <n v="0.29026150000000001"/>
    <n v="0.18306300000000003"/>
    <n v="-8.0729999999999996E-2"/>
    <n v="0.10932400000000002"/>
    <n v="0.23668"/>
  </r>
  <r>
    <s v="3669"/>
    <s v="圓展"/>
    <x v="48"/>
    <n v="77.3"/>
    <n v="85"/>
    <n v="85.6"/>
    <n v="94.1"/>
    <n v="91.6"/>
    <n v="91"/>
    <n v="-3"/>
    <n v="-134"/>
    <n v="-8"/>
    <n v="-396"/>
    <n v="0"/>
    <n v="0"/>
    <n v="0"/>
    <n v="0"/>
    <n v="0"/>
    <n v="7.0343000000000003E-2"/>
    <n v="-2.5500000000000002E-3"/>
    <n v="-0.114704"/>
    <n v="-7.528E-3"/>
    <n v="-0.362736"/>
  </r>
  <r>
    <s v="3672"/>
    <s v="康聯訊"/>
    <x v="32"/>
    <n v="16.5"/>
    <n v="14.85"/>
    <n v="15.05"/>
    <n v="14.9"/>
    <n v="15.4"/>
    <n v="5"/>
    <n v="25"/>
    <n v="-6"/>
    <n v="-28"/>
    <n v="0"/>
    <n v="0"/>
    <n v="0"/>
    <n v="0"/>
    <n v="0"/>
    <n v="0"/>
    <n v="8.25E-4"/>
    <n v="3.7125000000000001E-3"/>
    <n v="-9.0300000000000016E-4"/>
    <n v="-4.1719999999999995E-3"/>
    <n v="0"/>
  </r>
  <r>
    <s v="3673"/>
    <s v="TPK-KY"/>
    <x v="64"/>
    <n v="50.2"/>
    <n v="48.7"/>
    <n v="48.2"/>
    <n v="43.4"/>
    <n v="45.3"/>
    <n v="-858"/>
    <n v="-2207"/>
    <n v="-1541"/>
    <n v="-1558"/>
    <n v="-347"/>
    <n v="0"/>
    <n v="0"/>
    <n v="0"/>
    <n v="0"/>
    <n v="0"/>
    <n v="-0.43071600000000004"/>
    <n v="-1.0748090000000001"/>
    <n v="-0.74276200000000014"/>
    <n v="-0.676172"/>
    <n v="-0.157191"/>
  </r>
  <r>
    <s v="3675"/>
    <s v="德微"/>
    <x v="28"/>
    <n v="90.7"/>
    <n v="92.1"/>
    <n v="88.5"/>
    <n v="81.3"/>
    <n v="89.4"/>
    <n v="249"/>
    <n v="117"/>
    <n v="-148"/>
    <n v="176"/>
    <n v="69"/>
    <n v="0"/>
    <n v="0"/>
    <n v="0"/>
    <n v="0"/>
    <n v="0"/>
    <n v="0.22584299999999999"/>
    <n v="0.10775699999999999"/>
    <n v="-0.13098000000000001"/>
    <n v="0.14308799999999999"/>
    <n v="6.1686000000000005E-2"/>
  </r>
  <r>
    <s v="3679"/>
    <s v="新至陞"/>
    <x v="16"/>
    <n v="127.5"/>
    <n v="126.5"/>
    <n v="125.5"/>
    <n v="113.5"/>
    <n v="124.5"/>
    <n v="-24"/>
    <n v="-71"/>
    <n v="-105"/>
    <n v="1"/>
    <n v="212"/>
    <n v="0"/>
    <n v="0"/>
    <n v="0"/>
    <n v="0"/>
    <n v="0"/>
    <n v="-3.0599999999999999E-2"/>
    <n v="-8.9815000000000006E-2"/>
    <n v="-0.131775"/>
    <n v="1.1349999999999999E-3"/>
    <n v="0.26394000000000001"/>
  </r>
  <r>
    <s v="3680"/>
    <s v="家登"/>
    <x v="45"/>
    <n v="231"/>
    <n v="236.5"/>
    <n v="234"/>
    <n v="230"/>
    <n v="249"/>
    <n v="408"/>
    <n v="704"/>
    <n v="-280"/>
    <n v="454"/>
    <n v="-116"/>
    <n v="-51"/>
    <n v="-116"/>
    <n v="7"/>
    <n v="-1"/>
    <n v="0"/>
    <n v="0.94247999999999998"/>
    <n v="1.66496"/>
    <n v="-0.6552"/>
    <n v="1.0442"/>
    <n v="-0.28883999999999999"/>
  </r>
  <r>
    <s v="3682"/>
    <s v="亞太電"/>
    <x v="53"/>
    <n v="8.3800000000000008"/>
    <n v="8.26"/>
    <n v="8.3000000000000007"/>
    <n v="7.7"/>
    <n v="8.34"/>
    <n v="-540"/>
    <n v="-796"/>
    <n v="-1706"/>
    <n v="1880"/>
    <n v="1637"/>
    <n v="0"/>
    <n v="0"/>
    <n v="0"/>
    <n v="0"/>
    <n v="0"/>
    <n v="-4.5252000000000007E-2"/>
    <n v="-6.5749600000000005E-2"/>
    <n v="-0.141598"/>
    <n v="0.14476"/>
    <n v="0.1365258"/>
  </r>
  <r>
    <s v="3684"/>
    <s v="榮昌"/>
    <x v="32"/>
    <n v="38.950000000000003"/>
    <n v="37.5"/>
    <n v="37.9"/>
    <n v="35.299999999999997"/>
    <n v="36.950000000000003"/>
    <n v="0"/>
    <n v="0"/>
    <n v="3"/>
    <n v="0"/>
    <n v="3"/>
    <n v="0"/>
    <n v="0"/>
    <n v="0"/>
    <n v="0"/>
    <n v="0"/>
    <n v="0"/>
    <n v="0"/>
    <n v="1.137E-3"/>
    <n v="0"/>
    <n v="1.1085000000000001E-3"/>
  </r>
  <r>
    <s v="3685"/>
    <s v="元創精密"/>
    <x v="65"/>
    <n v="26.3"/>
    <n v="26.6"/>
    <n v="26.4"/>
    <n v="23.8"/>
    <n v="26.15"/>
    <n v="-33"/>
    <n v="-4"/>
    <n v="23"/>
    <n v="75"/>
    <n v="13"/>
    <n v="0"/>
    <n v="0"/>
    <n v="0"/>
    <n v="0"/>
    <n v="0"/>
    <n v="-8.6789999999999992E-3"/>
    <n v="-1.0640000000000001E-3"/>
    <n v="6.0719999999999993E-3"/>
    <n v="1.7850000000000001E-2"/>
    <n v="3.3994999999999997E-3"/>
  </r>
  <r>
    <s v="3686"/>
    <s v="達能"/>
    <x v="50"/>
    <n v="14"/>
    <n v="13.65"/>
    <n v="15"/>
    <n v="13.5"/>
    <n v="14.85"/>
    <n v="233"/>
    <n v="-52"/>
    <n v="-89"/>
    <n v="-146"/>
    <n v="246"/>
    <n v="0"/>
    <n v="0"/>
    <n v="0"/>
    <n v="0"/>
    <n v="0"/>
    <n v="3.2620000000000003E-2"/>
    <n v="-7.098000000000001E-3"/>
    <n v="-1.3350000000000001E-2"/>
    <n v="-1.9709999999999998E-2"/>
    <n v="3.6531000000000001E-2"/>
  </r>
  <r>
    <s v="3687"/>
    <s v="歐買尬"/>
    <x v="67"/>
    <n v="80.599999999999994"/>
    <n v="73.099999999999994"/>
    <n v="66.900000000000006"/>
    <n v="73.5"/>
    <n v="75"/>
    <n v="-48"/>
    <n v="-680"/>
    <n v="201"/>
    <n v="56"/>
    <n v="-407"/>
    <n v="0"/>
    <n v="0"/>
    <n v="0"/>
    <n v="0"/>
    <n v="0"/>
    <n v="-3.8688E-2"/>
    <n v="-0.49707999999999991"/>
    <n v="0.13446900000000001"/>
    <n v="4.1160000000000002E-2"/>
    <n v="-0.30525000000000002"/>
  </r>
  <r>
    <s v="3689"/>
    <s v="湧德"/>
    <x v="15"/>
    <n v="28"/>
    <n v="27.35"/>
    <n v="27.05"/>
    <n v="25.2"/>
    <n v="26.5"/>
    <n v="-249"/>
    <n v="-206"/>
    <n v="-252"/>
    <n v="6"/>
    <n v="260"/>
    <n v="0"/>
    <n v="0"/>
    <n v="0"/>
    <n v="0"/>
    <n v="0"/>
    <n v="-6.9720000000000004E-2"/>
    <n v="-5.6341000000000002E-2"/>
    <n v="-6.8166000000000004E-2"/>
    <n v="1.5119999999999999E-3"/>
    <n v="6.8900000000000003E-2"/>
  </r>
  <r>
    <s v="3691"/>
    <s v="碩禾"/>
    <x v="50"/>
    <n v="141"/>
    <n v="144.5"/>
    <n v="144"/>
    <n v="130"/>
    <n v="141.5"/>
    <n v="224"/>
    <n v="171"/>
    <n v="-217"/>
    <n v="199"/>
    <n v="430"/>
    <n v="0"/>
    <n v="0"/>
    <n v="0"/>
    <n v="0"/>
    <n v="0"/>
    <n v="0.31584000000000001"/>
    <n v="0.24709500000000001"/>
    <n v="-0.31247999999999998"/>
    <n v="0.25869999999999999"/>
    <n v="0.60845000000000005"/>
  </r>
  <r>
    <s v="3693"/>
    <s v="營邦"/>
    <x v="49"/>
    <n v="41.45"/>
    <n v="40.65"/>
    <n v="40.200000000000003"/>
    <n v="36.200000000000003"/>
    <n v="38.799999999999997"/>
    <n v="-29"/>
    <n v="-15"/>
    <n v="-8"/>
    <n v="-6"/>
    <n v="36"/>
    <n v="0"/>
    <n v="0"/>
    <n v="0"/>
    <n v="0"/>
    <n v="0"/>
    <n v="-1.2020500000000002E-2"/>
    <n v="-6.0974999999999996E-3"/>
    <n v="-3.2160000000000001E-3"/>
    <n v="-2.1720000000000003E-3"/>
    <n v="1.3968E-2"/>
  </r>
  <r>
    <s v="3694"/>
    <s v="海華"/>
    <x v="37"/>
    <n v="22.3"/>
    <n v="20.399999999999999"/>
    <n v="20.6"/>
    <n v="18.899999999999999"/>
    <n v="20.75"/>
    <n v="-11"/>
    <n v="197"/>
    <n v="144"/>
    <n v="447"/>
    <n v="386"/>
    <n v="0"/>
    <n v="0"/>
    <n v="0"/>
    <n v="0"/>
    <n v="0"/>
    <n v="-2.4530000000000003E-3"/>
    <n v="4.0187999999999995E-2"/>
    <n v="2.9663999999999999E-2"/>
    <n v="8.4482999999999989E-2"/>
    <n v="8.0095E-2"/>
  </r>
  <r>
    <s v="3701"/>
    <s v="大眾控"/>
    <x v="27"/>
    <n v="14"/>
    <n v="14.1"/>
    <n v="14.45"/>
    <n v="14.45"/>
    <n v="14.5"/>
    <n v="4"/>
    <n v="-32"/>
    <n v="0"/>
    <n v="1"/>
    <n v="0"/>
    <n v="0"/>
    <n v="0"/>
    <n v="0"/>
    <n v="0"/>
    <n v="0"/>
    <n v="5.5999999999999995E-4"/>
    <n v="-4.5119999999999995E-3"/>
    <n v="0"/>
    <n v="1.4449999999999999E-4"/>
    <n v="0"/>
  </r>
  <r>
    <s v="3702"/>
    <s v="大聯大"/>
    <x v="14"/>
    <n v="47.5"/>
    <n v="47.35"/>
    <n v="48.35"/>
    <n v="47.45"/>
    <n v="49.2"/>
    <n v="-974"/>
    <n v="-529"/>
    <n v="127"/>
    <n v="-1299"/>
    <n v="-361"/>
    <n v="354"/>
    <n v="54"/>
    <n v="123"/>
    <n v="34"/>
    <n v="3"/>
    <n v="-0.46265000000000001"/>
    <n v="-0.25048150000000002"/>
    <n v="6.1404500000000001E-2"/>
    <n v="-0.61637550000000008"/>
    <n v="-0.17761200000000002"/>
  </r>
  <r>
    <s v="3703"/>
    <s v="欣陸"/>
    <x v="5"/>
    <n v="26.55"/>
    <n v="25.3"/>
    <n v="24.65"/>
    <n v="22.6"/>
    <n v="24.4"/>
    <n v="3170"/>
    <n v="-1455"/>
    <n v="-1636"/>
    <n v="-557"/>
    <n v="621"/>
    <n v="0"/>
    <n v="0"/>
    <n v="0"/>
    <n v="0"/>
    <n v="0"/>
    <n v="0.84163500000000002"/>
    <n v="-0.36811500000000003"/>
    <n v="-0.40327399999999997"/>
    <n v="-0.12588199999999999"/>
    <n v="0.15152399999999999"/>
  </r>
  <r>
    <s v="3704"/>
    <s v="合勤控"/>
    <x v="37"/>
    <n v="27.25"/>
    <n v="27.4"/>
    <n v="27.25"/>
    <n v="25.15"/>
    <n v="27.65"/>
    <n v="1524"/>
    <n v="2414"/>
    <n v="-852"/>
    <n v="4007"/>
    <n v="1538"/>
    <n v="-16"/>
    <n v="0"/>
    <n v="0"/>
    <n v="0"/>
    <n v="0"/>
    <n v="0.41528999999999999"/>
    <n v="0.66143599999999991"/>
    <n v="-0.23216999999999999"/>
    <n v="1.0077604999999998"/>
    <n v="0.425257"/>
  </r>
  <r>
    <s v="3705"/>
    <s v="永信"/>
    <x v="13"/>
    <n v="42.75"/>
    <n v="42.5"/>
    <n v="42.75"/>
    <n v="42.65"/>
    <n v="43.2"/>
    <n v="-615"/>
    <n v="-87"/>
    <n v="347"/>
    <n v="48"/>
    <n v="130"/>
    <n v="0"/>
    <n v="0"/>
    <n v="0"/>
    <n v="0"/>
    <n v="0"/>
    <n v="-0.26291249999999999"/>
    <n v="-3.6975000000000001E-2"/>
    <n v="0.14834249999999999"/>
    <n v="2.0471999999999997E-2"/>
    <n v="5.6160000000000002E-2"/>
  </r>
  <r>
    <s v="3706"/>
    <s v="神達"/>
    <x v="27"/>
    <n v="27.45"/>
    <n v="27"/>
    <n v="27.45"/>
    <n v="25.65"/>
    <n v="27"/>
    <n v="-2183"/>
    <n v="-3368"/>
    <n v="-397"/>
    <n v="-997"/>
    <n v="236"/>
    <n v="8"/>
    <n v="8"/>
    <n v="11"/>
    <n v="3"/>
    <n v="-194"/>
    <n v="-0.59923349999999997"/>
    <n v="-0.90935999999999995"/>
    <n v="-0.10897649999999999"/>
    <n v="-0.25573049999999997"/>
    <n v="6.3719999999999999E-2"/>
  </r>
  <r>
    <s v="3707"/>
    <s v="漢磊"/>
    <x v="38"/>
    <n v="56"/>
    <n v="54.8"/>
    <n v="51.8"/>
    <n v="49.15"/>
    <n v="54"/>
    <n v="768"/>
    <n v="-4073"/>
    <n v="-99"/>
    <n v="4245"/>
    <n v="318"/>
    <n v="2032"/>
    <n v="413"/>
    <n v="-1121"/>
    <n v="0"/>
    <n v="0"/>
    <n v="0.43008000000000002"/>
    <n v="-2.2320039999999999"/>
    <n v="-5.1282000000000001E-2"/>
    <n v="2.0864175"/>
    <n v="0.17172000000000001"/>
  </r>
  <r>
    <s v="3708"/>
    <s v="上緯投控"/>
    <x v="20"/>
    <n v="123"/>
    <n v="112"/>
    <n v="115"/>
    <n v="103.5"/>
    <n v="110.5"/>
    <n v="-77"/>
    <n v="-109"/>
    <n v="23"/>
    <n v="190"/>
    <n v="444"/>
    <n v="0"/>
    <n v="-10"/>
    <n v="-46"/>
    <n v="0"/>
    <n v="-270"/>
    <n v="-9.4710000000000003E-2"/>
    <n v="-0.12207999999999999"/>
    <n v="2.6450000000000001E-2"/>
    <n v="0.19664999999999999"/>
    <n v="0.49062"/>
  </r>
  <r>
    <s v="3709"/>
    <s v="鑫聯大投控"/>
    <x v="27"/>
    <n v="26"/>
    <n v="26.2"/>
    <n v="26.35"/>
    <n v="26.35"/>
    <n v="26.8"/>
    <n v="0"/>
    <n v="4"/>
    <n v="8"/>
    <n v="-10"/>
    <n v="5"/>
    <n v="0"/>
    <n v="0"/>
    <n v="0"/>
    <n v="0"/>
    <n v="0"/>
    <n v="0"/>
    <n v="1.0479999999999999E-3"/>
    <n v="2.1080000000000001E-3"/>
    <n v="-2.6350000000000002E-3"/>
    <n v="1.34E-3"/>
  </r>
  <r>
    <s v="3710"/>
    <s v="連展投控"/>
    <x v="15"/>
    <n v="9.6"/>
    <n v="10"/>
    <n v="9.86"/>
    <n v="8.8800000000000008"/>
    <n v="9.76"/>
    <n v="-159"/>
    <n v="602"/>
    <n v="-309"/>
    <n v="213"/>
    <n v="970"/>
    <n v="0"/>
    <n v="0"/>
    <n v="0"/>
    <n v="0"/>
    <n v="0"/>
    <n v="-1.5263999999999998E-2"/>
    <n v="6.0199999999999997E-2"/>
    <n v="-3.0467399999999999E-2"/>
    <n v="1.8914400000000001E-2"/>
    <n v="9.4671999999999992E-2"/>
  </r>
  <r>
    <s v="3711"/>
    <s v="日月光投控"/>
    <x v="35"/>
    <n v="97"/>
    <n v="100"/>
    <n v="105"/>
    <n v="103"/>
    <n v="106.5"/>
    <n v="-2101"/>
    <n v="-675"/>
    <n v="673"/>
    <n v="-2131"/>
    <n v="-341"/>
    <n v="-126"/>
    <n v="-415"/>
    <n v="1218"/>
    <n v="621"/>
    <n v="-77"/>
    <n v="-2.0379700000000001"/>
    <n v="-0.67500000000000004"/>
    <n v="0.70665"/>
    <n v="-2.1949299999999998"/>
    <n v="-0.36316500000000002"/>
  </r>
  <r>
    <s v="3712"/>
    <s v="永崴投控"/>
    <x v="63"/>
    <n v="25.65"/>
    <n v="25.5"/>
    <n v="26.2"/>
    <n v="23.6"/>
    <n v="25.95"/>
    <n v="-172"/>
    <n v="74"/>
    <n v="-53"/>
    <n v="-48"/>
    <n v="241"/>
    <n v="0"/>
    <n v="0"/>
    <n v="0"/>
    <n v="0"/>
    <n v="0"/>
    <n v="-4.4118000000000004E-2"/>
    <n v="1.8870000000000001E-2"/>
    <n v="-1.3885999999999999E-2"/>
    <n v="-1.1328000000000001E-2"/>
    <n v="6.2539499999999998E-2"/>
  </r>
  <r>
    <s v="3713"/>
    <s v="新晶投控"/>
    <x v="50"/>
    <n v="41"/>
    <n v="41.3"/>
    <n v="42.2"/>
    <n v="38"/>
    <n v="40.450000000000003"/>
    <n v="10"/>
    <n v="21"/>
    <n v="-9"/>
    <n v="10"/>
    <n v="-1"/>
    <n v="0"/>
    <n v="0"/>
    <n v="0"/>
    <n v="0"/>
    <n v="0"/>
    <n v="4.1000000000000003E-3"/>
    <n v="8.6730000000000002E-3"/>
    <n v="-3.7980000000000002E-3"/>
    <n v="3.8E-3"/>
    <n v="-4.0450000000000002E-4"/>
  </r>
  <r>
    <s v="3714"/>
    <s v="富采"/>
    <x v="28"/>
    <n v="64.2"/>
    <n v="61.8"/>
    <n v="61.8"/>
    <n v="64.8"/>
    <n v="68.2"/>
    <n v="-2833"/>
    <n v="1119"/>
    <n v="-1076"/>
    <n v="7466"/>
    <n v="-395"/>
    <n v="0"/>
    <n v="-234"/>
    <n v="0"/>
    <n v="2"/>
    <n v="0"/>
    <n v="-1.818786"/>
    <n v="0.69154199999999999"/>
    <n v="-0.664968"/>
    <n v="4.837968"/>
    <n v="-0.26939000000000002"/>
  </r>
  <r>
    <s v="4102"/>
    <s v="永日"/>
    <x v="13"/>
    <n v="24.6"/>
    <n v="25.35"/>
    <n v="22.9"/>
    <n v="25.15"/>
    <n v="24"/>
    <n v="401"/>
    <n v="-366"/>
    <n v="35"/>
    <n v="294"/>
    <n v="-121"/>
    <n v="0"/>
    <n v="0"/>
    <n v="0"/>
    <n v="0"/>
    <n v="0"/>
    <n v="9.8645999999999998E-2"/>
    <n v="-9.2781000000000002E-2"/>
    <n v="8.0149999999999996E-3"/>
    <n v="7.3940999999999993E-2"/>
    <n v="-2.904E-2"/>
  </r>
  <r>
    <s v="4104"/>
    <s v="佳醫"/>
    <x v="13"/>
    <n v="56.9"/>
    <n v="56.6"/>
    <n v="56.9"/>
    <n v="55.9"/>
    <n v="56.6"/>
    <n v="-176"/>
    <n v="-75"/>
    <n v="88"/>
    <n v="87"/>
    <n v="-42"/>
    <n v="0"/>
    <n v="0"/>
    <n v="0"/>
    <n v="0"/>
    <n v="0"/>
    <n v="-0.100144"/>
    <n v="-4.2450000000000002E-2"/>
    <n v="5.0071999999999998E-2"/>
    <n v="4.8633000000000003E-2"/>
    <n v="-2.3772000000000001E-2"/>
  </r>
  <r>
    <s v="4105"/>
    <s v="東洋"/>
    <x v="13"/>
    <n v="81"/>
    <n v="73.2"/>
    <n v="80.5"/>
    <n v="88.5"/>
    <n v="93.7"/>
    <n v="243"/>
    <n v="-1371"/>
    <n v="835"/>
    <n v="428"/>
    <n v="929"/>
    <n v="4"/>
    <n v="0"/>
    <n v="0"/>
    <n v="0"/>
    <n v="-51"/>
    <n v="0.19683"/>
    <n v="-1.0035719999999999"/>
    <n v="0.67217499999999997"/>
    <n v="0.37878000000000001"/>
    <n v="0.87047300000000005"/>
  </r>
  <r>
    <s v="4106"/>
    <s v="雃博"/>
    <x v="13"/>
    <n v="38.9"/>
    <n v="42.75"/>
    <n v="38.6"/>
    <n v="42.45"/>
    <n v="40.200000000000003"/>
    <n v="337"/>
    <n v="-742"/>
    <n v="-776"/>
    <n v="557"/>
    <n v="-723"/>
    <n v="0"/>
    <n v="0"/>
    <n v="0"/>
    <n v="0"/>
    <n v="0"/>
    <n v="0.13109299999999999"/>
    <n v="-0.31720500000000001"/>
    <n v="-0.29953600000000002"/>
    <n v="0.2364465"/>
    <n v="-0.29064600000000002"/>
  </r>
  <r>
    <s v="4107"/>
    <s v="邦特"/>
    <x v="13"/>
    <n v="112.5"/>
    <n v="115"/>
    <n v="115"/>
    <n v="108"/>
    <n v="112.5"/>
    <n v="-11"/>
    <n v="7"/>
    <n v="-41"/>
    <n v="-55"/>
    <n v="41"/>
    <n v="0"/>
    <n v="0"/>
    <n v="0"/>
    <n v="0"/>
    <n v="0"/>
    <n v="-1.2375000000000001E-2"/>
    <n v="8.0499999999999999E-3"/>
    <n v="-4.7149999999999997E-2"/>
    <n v="-5.9400000000000001E-2"/>
    <n v="4.6124999999999999E-2"/>
  </r>
  <r>
    <s v="4108"/>
    <s v="懷特"/>
    <x v="13"/>
    <n v="25.6"/>
    <n v="26.9"/>
    <n v="25.6"/>
    <n v="24.3"/>
    <n v="26"/>
    <n v="233"/>
    <n v="-312"/>
    <n v="-76"/>
    <n v="154"/>
    <n v="-12"/>
    <n v="0"/>
    <n v="0"/>
    <n v="0"/>
    <n v="0"/>
    <n v="0"/>
    <n v="5.9648E-2"/>
    <n v="-8.3927999999999989E-2"/>
    <n v="-1.9456000000000001E-2"/>
    <n v="3.7422000000000004E-2"/>
    <n v="-3.1199999999999999E-3"/>
  </r>
  <r>
    <s v="4109"/>
    <s v="加捷生醫"/>
    <x v="13"/>
    <n v="15.5"/>
    <n v="15.75"/>
    <n v="15.55"/>
    <n v="14.6"/>
    <n v="15.15"/>
    <n v="-39"/>
    <n v="34"/>
    <n v="10"/>
    <n v="-21"/>
    <n v="15"/>
    <n v="0"/>
    <n v="0"/>
    <n v="0"/>
    <n v="0"/>
    <n v="0"/>
    <n v="-6.045E-3"/>
    <n v="5.3550000000000004E-3"/>
    <n v="1.555E-3"/>
    <n v="-3.0659999999999997E-3"/>
    <n v="2.2725000000000002E-3"/>
  </r>
  <r>
    <s v="4111"/>
    <s v="濟生"/>
    <x v="13"/>
    <n v="22.6"/>
    <n v="23.05"/>
    <n v="22.9"/>
    <n v="23.1"/>
    <n v="22.9"/>
    <n v="-51"/>
    <n v="53"/>
    <n v="0"/>
    <n v="0"/>
    <n v="0"/>
    <n v="0"/>
    <n v="0"/>
    <n v="0"/>
    <n v="0"/>
    <n v="0"/>
    <n v="-1.1526000000000002E-2"/>
    <n v="1.2216500000000002E-2"/>
    <n v="0"/>
    <n v="0"/>
    <n v="0"/>
  </r>
  <r>
    <s v="4113"/>
    <s v="聯上"/>
    <x v="5"/>
    <n v="12.9"/>
    <n v="13.25"/>
    <n v="13"/>
    <n v="12.75"/>
    <n v="13.1"/>
    <n v="-113"/>
    <n v="22"/>
    <n v="-46"/>
    <n v="-14"/>
    <n v="22"/>
    <n v="0"/>
    <n v="0"/>
    <n v="0"/>
    <n v="0"/>
    <n v="0"/>
    <n v="-1.4577E-2"/>
    <n v="2.9150000000000001E-3"/>
    <n v="-5.9800000000000001E-3"/>
    <n v="-1.7849999999999999E-3"/>
    <n v="2.882E-3"/>
  </r>
  <r>
    <s v="4114"/>
    <s v="健喬"/>
    <x v="13"/>
    <n v="24.55"/>
    <n v="24.4"/>
    <n v="24.6"/>
    <n v="23.6"/>
    <n v="24.6"/>
    <n v="-616"/>
    <n v="-538"/>
    <n v="367"/>
    <n v="-465"/>
    <n v="399"/>
    <n v="0"/>
    <n v="0"/>
    <n v="0"/>
    <n v="0"/>
    <n v="0"/>
    <n v="-0.151228"/>
    <n v="-0.131272"/>
    <n v="9.0282000000000001E-2"/>
    <n v="-0.10974"/>
    <n v="9.8154000000000019E-2"/>
  </r>
  <r>
    <s v="4116"/>
    <s v="明基醫"/>
    <x v="13"/>
    <n v="32"/>
    <n v="31.6"/>
    <n v="31.7"/>
    <n v="31.3"/>
    <n v="31.4"/>
    <n v="7"/>
    <n v="0"/>
    <n v="0"/>
    <n v="0"/>
    <n v="1"/>
    <n v="0"/>
    <n v="0"/>
    <n v="0"/>
    <n v="0"/>
    <n v="0"/>
    <n v="2.2399999999999998E-3"/>
    <n v="0"/>
    <n v="0"/>
    <n v="0"/>
    <n v="3.1399999999999999E-4"/>
  </r>
  <r>
    <s v="4119"/>
    <s v="旭富"/>
    <x v="13"/>
    <n v="84.7"/>
    <n v="83.6"/>
    <n v="83"/>
    <n v="80.7"/>
    <n v="84.2"/>
    <n v="-108"/>
    <n v="61"/>
    <n v="4"/>
    <n v="-8"/>
    <n v="364"/>
    <n v="-8"/>
    <n v="0"/>
    <n v="1"/>
    <n v="0"/>
    <n v="0"/>
    <n v="-9.1476000000000002E-2"/>
    <n v="5.0995999999999993E-2"/>
    <n v="3.32E-3"/>
    <n v="-6.4559999999999999E-3"/>
    <n v="0.30648799999999998"/>
  </r>
  <r>
    <s v="4120"/>
    <s v="友華"/>
    <x v="13"/>
    <n v="42.7"/>
    <n v="41.7"/>
    <n v="42"/>
    <n v="41.75"/>
    <n v="41.8"/>
    <n v="-7"/>
    <n v="2"/>
    <n v="12"/>
    <n v="6"/>
    <n v="1"/>
    <n v="0"/>
    <n v="0"/>
    <n v="0"/>
    <n v="0"/>
    <n v="0"/>
    <n v="-2.9890000000000003E-3"/>
    <n v="8.3400000000000011E-4"/>
    <n v="5.0400000000000002E-3"/>
    <n v="2.5049999999999998E-3"/>
    <n v="4.1799999999999997E-4"/>
  </r>
  <r>
    <s v="4121"/>
    <s v="優盛"/>
    <x v="13"/>
    <n v="20.25"/>
    <n v="22.25"/>
    <n v="20.6"/>
    <n v="22.65"/>
    <n v="21.55"/>
    <n v="51"/>
    <n v="-35"/>
    <n v="-600"/>
    <n v="721"/>
    <n v="-560"/>
    <n v="0"/>
    <n v="0"/>
    <n v="0"/>
    <n v="0"/>
    <n v="0"/>
    <n v="1.03275E-2"/>
    <n v="-7.7875000000000002E-3"/>
    <n v="-0.1236"/>
    <n v="0.16330649999999999"/>
    <n v="-0.12068"/>
  </r>
  <r>
    <s v="4123"/>
    <s v="晟德"/>
    <x v="13"/>
    <n v="66.3"/>
    <n v="64.7"/>
    <n v="65.2"/>
    <n v="65.8"/>
    <n v="66.7"/>
    <n v="11"/>
    <n v="-1170"/>
    <n v="217"/>
    <n v="138"/>
    <n v="90"/>
    <n v="0"/>
    <n v="0"/>
    <n v="0"/>
    <n v="-1"/>
    <n v="0"/>
    <n v="7.2929999999999991E-3"/>
    <n v="-0.75699000000000005"/>
    <n v="0.14148400000000003"/>
    <n v="9.0803999999999996E-2"/>
    <n v="6.003E-2"/>
  </r>
  <r>
    <s v="4126"/>
    <s v="太醫"/>
    <x v="13"/>
    <n v="70.900000000000006"/>
    <n v="70.5"/>
    <n v="71.400000000000006"/>
    <n v="69.900000000000006"/>
    <n v="70.2"/>
    <n v="-254"/>
    <n v="-82"/>
    <n v="-11"/>
    <n v="-480"/>
    <n v="-103"/>
    <n v="0"/>
    <n v="0"/>
    <n v="0"/>
    <n v="0"/>
    <n v="0"/>
    <n v="-0.18008600000000002"/>
    <n v="-5.781E-2"/>
    <n v="-7.8540000000000016E-3"/>
    <n v="-0.33551999999999998"/>
    <n v="-7.2306000000000009E-2"/>
  </r>
  <r>
    <s v="4127"/>
    <s v="天良"/>
    <x v="13"/>
    <n v="10.9"/>
    <n v="11.95"/>
    <n v="11.25"/>
    <n v="10.5"/>
    <n v="11.55"/>
    <n v="86"/>
    <n v="-8"/>
    <n v="-64"/>
    <n v="32"/>
    <n v="61"/>
    <n v="0"/>
    <n v="0"/>
    <n v="0"/>
    <n v="0"/>
    <n v="0"/>
    <n v="9.3740000000000004E-3"/>
    <n v="-9.5599999999999993E-4"/>
    <n v="-7.1999999999999998E-3"/>
    <n v="3.3600000000000001E-3"/>
    <n v="7.0455000000000005E-3"/>
  </r>
  <r>
    <s v="4128"/>
    <s v="中天"/>
    <x v="13"/>
    <n v="61.6"/>
    <n v="62"/>
    <n v="61"/>
    <n v="55.1"/>
    <n v="56.8"/>
    <n v="387"/>
    <n v="-516"/>
    <n v="71"/>
    <n v="324"/>
    <n v="187"/>
    <n v="0"/>
    <n v="0"/>
    <n v="0"/>
    <n v="0"/>
    <n v="0"/>
    <n v="0.23839200000000002"/>
    <n v="-0.31991999999999998"/>
    <n v="4.3310000000000001E-2"/>
    <n v="0.17852400000000002"/>
    <n v="0.106216"/>
  </r>
  <r>
    <s v="4129"/>
    <s v="聯合"/>
    <x v="13"/>
    <n v="31.65"/>
    <n v="32.1"/>
    <n v="31.85"/>
    <n v="30.15"/>
    <n v="31.5"/>
    <n v="-53"/>
    <n v="-18"/>
    <n v="-28"/>
    <n v="-8"/>
    <n v="21"/>
    <n v="0"/>
    <n v="0"/>
    <n v="0"/>
    <n v="0"/>
    <n v="0"/>
    <n v="-1.6774499999999998E-2"/>
    <n v="-5.778000000000001E-3"/>
    <n v="-8.9180000000000006E-3"/>
    <n v="-2.4120000000000001E-3"/>
    <n v="6.6150000000000002E-3"/>
  </r>
  <r>
    <s v="4130"/>
    <s v="健亞"/>
    <x v="13"/>
    <n v="26.2"/>
    <n v="26.55"/>
    <n v="26.3"/>
    <n v="24.6"/>
    <n v="25.25"/>
    <n v="-12"/>
    <n v="-140"/>
    <n v="29"/>
    <n v="-106"/>
    <n v="55"/>
    <n v="0"/>
    <n v="0"/>
    <n v="0"/>
    <n v="0"/>
    <n v="0"/>
    <n v="-3.1439999999999997E-3"/>
    <n v="-3.7170000000000002E-2"/>
    <n v="7.6270000000000001E-3"/>
    <n v="-2.6076000000000002E-2"/>
    <n v="1.3887500000000001E-2"/>
  </r>
  <r>
    <s v="4131"/>
    <s v="晶宇"/>
    <x v="13"/>
    <n v="6.15"/>
    <n v="6.46"/>
    <n v="7.1"/>
    <n v="7.81"/>
    <n v="8.5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55.3"/>
    <n v="60.8"/>
    <n v="61.5"/>
    <n v="67.599999999999994"/>
    <n v="72.900000000000006"/>
    <n v="44"/>
    <n v="135"/>
    <n v="-349"/>
    <n v="-73"/>
    <n v="555"/>
    <n v="0"/>
    <n v="0"/>
    <n v="0"/>
    <n v="0"/>
    <n v="0"/>
    <n v="2.4331999999999999E-2"/>
    <n v="8.208E-2"/>
    <n v="-0.21463499999999999"/>
    <n v="-4.9347999999999996E-2"/>
    <n v="0.40459499999999998"/>
  </r>
  <r>
    <s v="4137"/>
    <s v="麗豐-KY"/>
    <x v="13"/>
    <n v="202.5"/>
    <n v="204"/>
    <n v="208"/>
    <n v="200"/>
    <n v="207"/>
    <n v="98"/>
    <n v="17"/>
    <n v="120"/>
    <n v="119"/>
    <n v="48"/>
    <n v="1"/>
    <n v="0"/>
    <n v="0"/>
    <n v="0"/>
    <n v="0"/>
    <n v="0.19844999999999999"/>
    <n v="3.4680000000000002E-2"/>
    <n v="0.24959999999999999"/>
    <n v="0.23799999999999999"/>
    <n v="9.9360000000000004E-2"/>
  </r>
  <r>
    <s v="4138"/>
    <s v="曜亞"/>
    <x v="13"/>
    <n v="53"/>
    <n v="52.8"/>
    <n v="53"/>
    <n v="51.3"/>
    <n v="53.4"/>
    <n v="0"/>
    <n v="25"/>
    <n v="2"/>
    <n v="25"/>
    <n v="32"/>
    <n v="0"/>
    <n v="0"/>
    <n v="0"/>
    <n v="0"/>
    <n v="0"/>
    <n v="0"/>
    <n v="1.32E-2"/>
    <n v="1.06E-3"/>
    <n v="1.2825E-2"/>
    <n v="1.7087999999999999E-2"/>
  </r>
  <r>
    <s v="4139"/>
    <s v="馬光-KY"/>
    <x v="13"/>
    <n v="53.6"/>
    <n v="53.9"/>
    <n v="52.8"/>
    <n v="52.9"/>
    <n v="53"/>
    <n v="-42"/>
    <n v="-15"/>
    <n v="-22"/>
    <n v="-9"/>
    <n v="-5"/>
    <n v="0"/>
    <n v="0"/>
    <n v="0"/>
    <n v="0"/>
    <n v="0"/>
    <n v="-2.2512000000000004E-2"/>
    <n v="-8.0850000000000002E-3"/>
    <n v="-1.1616E-2"/>
    <n v="-4.7609999999999996E-3"/>
    <n v="-2.65E-3"/>
  </r>
  <r>
    <s v="4141"/>
    <s v="龍燈-KY"/>
    <x v="13"/>
    <n v="13.1"/>
    <n v="12.6"/>
    <n v="12.35"/>
    <n v="11.3"/>
    <n v="11.5"/>
    <n v="131"/>
    <n v="-135"/>
    <n v="-164"/>
    <n v="-57"/>
    <n v="-162"/>
    <n v="0"/>
    <n v="0"/>
    <n v="0"/>
    <n v="0"/>
    <n v="0"/>
    <n v="1.7160999999999999E-2"/>
    <n v="-1.7010000000000001E-2"/>
    <n v="-2.0253999999999998E-2"/>
    <n v="-6.4410000000000005E-3"/>
    <n v="-1.8630000000000001E-2"/>
  </r>
  <r>
    <s v="4142"/>
    <s v="國光生"/>
    <x v="13"/>
    <n v="57.2"/>
    <n v="62.9"/>
    <n v="57.6"/>
    <n v="63.3"/>
    <n v="60.8"/>
    <n v="1324"/>
    <n v="-1736"/>
    <n v="1090"/>
    <n v="6068"/>
    <n v="-2331"/>
    <n v="0"/>
    <n v="0"/>
    <n v="0"/>
    <n v="0"/>
    <n v="0"/>
    <n v="0.757328"/>
    <n v="-1.091944"/>
    <n v="0.62783999999999995"/>
    <n v="3.8410439999999997"/>
    <n v="-1.4172479999999998"/>
  </r>
  <r>
    <s v="4147"/>
    <s v="中裕"/>
    <x v="13"/>
    <n v="64.3"/>
    <n v="62.5"/>
    <n v="63.4"/>
    <n v="59.3"/>
    <n v="62.3"/>
    <n v="93"/>
    <n v="39"/>
    <n v="-24"/>
    <n v="-27"/>
    <n v="312"/>
    <n v="0"/>
    <n v="0"/>
    <n v="0"/>
    <n v="0"/>
    <n v="0"/>
    <n v="5.9798999999999998E-2"/>
    <n v="2.4375000000000001E-2"/>
    <n v="-1.5215999999999999E-2"/>
    <n v="-1.6010999999999997E-2"/>
    <n v="0.19437599999999999"/>
  </r>
  <r>
    <s v="4148"/>
    <s v="全宇生技-KY"/>
    <x v="13"/>
    <n v="35.4"/>
    <n v="35.15"/>
    <n v="35.4"/>
    <n v="33.25"/>
    <n v="34.200000000000003"/>
    <n v="5"/>
    <n v="4"/>
    <n v="-20"/>
    <n v="7"/>
    <n v="2"/>
    <n v="0"/>
    <n v="0"/>
    <n v="0"/>
    <n v="0"/>
    <n v="0"/>
    <n v="1.7700000000000001E-3"/>
    <n v="1.4059999999999999E-3"/>
    <n v="-7.0800000000000004E-3"/>
    <n v="2.3275000000000001E-3"/>
    <n v="6.8400000000000004E-4"/>
  </r>
  <r>
    <s v="4152"/>
    <s v="台微體"/>
    <x v="13"/>
    <n v="74.3"/>
    <n v="81"/>
    <n v="78.3"/>
    <n v="72.099999999999994"/>
    <n v="68.599999999999994"/>
    <n v="-38"/>
    <n v="-11"/>
    <n v="-8"/>
    <n v="-32"/>
    <n v="49"/>
    <n v="0"/>
    <n v="0"/>
    <n v="0"/>
    <n v="0"/>
    <n v="0"/>
    <n v="-2.8234000000000002E-2"/>
    <n v="-8.9099999999999995E-3"/>
    <n v="-6.2639999999999996E-3"/>
    <n v="-2.3071999999999999E-2"/>
    <n v="3.3613999999999998E-2"/>
  </r>
  <r>
    <s v="4153"/>
    <s v="鈺緯"/>
    <x v="13"/>
    <n v="21.2"/>
    <n v="23.3"/>
    <n v="25.6"/>
    <n v="26.2"/>
    <n v="25.65"/>
    <n v="0"/>
    <n v="-17"/>
    <n v="7"/>
    <n v="-3"/>
    <n v="-10"/>
    <n v="0"/>
    <n v="0"/>
    <n v="0"/>
    <n v="0"/>
    <n v="0"/>
    <n v="0"/>
    <n v="-3.9610000000000001E-3"/>
    <n v="1.7920000000000002E-3"/>
    <n v="-7.8599999999999991E-4"/>
    <n v="-2.565E-3"/>
  </r>
  <r>
    <s v="4154"/>
    <s v="康樂-KY"/>
    <x v="13"/>
    <n v="25.05"/>
    <n v="26.7"/>
    <n v="26.6"/>
    <n v="25"/>
    <n v="27.15"/>
    <n v="0"/>
    <n v="0"/>
    <n v="0"/>
    <n v="0"/>
    <n v="15"/>
    <n v="0"/>
    <n v="0"/>
    <n v="0"/>
    <n v="0"/>
    <n v="0"/>
    <n v="0"/>
    <n v="0"/>
    <n v="0"/>
    <n v="0"/>
    <n v="4.0724999999999997E-3"/>
  </r>
  <r>
    <s v="4155"/>
    <s v="訊映"/>
    <x v="13"/>
    <n v="24.35"/>
    <n v="24.45"/>
    <n v="24.5"/>
    <n v="23.1"/>
    <n v="23.8"/>
    <n v="-67"/>
    <n v="-64"/>
    <n v="53"/>
    <n v="13"/>
    <n v="104"/>
    <n v="0"/>
    <n v="0"/>
    <n v="0"/>
    <n v="0"/>
    <n v="0"/>
    <n v="-1.6314499999999999E-2"/>
    <n v="-1.5647999999999999E-2"/>
    <n v="1.2985E-2"/>
    <n v="3.003E-3"/>
    <n v="2.4752000000000003E-2"/>
  </r>
  <r>
    <s v="4157"/>
    <s v="太景*-KY"/>
    <x v="13"/>
    <n v="21.55"/>
    <n v="21.2"/>
    <n v="20.8"/>
    <n v="19.149999999999999"/>
    <n v="20.149999999999999"/>
    <n v="866"/>
    <n v="-200"/>
    <n v="-54"/>
    <n v="309"/>
    <n v="589"/>
    <n v="0"/>
    <n v="0"/>
    <n v="0"/>
    <n v="0"/>
    <n v="0"/>
    <n v="0.18662299999999998"/>
    <n v="-4.24E-2"/>
    <n v="-1.1232000000000001E-2"/>
    <n v="5.9173499999999997E-2"/>
    <n v="0.11868349999999998"/>
  </r>
  <r>
    <s v="4160"/>
    <s v="創源"/>
    <x v="13"/>
    <n v="23.4"/>
    <n v="23.9"/>
    <n v="23.75"/>
    <n v="22.5"/>
    <n v="23.05"/>
    <n v="2"/>
    <n v="0"/>
    <n v="0"/>
    <n v="1"/>
    <n v="1"/>
    <n v="0"/>
    <n v="0"/>
    <n v="0"/>
    <n v="0"/>
    <n v="0"/>
    <n v="4.6799999999999999E-4"/>
    <n v="0"/>
    <n v="0"/>
    <n v="2.2499999999999999E-4"/>
    <n v="2.3050000000000002E-4"/>
  </r>
  <r>
    <s v="4161"/>
    <s v="聿新科"/>
    <x v="13"/>
    <n v="29.05"/>
    <n v="29.05"/>
    <n v="28.4"/>
    <n v="25.75"/>
    <n v="27.75"/>
    <n v="-15"/>
    <n v="11"/>
    <n v="1"/>
    <n v="6"/>
    <n v="2"/>
    <n v="0"/>
    <n v="0"/>
    <n v="0"/>
    <n v="0"/>
    <n v="0"/>
    <n v="-4.3575000000000003E-3"/>
    <n v="3.1955E-3"/>
    <n v="2.8399999999999996E-4"/>
    <n v="1.5449999999999999E-3"/>
    <n v="5.5500000000000005E-4"/>
  </r>
  <r>
    <s v="4162"/>
    <s v="智擎"/>
    <x v="13"/>
    <n v="62.1"/>
    <n v="63.5"/>
    <n v="64.599999999999994"/>
    <n v="59.5"/>
    <n v="62.4"/>
    <n v="139"/>
    <n v="259"/>
    <n v="440"/>
    <n v="-46"/>
    <n v="412"/>
    <n v="0"/>
    <n v="0"/>
    <n v="0"/>
    <n v="0"/>
    <n v="0"/>
    <n v="8.6318999999999993E-2"/>
    <n v="0.164465"/>
    <n v="0.28423999999999994"/>
    <n v="-2.7369999999999998E-2"/>
    <n v="0.25708799999999998"/>
  </r>
  <r>
    <s v="4163"/>
    <s v="鐿鈦"/>
    <x v="13"/>
    <n v="86.2"/>
    <n v="84"/>
    <n v="84.2"/>
    <n v="81.400000000000006"/>
    <n v="83.3"/>
    <n v="-38"/>
    <n v="4"/>
    <n v="-10"/>
    <n v="-8"/>
    <n v="-3"/>
    <n v="0"/>
    <n v="0"/>
    <n v="0"/>
    <n v="0"/>
    <n v="0"/>
    <n v="-3.2756E-2"/>
    <n v="3.3600000000000001E-3"/>
    <n v="-8.4200000000000004E-3"/>
    <n v="-6.5120000000000004E-3"/>
    <n v="-2.4989999999999999E-3"/>
  </r>
  <r>
    <s v="4164"/>
    <s v="承業醫"/>
    <x v="13"/>
    <n v="35.15"/>
    <n v="34.950000000000003"/>
    <n v="35.35"/>
    <n v="33.799999999999997"/>
    <n v="34.9"/>
    <n v="-165"/>
    <n v="-134"/>
    <n v="43"/>
    <n v="-6"/>
    <n v="9"/>
    <n v="0"/>
    <n v="0"/>
    <n v="2"/>
    <n v="0"/>
    <n v="0"/>
    <n v="-5.79975E-2"/>
    <n v="-4.6833E-2"/>
    <n v="1.5200499999999999E-2"/>
    <n v="-2.0279999999999999E-3"/>
    <n v="3.1409999999999997E-3"/>
  </r>
  <r>
    <s v="4167"/>
    <s v="松瑞藥"/>
    <x v="13"/>
    <n v="28"/>
    <n v="28.6"/>
    <n v="29.5"/>
    <n v="31.05"/>
    <n v="30.4"/>
    <n v="-29"/>
    <n v="-356"/>
    <n v="15"/>
    <n v="188"/>
    <n v="-869"/>
    <n v="0"/>
    <n v="0"/>
    <n v="0"/>
    <n v="0"/>
    <n v="0"/>
    <n v="-8.1200000000000005E-3"/>
    <n v="-0.101816"/>
    <n v="4.4250000000000001E-3"/>
    <n v="5.8374000000000002E-2"/>
    <n v="-0.26417599999999997"/>
  </r>
  <r>
    <s v="4168"/>
    <s v="醣聯"/>
    <x v="13"/>
    <n v="30.8"/>
    <n v="28.75"/>
    <n v="29.3"/>
    <n v="26.4"/>
    <n v="28.65"/>
    <n v="180"/>
    <n v="-724"/>
    <n v="310"/>
    <n v="26"/>
    <n v="405"/>
    <n v="0"/>
    <n v="0"/>
    <n v="0"/>
    <n v="0"/>
    <n v="0"/>
    <n v="5.5440000000000003E-2"/>
    <n v="-0.20815"/>
    <n v="9.0829999999999994E-2"/>
    <n v="6.8639999999999994E-3"/>
    <n v="0.1160325"/>
  </r>
  <r>
    <s v="4171"/>
    <s v="瑞基"/>
    <x v="13"/>
    <n v="116"/>
    <n v="127.5"/>
    <n v="140"/>
    <n v="154"/>
    <n v="169"/>
    <n v="171"/>
    <n v="10"/>
    <n v="287"/>
    <n v="-60"/>
    <n v="351"/>
    <n v="0"/>
    <n v="0"/>
    <n v="0"/>
    <n v="0"/>
    <n v="0"/>
    <n v="0.19836000000000001"/>
    <n v="1.2749999999999999E-2"/>
    <n v="0.40179999999999999"/>
    <n v="-9.2399999999999996E-2"/>
    <n v="0.59319"/>
  </r>
  <r>
    <s v="4173"/>
    <s v="久裕"/>
    <x v="13"/>
    <n v="19.75"/>
    <n v="19.850000000000001"/>
    <n v="20.399999999999999"/>
    <n v="21.15"/>
    <n v="20.95"/>
    <n v="49"/>
    <n v="-32"/>
    <n v="179"/>
    <n v="-20"/>
    <n v="-132"/>
    <n v="0"/>
    <n v="0"/>
    <n v="0"/>
    <n v="0"/>
    <n v="0"/>
    <n v="9.6775000000000003E-3"/>
    <n v="-6.3520000000000009E-3"/>
    <n v="3.6516E-2"/>
    <n v="-4.2300000000000003E-3"/>
    <n v="-2.7654000000000001E-2"/>
  </r>
  <r>
    <s v="4174"/>
    <s v="浩鼎"/>
    <x v="13"/>
    <n v="116.5"/>
    <n v="115"/>
    <n v="118"/>
    <n v="107"/>
    <n v="115.5"/>
    <n v="-158"/>
    <n v="143"/>
    <n v="430"/>
    <n v="-209"/>
    <n v="504"/>
    <n v="0"/>
    <n v="0"/>
    <n v="0"/>
    <n v="0"/>
    <n v="0"/>
    <n v="-0.18407000000000001"/>
    <n v="0.16445000000000001"/>
    <n v="0.50739999999999996"/>
    <n v="-0.22363"/>
    <n v="0.58211999999999997"/>
  </r>
  <r>
    <s v="4175"/>
    <s v="杏一"/>
    <x v="13"/>
    <n v="71.2"/>
    <n v="69.900000000000006"/>
    <n v="70"/>
    <n v="68.5"/>
    <n v="69.7"/>
    <n v="-1"/>
    <n v="1"/>
    <n v="2"/>
    <n v="3"/>
    <n v="-11"/>
    <n v="0"/>
    <n v="0"/>
    <n v="0"/>
    <n v="0"/>
    <n v="0"/>
    <n v="-7.1200000000000007E-4"/>
    <n v="6.9900000000000008E-4"/>
    <n v="1.4E-3"/>
    <n v="2.055E-3"/>
    <n v="-7.6670000000000002E-3"/>
  </r>
  <r>
    <s v="4183"/>
    <s v="福永生技"/>
    <x v="13"/>
    <n v="20.85"/>
    <n v="20.95"/>
    <n v="21.3"/>
    <n v="20.55"/>
    <n v="20.7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3"/>
    <n v="18.8"/>
    <n v="19.3"/>
    <n v="18.600000000000001"/>
    <n v="18.2"/>
    <n v="18.45"/>
    <n v="0"/>
    <n v="2"/>
    <n v="0"/>
    <n v="1"/>
    <n v="1"/>
    <n v="0"/>
    <n v="0"/>
    <n v="0"/>
    <n v="0"/>
    <n v="0"/>
    <n v="0"/>
    <n v="3.86E-4"/>
    <n v="0"/>
    <n v="1.8200000000000001E-4"/>
    <n v="1.8449999999999999E-4"/>
  </r>
  <r>
    <s v="4190"/>
    <s v="佐登-KY"/>
    <x v="13"/>
    <n v="76.3"/>
    <n v="77.599999999999994"/>
    <n v="77"/>
    <n v="69.3"/>
    <n v="75.3"/>
    <n v="113"/>
    <n v="104"/>
    <n v="27"/>
    <n v="78"/>
    <n v="133"/>
    <n v="0"/>
    <n v="0"/>
    <n v="0"/>
    <n v="0"/>
    <n v="0"/>
    <n v="8.621899999999999E-2"/>
    <n v="8.0703999999999998E-2"/>
    <n v="2.0789999999999999E-2"/>
    <n v="5.4053999999999998E-2"/>
    <n v="0.100149"/>
  </r>
  <r>
    <s v="4192"/>
    <s v="杏國"/>
    <x v="13"/>
    <n v="54.4"/>
    <n v="59.5"/>
    <n v="53.6"/>
    <n v="57.6"/>
    <n v="53.9"/>
    <n v="124"/>
    <n v="-12"/>
    <n v="-73"/>
    <n v="82"/>
    <n v="-63"/>
    <n v="0"/>
    <n v="0"/>
    <n v="0"/>
    <n v="0"/>
    <n v="0"/>
    <n v="6.7455999999999988E-2"/>
    <n v="-7.1399999999999996E-3"/>
    <n v="-3.9128000000000003E-2"/>
    <n v="4.7231999999999996E-2"/>
    <n v="-3.3957000000000001E-2"/>
  </r>
  <r>
    <s v="4198"/>
    <s v="欣大健康"/>
    <x v="13"/>
    <n v="7.33"/>
    <n v="7.06"/>
    <n v="7.1"/>
    <n v="7"/>
    <n v="6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2.5"/>
    <n v="114.5"/>
    <n v="112"/>
    <n v="114"/>
    <n v="-11"/>
    <n v="19"/>
    <n v="6"/>
    <n v="0"/>
    <n v="3"/>
    <n v="0"/>
    <n v="0"/>
    <n v="0"/>
    <n v="0"/>
    <n v="0"/>
    <n v="-1.2375000000000001E-2"/>
    <n v="2.1375000000000002E-2"/>
    <n v="6.8700000000000002E-3"/>
    <n v="0"/>
    <n v="3.4199999999999999E-3"/>
  </r>
  <r>
    <s v="4207"/>
    <s v="環泰"/>
    <x v="1"/>
    <n v="12.3"/>
    <n v="13.2"/>
    <n v="12.9"/>
    <n v="12.55"/>
    <n v="13.3"/>
    <n v="61"/>
    <n v="62"/>
    <n v="-122"/>
    <n v="-24"/>
    <n v="61"/>
    <n v="0"/>
    <n v="0"/>
    <n v="0"/>
    <n v="0"/>
    <n v="0"/>
    <n v="7.503000000000001E-3"/>
    <n v="8.1840000000000003E-3"/>
    <n v="-1.5737999999999999E-2"/>
    <n v="-3.0120000000000004E-3"/>
    <n v="8.1130000000000004E-3"/>
  </r>
  <r>
    <s v="4303"/>
    <s v="信立"/>
    <x v="4"/>
    <n v="18.7"/>
    <n v="18.5"/>
    <n v="18.399999999999999"/>
    <n v="17.7"/>
    <n v="18.100000000000001"/>
    <n v="-2"/>
    <n v="2"/>
    <n v="0"/>
    <n v="0"/>
    <n v="0"/>
    <n v="0"/>
    <n v="0"/>
    <n v="0"/>
    <n v="0"/>
    <n v="0"/>
    <n v="-3.7399999999999998E-4"/>
    <n v="3.6999999999999999E-4"/>
    <n v="0"/>
    <n v="0"/>
    <n v="0"/>
  </r>
  <r>
    <s v="4304"/>
    <s v="勝昱"/>
    <x v="4"/>
    <n v="6.56"/>
    <n v="6.55"/>
    <n v="6.08"/>
    <n v="6"/>
    <n v="5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2.4"/>
    <n v="32.5"/>
    <n v="32"/>
    <n v="32.6"/>
    <n v="0"/>
    <n v="-2"/>
    <n v="0"/>
    <n v="0"/>
    <n v="5"/>
    <n v="0"/>
    <n v="0"/>
    <n v="0"/>
    <n v="0"/>
    <n v="0"/>
    <n v="0"/>
    <n v="-6.4799999999999992E-4"/>
    <n v="0"/>
    <n v="0"/>
    <n v="1.6299999999999999E-3"/>
  </r>
  <r>
    <s v="4306"/>
    <s v="炎洲"/>
    <x v="4"/>
    <n v="16.7"/>
    <n v="16.25"/>
    <n v="16.899999999999999"/>
    <n v="16.100000000000001"/>
    <n v="16.850000000000001"/>
    <n v="453"/>
    <n v="-1448"/>
    <n v="-1180"/>
    <n v="-1727"/>
    <n v="405"/>
    <n v="0"/>
    <n v="0"/>
    <n v="0"/>
    <n v="0"/>
    <n v="0"/>
    <n v="7.5650999999999996E-2"/>
    <n v="-0.23530000000000001"/>
    <n v="-0.19941999999999999"/>
    <n v="-0.27804699999999999"/>
    <n v="6.8242500000000011E-2"/>
  </r>
  <r>
    <s v="4401"/>
    <s v="東隆興"/>
    <x v="8"/>
    <n v="39.6"/>
    <n v="35.65"/>
    <n v="34.4"/>
    <n v="31"/>
    <n v="34.1"/>
    <n v="-70"/>
    <n v="-324"/>
    <n v="-108"/>
    <n v="-107"/>
    <n v="43"/>
    <n v="0"/>
    <n v="0"/>
    <n v="0"/>
    <n v="0"/>
    <n v="0"/>
    <n v="-2.7720000000000002E-2"/>
    <n v="-0.115506"/>
    <n v="-3.7151999999999998E-2"/>
    <n v="-3.3169999999999998E-2"/>
    <n v="1.4662999999999999E-2"/>
  </r>
  <r>
    <s v="4402"/>
    <s v="福大"/>
    <x v="8"/>
    <n v="7.2"/>
    <n v="6.77"/>
    <n v="7.03"/>
    <n v="6.33"/>
    <n v="6.84"/>
    <n v="-33"/>
    <n v="-5"/>
    <n v="4"/>
    <n v="-36"/>
    <n v="-1"/>
    <n v="0"/>
    <n v="0"/>
    <n v="0"/>
    <n v="0"/>
    <n v="0"/>
    <n v="-2.3760000000000001E-3"/>
    <n v="-3.3849999999999993E-4"/>
    <n v="2.812E-4"/>
    <n v="-2.2788000000000001E-3"/>
    <n v="-6.8399999999999996E-5"/>
  </r>
  <r>
    <s v="4406"/>
    <s v="新昕纖"/>
    <x v="8"/>
    <n v="11.2"/>
    <n v="10.199999999999999"/>
    <n v="9.18"/>
    <n v="8.27"/>
    <n v="8.57"/>
    <n v="43"/>
    <n v="-110"/>
    <n v="18"/>
    <n v="-45"/>
    <n v="36"/>
    <n v="0"/>
    <n v="0"/>
    <n v="0"/>
    <n v="0"/>
    <n v="0"/>
    <n v="4.816E-3"/>
    <n v="-1.1220000000000001E-2"/>
    <n v="1.6524E-3"/>
    <n v="-3.7215E-3"/>
    <n v="3.0851999999999997E-3"/>
  </r>
  <r>
    <s v="4413"/>
    <s v="飛寶企業"/>
    <x v="8"/>
    <n v="15.25"/>
    <n v="14.55"/>
    <n v="14.15"/>
    <n v="13.45"/>
    <n v="13.65"/>
    <n v="2"/>
    <n v="0"/>
    <n v="-7"/>
    <n v="0"/>
    <n v="-2"/>
    <n v="0"/>
    <n v="0"/>
    <n v="0"/>
    <n v="0"/>
    <n v="0"/>
    <n v="3.0499999999999999E-4"/>
    <n v="0"/>
    <n v="-9.9050000000000006E-4"/>
    <n v="0"/>
    <n v="-2.7300000000000002E-4"/>
  </r>
  <r>
    <s v="4414"/>
    <s v="如興"/>
    <x v="8"/>
    <n v="10.6"/>
    <n v="9.56"/>
    <n v="9.65"/>
    <n v="8.69"/>
    <n v="9.27"/>
    <n v="-5011"/>
    <n v="-2742"/>
    <n v="-285"/>
    <n v="-1088"/>
    <n v="1079"/>
    <n v="0"/>
    <n v="0"/>
    <n v="0"/>
    <n v="0"/>
    <n v="0"/>
    <n v="-0.53116600000000003"/>
    <n v="-0.26213520000000001"/>
    <n v="-2.7502499999999999E-2"/>
    <n v="-9.4547199999999998E-2"/>
    <n v="0.1000233"/>
  </r>
  <r>
    <s v="4416"/>
    <s v="三圓"/>
    <x v="5"/>
    <n v="96.3"/>
    <n v="95"/>
    <n v="98"/>
    <n v="93.2"/>
    <n v="96.5"/>
    <n v="0"/>
    <n v="0"/>
    <n v="0"/>
    <n v="1"/>
    <n v="0"/>
    <n v="0"/>
    <n v="0"/>
    <n v="0"/>
    <n v="0"/>
    <n v="0"/>
    <n v="0"/>
    <n v="0"/>
    <n v="0"/>
    <n v="9.3199999999999999E-4"/>
    <n v="0"/>
  </r>
  <r>
    <s v="4417"/>
    <s v="金洲"/>
    <x v="8"/>
    <n v="36.950000000000003"/>
    <n v="36.799999999999997"/>
    <n v="37.049999999999997"/>
    <n v="36.549999999999997"/>
    <n v="37.5"/>
    <n v="-142"/>
    <n v="71"/>
    <n v="-33"/>
    <n v="-45"/>
    <n v="-11"/>
    <n v="0"/>
    <n v="0"/>
    <n v="0"/>
    <n v="0"/>
    <n v="0"/>
    <n v="-5.2469000000000009E-2"/>
    <n v="2.6127999999999998E-2"/>
    <n v="-1.2226499999999998E-2"/>
    <n v="-1.6447499999999997E-2"/>
    <n v="-4.1250000000000002E-3"/>
  </r>
  <r>
    <s v="4419"/>
    <s v="元勝"/>
    <x v="8"/>
    <n v="9.6199999999999992"/>
    <n v="9.6199999999999992"/>
    <n v="9.6199999999999992"/>
    <n v="9.6199999999999992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7"/>
    <n v="26.6"/>
    <n v="26.65"/>
    <n v="26.65"/>
    <n v="27.1"/>
    <n v="-10"/>
    <n v="3"/>
    <n v="1"/>
    <n v="73"/>
    <n v="-3"/>
    <n v="0"/>
    <n v="0"/>
    <n v="0"/>
    <n v="0"/>
    <n v="0"/>
    <n v="-2.6700000000000001E-3"/>
    <n v="7.980000000000001E-4"/>
    <n v="2.6649999999999997E-4"/>
    <n v="1.94545E-2"/>
    <n v="-8.1300000000000014E-4"/>
  </r>
  <r>
    <s v="4426"/>
    <s v="利勤"/>
    <x v="8"/>
    <n v="25.85"/>
    <n v="24.6"/>
    <n v="24"/>
    <n v="21.8"/>
    <n v="23.15"/>
    <n v="-18"/>
    <n v="-300"/>
    <n v="-297"/>
    <n v="250"/>
    <n v="45"/>
    <n v="0"/>
    <n v="0"/>
    <n v="0"/>
    <n v="0"/>
    <n v="0"/>
    <n v="-4.653E-3"/>
    <n v="-7.3800000000000004E-2"/>
    <n v="-7.1279999999999996E-2"/>
    <n v="5.45E-2"/>
    <n v="1.04175E-2"/>
  </r>
  <r>
    <s v="4429"/>
    <s v="聚紡"/>
    <x v="8"/>
    <n v="34.1"/>
    <n v="36.1"/>
    <n v="36"/>
    <n v="36.799999999999997"/>
    <n v="36.6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6"/>
    <n v="25.75"/>
    <n v="25.45"/>
    <n v="23.6"/>
    <n v="24.65"/>
    <n v="9"/>
    <n v="-1"/>
    <n v="-1"/>
    <n v="-2"/>
    <n v="3"/>
    <n v="0"/>
    <n v="0"/>
    <n v="0"/>
    <n v="0"/>
    <n v="0"/>
    <n v="2.3400000000000001E-3"/>
    <n v="-2.5750000000000002E-4"/>
    <n v="-2.5450000000000001E-4"/>
    <n v="-4.7200000000000003E-4"/>
    <n v="7.3949999999999992E-4"/>
  </r>
  <r>
    <s v="4432"/>
    <s v="銘旺實"/>
    <x v="8"/>
    <n v="15.3"/>
    <n v="14.55"/>
    <n v="14.55"/>
    <n v="13.15"/>
    <n v="14.2"/>
    <n v="5"/>
    <n v="-5"/>
    <n v="-10"/>
    <n v="7"/>
    <n v="8"/>
    <n v="0"/>
    <n v="0"/>
    <n v="0"/>
    <n v="0"/>
    <n v="0"/>
    <n v="7.6499999999999995E-4"/>
    <n v="-7.2749999999999996E-4"/>
    <n v="-1.4549999999999999E-3"/>
    <n v="9.2049999999999999E-4"/>
    <n v="1.1359999999999999E-3"/>
  </r>
  <r>
    <s v="4433"/>
    <s v="興采"/>
    <x v="8"/>
    <n v="33.4"/>
    <n v="33.75"/>
    <n v="33.6"/>
    <n v="31.35"/>
    <n v="33.65"/>
    <n v="-10"/>
    <n v="84"/>
    <n v="-13"/>
    <n v="23"/>
    <n v="67"/>
    <n v="0"/>
    <n v="0"/>
    <n v="0"/>
    <n v="0"/>
    <n v="0"/>
    <n v="-3.3400000000000001E-3"/>
    <n v="2.835E-2"/>
    <n v="-4.3680000000000004E-3"/>
    <n v="7.2105000000000008E-3"/>
    <n v="2.2545499999999996E-2"/>
  </r>
  <r>
    <s v="4438"/>
    <s v="廣越"/>
    <x v="8"/>
    <n v="118.5"/>
    <n v="114"/>
    <n v="119.5"/>
    <n v="112.5"/>
    <n v="118"/>
    <n v="-36"/>
    <n v="-38"/>
    <n v="48"/>
    <n v="-63"/>
    <n v="1"/>
    <n v="0"/>
    <n v="0"/>
    <n v="0"/>
    <n v="0"/>
    <n v="0"/>
    <n v="-4.2659999999999997E-2"/>
    <n v="-4.3319999999999997E-2"/>
    <n v="5.7360000000000001E-2"/>
    <n v="-7.0874999999999994E-2"/>
    <n v="1.1800000000000001E-3"/>
  </r>
  <r>
    <s v="4439"/>
    <s v="冠星-KY"/>
    <x v="8"/>
    <n v="148"/>
    <n v="145.5"/>
    <n v="144"/>
    <n v="136"/>
    <n v="142.5"/>
    <n v="-4"/>
    <n v="-5"/>
    <n v="-14"/>
    <n v="-5"/>
    <n v="9"/>
    <n v="0"/>
    <n v="0"/>
    <n v="0"/>
    <n v="0"/>
    <n v="0"/>
    <n v="-5.9199999999999999E-3"/>
    <n v="-7.2750000000000002E-3"/>
    <n v="-2.0160000000000001E-2"/>
    <n v="-6.7999999999999996E-3"/>
    <n v="1.2825E-2"/>
  </r>
  <r>
    <s v="4502"/>
    <s v="健信"/>
    <x v="6"/>
    <n v="40.5"/>
    <n v="40.75"/>
    <n v="40.75"/>
    <n v="40.75"/>
    <n v="42.05"/>
    <n v="-1"/>
    <n v="9"/>
    <n v="-9"/>
    <n v="22"/>
    <n v="1"/>
    <n v="0"/>
    <n v="0"/>
    <n v="0"/>
    <n v="0"/>
    <n v="0"/>
    <n v="-4.0499999999999998E-4"/>
    <n v="3.6675000000000002E-3"/>
    <n v="-3.6675000000000002E-3"/>
    <n v="8.9650000000000007E-3"/>
    <n v="4.2049999999999998E-4"/>
  </r>
  <r>
    <s v="4503"/>
    <s v="金雨"/>
    <x v="43"/>
    <n v="16.55"/>
    <n v="17.149999999999999"/>
    <n v="17.05"/>
    <n v="16.3"/>
    <n v="17.100000000000001"/>
    <n v="3"/>
    <n v="3"/>
    <n v="0"/>
    <n v="1"/>
    <n v="2"/>
    <n v="0"/>
    <n v="0"/>
    <n v="0"/>
    <n v="0"/>
    <n v="0"/>
    <n v="4.9650000000000009E-4"/>
    <n v="5.1449999999999998E-4"/>
    <n v="0"/>
    <n v="1.63E-4"/>
    <n v="3.4200000000000002E-4"/>
  </r>
  <r>
    <s v="4506"/>
    <s v="崇友"/>
    <x v="11"/>
    <n v="57.7"/>
    <n v="57.6"/>
    <n v="57.6"/>
    <n v="56.9"/>
    <n v="57.4"/>
    <n v="-11"/>
    <n v="24"/>
    <n v="-1"/>
    <n v="37"/>
    <n v="-2"/>
    <n v="0"/>
    <n v="0"/>
    <n v="0"/>
    <n v="0"/>
    <n v="0"/>
    <n v="-6.3470000000000002E-3"/>
    <n v="1.3824000000000001E-2"/>
    <n v="-5.7600000000000001E-4"/>
    <n v="2.1052999999999999E-2"/>
    <n v="-1.1479999999999999E-3"/>
  </r>
  <r>
    <s v="4510"/>
    <s v="高鋒"/>
    <x v="11"/>
    <n v="11.45"/>
    <n v="11.5"/>
    <n v="11.35"/>
    <n v="10.4"/>
    <n v="11.2"/>
    <n v="41"/>
    <n v="5"/>
    <n v="-2"/>
    <n v="9"/>
    <n v="15"/>
    <n v="0"/>
    <n v="0"/>
    <n v="0"/>
    <n v="0"/>
    <n v="0"/>
    <n v="4.6944999999999999E-3"/>
    <n v="5.7499999999999999E-4"/>
    <n v="-2.2699999999999999E-4"/>
    <n v="9.3600000000000009E-4"/>
    <n v="1.6800000000000001E-3"/>
  </r>
  <r>
    <s v="4513"/>
    <s v="福裕"/>
    <x v="11"/>
    <n v="9.2899999999999991"/>
    <n v="9.5"/>
    <n v="9.73"/>
    <n v="8.7899999999999991"/>
    <n v="9.42"/>
    <n v="6"/>
    <n v="27"/>
    <n v="-22"/>
    <n v="2"/>
    <n v="45"/>
    <n v="0"/>
    <n v="0"/>
    <n v="0"/>
    <n v="0"/>
    <n v="0"/>
    <n v="5.574E-4"/>
    <n v="2.565E-3"/>
    <n v="-2.1405999999999999E-3"/>
    <n v="1.7579999999999999E-4"/>
    <n v="4.2389999999999997E-3"/>
  </r>
  <r>
    <s v="4523"/>
    <s v="永彰"/>
    <x v="6"/>
    <n v="23.85"/>
    <n v="23.8"/>
    <n v="24.35"/>
    <n v="22.4"/>
    <n v="23.3"/>
    <n v="42"/>
    <n v="44"/>
    <n v="0"/>
    <n v="125"/>
    <n v="1"/>
    <n v="0"/>
    <n v="0"/>
    <n v="0"/>
    <n v="0"/>
    <n v="0"/>
    <n v="1.0017E-2"/>
    <n v="1.0472E-2"/>
    <n v="0"/>
    <n v="2.8000000000000001E-2"/>
    <n v="2.33E-4"/>
  </r>
  <r>
    <s v="4526"/>
    <s v="東台"/>
    <x v="11"/>
    <n v="15.5"/>
    <n v="15"/>
    <n v="15.05"/>
    <n v="13.8"/>
    <n v="14.85"/>
    <n v="-152"/>
    <n v="-106"/>
    <n v="-322"/>
    <n v="-172"/>
    <n v="180"/>
    <n v="0"/>
    <n v="0"/>
    <n v="0"/>
    <n v="0"/>
    <n v="0"/>
    <n v="-2.3560000000000001E-2"/>
    <n v="-1.5900000000000001E-2"/>
    <n v="-4.8461000000000004E-2"/>
    <n v="-2.3736E-2"/>
    <n v="2.673E-2"/>
  </r>
  <r>
    <s v="4527"/>
    <s v="方土霖"/>
    <x v="11"/>
    <n v="29.6"/>
    <n v="29.9"/>
    <n v="29.65"/>
    <n v="28.5"/>
    <n v="29.6"/>
    <n v="-24"/>
    <n v="5"/>
    <n v="11"/>
    <n v="90"/>
    <n v="3"/>
    <n v="0"/>
    <n v="0"/>
    <n v="0"/>
    <n v="0"/>
    <n v="0"/>
    <n v="-7.1040000000000009E-3"/>
    <n v="1.495E-3"/>
    <n v="3.2614999999999996E-3"/>
    <n v="2.5649999999999999E-2"/>
    <n v="8.8800000000000012E-4"/>
  </r>
  <r>
    <s v="4528"/>
    <s v="江興鍛"/>
    <x v="6"/>
    <n v="42.25"/>
    <n v="42"/>
    <n v="41.8"/>
    <n v="39.1"/>
    <n v="42.05"/>
    <n v="18"/>
    <n v="48"/>
    <n v="-1"/>
    <n v="4"/>
    <n v="45"/>
    <n v="0"/>
    <n v="0"/>
    <n v="0"/>
    <n v="0"/>
    <n v="0"/>
    <n v="7.6049999999999998E-3"/>
    <n v="2.0160000000000001E-2"/>
    <n v="-4.1799999999999997E-4"/>
    <n v="1.5640000000000001E-3"/>
    <n v="1.8922499999999998E-2"/>
  </r>
  <r>
    <s v="4529"/>
    <s v="淳紳"/>
    <x v="2"/>
    <n v="7.29"/>
    <n v="7.22"/>
    <n v="7.24"/>
    <n v="6.52"/>
    <n v="7.01"/>
    <n v="31"/>
    <n v="8"/>
    <n v="-2"/>
    <n v="24"/>
    <n v="21"/>
    <n v="0"/>
    <n v="0"/>
    <n v="0"/>
    <n v="0"/>
    <n v="0"/>
    <n v="2.2599E-3"/>
    <n v="5.7759999999999995E-4"/>
    <n v="-1.448E-4"/>
    <n v="1.5647999999999999E-3"/>
    <n v="1.4721000000000001E-3"/>
  </r>
  <r>
    <s v="4530"/>
    <s v="宏易"/>
    <x v="11"/>
    <n v="9.89"/>
    <n v="9.1199999999999992"/>
    <n v="10"/>
    <n v="9.42"/>
    <n v="9.7200000000000006"/>
    <n v="35"/>
    <n v="1"/>
    <n v="21"/>
    <n v="-2"/>
    <n v="6"/>
    <n v="0"/>
    <n v="0"/>
    <n v="0"/>
    <n v="0"/>
    <n v="0"/>
    <n v="3.4615000000000002E-3"/>
    <n v="9.1199999999999994E-5"/>
    <n v="2.0999999999999999E-3"/>
    <n v="-1.884E-4"/>
    <n v="5.8320000000000008E-4"/>
  </r>
  <r>
    <s v="4532"/>
    <s v="瑞智"/>
    <x v="11"/>
    <n v="20"/>
    <n v="19.850000000000001"/>
    <n v="20.149999999999999"/>
    <n v="18.850000000000001"/>
    <n v="19.899999999999999"/>
    <n v="-869"/>
    <n v="-243"/>
    <n v="-484"/>
    <n v="-161"/>
    <n v="48"/>
    <n v="0"/>
    <n v="0"/>
    <n v="0"/>
    <n v="0"/>
    <n v="0"/>
    <n v="-0.17380000000000001"/>
    <n v="-4.8235500000000001E-2"/>
    <n v="-9.7525999999999988E-2"/>
    <n v="-3.0348500000000004E-2"/>
    <n v="9.5519999999999997E-3"/>
  </r>
  <r>
    <s v="4533"/>
    <s v="協易機"/>
    <x v="11"/>
    <n v="11.2"/>
    <n v="11.3"/>
    <n v="11.2"/>
    <n v="10.45"/>
    <n v="11.15"/>
    <n v="-3"/>
    <n v="61"/>
    <n v="-6"/>
    <n v="42"/>
    <n v="57"/>
    <n v="0"/>
    <n v="0"/>
    <n v="0"/>
    <n v="0"/>
    <n v="0"/>
    <n v="-3.3599999999999993E-4"/>
    <n v="6.8930000000000007E-3"/>
    <n v="-6.7199999999999985E-4"/>
    <n v="4.3889999999999997E-3"/>
    <n v="6.3555000000000009E-3"/>
  </r>
  <r>
    <s v="4534"/>
    <s v="慶騰"/>
    <x v="11"/>
    <n v="12.9"/>
    <n v="12.45"/>
    <n v="12.45"/>
    <n v="11.25"/>
    <n v="12.35"/>
    <n v="-48"/>
    <n v="-129"/>
    <n v="-86"/>
    <n v="-155"/>
    <n v="350"/>
    <n v="0"/>
    <n v="0"/>
    <n v="0"/>
    <n v="0"/>
    <n v="0"/>
    <n v="-6.1920000000000005E-3"/>
    <n v="-1.6060499999999998E-2"/>
    <n v="-1.0707000000000001E-2"/>
    <n v="-1.7437500000000002E-2"/>
    <n v="4.3225E-2"/>
  </r>
  <r>
    <s v="4535"/>
    <s v="至興"/>
    <x v="6"/>
    <n v="33.799999999999997"/>
    <n v="34.049999999999997"/>
    <n v="34.299999999999997"/>
    <n v="34.1"/>
    <n v="34.299999999999997"/>
    <n v="-4"/>
    <n v="-1"/>
    <n v="0"/>
    <n v="13"/>
    <n v="0"/>
    <n v="0"/>
    <n v="0"/>
    <n v="0"/>
    <n v="0"/>
    <n v="0"/>
    <n v="-1.3519999999999999E-3"/>
    <n v="-3.4049999999999998E-4"/>
    <n v="0"/>
    <n v="4.4330000000000003E-3"/>
    <n v="0"/>
  </r>
  <r>
    <s v="4536"/>
    <s v="拓凱"/>
    <x v="2"/>
    <n v="150"/>
    <n v="154"/>
    <n v="159.5"/>
    <n v="153"/>
    <n v="156"/>
    <n v="-5"/>
    <n v="237"/>
    <n v="201"/>
    <n v="69"/>
    <n v="-35"/>
    <n v="0"/>
    <n v="-86"/>
    <n v="-3"/>
    <n v="-30"/>
    <n v="0"/>
    <n v="-7.4999999999999997E-3"/>
    <n v="0.36498000000000003"/>
    <n v="0.32059500000000002"/>
    <n v="0.10557"/>
    <n v="-5.4600000000000003E-2"/>
  </r>
  <r>
    <s v="4538"/>
    <s v="大詠城"/>
    <x v="11"/>
    <n v="19.95"/>
    <n v="20"/>
    <n v="20"/>
    <n v="19.95"/>
    <n v="19.95"/>
    <n v="7"/>
    <n v="0"/>
    <n v="-2"/>
    <n v="48"/>
    <n v="-1"/>
    <n v="0"/>
    <n v="0"/>
    <n v="0"/>
    <n v="0"/>
    <n v="0"/>
    <n v="1.3965E-3"/>
    <n v="0"/>
    <n v="-4.0000000000000002E-4"/>
    <n v="9.5759999999999994E-3"/>
    <n v="-1.995E-4"/>
  </r>
  <r>
    <s v="4540"/>
    <s v="全球傳動"/>
    <x v="11"/>
    <n v="47.9"/>
    <n v="48.3"/>
    <n v="47.55"/>
    <n v="44.6"/>
    <n v="48.55"/>
    <n v="148"/>
    <n v="-15"/>
    <n v="-139"/>
    <n v="86"/>
    <n v="70"/>
    <n v="0"/>
    <n v="0"/>
    <n v="0"/>
    <n v="0"/>
    <n v="0"/>
    <n v="7.0891999999999997E-2"/>
    <n v="-7.2449999999999997E-3"/>
    <n v="-6.60945E-2"/>
    <n v="3.8356000000000001E-2"/>
    <n v="3.3985000000000001E-2"/>
  </r>
  <r>
    <s v="4541"/>
    <s v="晟田"/>
    <x v="2"/>
    <n v="18.5"/>
    <n v="18.350000000000001"/>
    <n v="18.149999999999999"/>
    <n v="17.45"/>
    <n v="18.399999999999999"/>
    <n v="-54"/>
    <n v="15"/>
    <n v="-30"/>
    <n v="16"/>
    <n v="31"/>
    <n v="0"/>
    <n v="0"/>
    <n v="0"/>
    <n v="0"/>
    <n v="0"/>
    <n v="-9.9900000000000006E-3"/>
    <n v="2.7525000000000002E-3"/>
    <n v="-5.4450000000000002E-3"/>
    <n v="2.7919999999999998E-3"/>
    <n v="5.7039999999999999E-3"/>
  </r>
  <r>
    <s v="4542"/>
    <s v="科嶠"/>
    <x v="45"/>
    <n v="21"/>
    <n v="21"/>
    <n v="20.7"/>
    <n v="19.5"/>
    <n v="20.8"/>
    <n v="0"/>
    <n v="0"/>
    <n v="-14"/>
    <n v="0"/>
    <n v="0"/>
    <n v="0"/>
    <n v="0"/>
    <n v="0"/>
    <n v="0"/>
    <n v="0"/>
    <n v="0"/>
    <n v="0"/>
    <n v="-2.898E-3"/>
    <n v="0"/>
    <n v="0"/>
  </r>
  <r>
    <s v="4543"/>
    <s v="萬在"/>
    <x v="6"/>
    <n v="15.45"/>
    <n v="15.2"/>
    <n v="15.05"/>
    <n v="14.4"/>
    <n v="15.1"/>
    <n v="11"/>
    <n v="1"/>
    <n v="-1"/>
    <n v="5"/>
    <n v="1"/>
    <n v="0"/>
    <n v="0"/>
    <n v="0"/>
    <n v="0"/>
    <n v="0"/>
    <n v="1.6994999999999998E-3"/>
    <n v="1.5199999999999998E-4"/>
    <n v="-1.505E-4"/>
    <n v="7.2000000000000005E-4"/>
    <n v="1.5099999999999998E-4"/>
  </r>
  <r>
    <s v="4545"/>
    <s v="銘鈺"/>
    <x v="15"/>
    <n v="26.45"/>
    <n v="25.75"/>
    <n v="25.9"/>
    <n v="23.5"/>
    <n v="25.35"/>
    <n v="18"/>
    <n v="43"/>
    <n v="-35"/>
    <n v="69"/>
    <n v="131"/>
    <n v="0"/>
    <n v="0"/>
    <n v="0"/>
    <n v="0"/>
    <n v="0"/>
    <n v="4.7609999999999996E-3"/>
    <n v="1.1072500000000001E-2"/>
    <n v="-9.0650000000000001E-3"/>
    <n v="1.6215E-2"/>
    <n v="3.3208500000000002E-2"/>
  </r>
  <r>
    <s v="4549"/>
    <s v="桓達"/>
    <x v="11"/>
    <n v="79.5"/>
    <n v="80.599999999999994"/>
    <n v="80.400000000000006"/>
    <n v="79.400000000000006"/>
    <n v="82.5"/>
    <n v="-6"/>
    <n v="28"/>
    <n v="49"/>
    <n v="78"/>
    <n v="41"/>
    <n v="0"/>
    <n v="0"/>
    <n v="0"/>
    <n v="0"/>
    <n v="0"/>
    <n v="-4.7699999999999999E-3"/>
    <n v="2.2567999999999998E-2"/>
    <n v="3.9396E-2"/>
    <n v="6.1932000000000008E-2"/>
    <n v="3.3825000000000001E-2"/>
  </r>
  <r>
    <s v="4550"/>
    <s v="長佳"/>
    <x v="11"/>
    <n v="23.2"/>
    <n v="23"/>
    <n v="22.75"/>
    <n v="22"/>
    <n v="22.4"/>
    <n v="11"/>
    <n v="5"/>
    <n v="0"/>
    <n v="12"/>
    <n v="-13"/>
    <n v="0"/>
    <n v="0"/>
    <n v="0"/>
    <n v="0"/>
    <n v="0"/>
    <n v="2.552E-3"/>
    <n v="1.15E-3"/>
    <n v="0"/>
    <n v="2.64E-3"/>
    <n v="-2.9120000000000001E-3"/>
  </r>
  <r>
    <s v="4551"/>
    <s v="智伸科"/>
    <x v="6"/>
    <n v="156.5"/>
    <n v="159"/>
    <n v="160.5"/>
    <n v="150.5"/>
    <n v="156"/>
    <n v="-172"/>
    <n v="-26"/>
    <n v="-44"/>
    <n v="-87"/>
    <n v="-66"/>
    <n v="8"/>
    <n v="55"/>
    <n v="0"/>
    <n v="-14"/>
    <n v="0"/>
    <n v="-0.26917999999999997"/>
    <n v="-4.1340000000000002E-2"/>
    <n v="-7.0620000000000002E-2"/>
    <n v="-0.130935"/>
    <n v="-0.10296"/>
  </r>
  <r>
    <s v="4552"/>
    <s v="力達-KY"/>
    <x v="11"/>
    <n v="30.9"/>
    <n v="29.8"/>
    <n v="29.65"/>
    <n v="27.2"/>
    <n v="29"/>
    <n v="-102"/>
    <n v="-29"/>
    <n v="-76"/>
    <n v="-15"/>
    <n v="118"/>
    <n v="0"/>
    <n v="0"/>
    <n v="0"/>
    <n v="0"/>
    <n v="0"/>
    <n v="-3.1517999999999997E-2"/>
    <n v="-8.6420000000000004E-3"/>
    <n v="-2.2534000000000002E-2"/>
    <n v="-4.0800000000000003E-3"/>
    <n v="3.422E-2"/>
  </r>
  <r>
    <s v="4554"/>
    <s v="橙的"/>
    <x v="6"/>
    <n v="23.9"/>
    <n v="23.45"/>
    <n v="24.05"/>
    <n v="21.7"/>
    <n v="23"/>
    <n v="-5"/>
    <n v="1"/>
    <n v="-4"/>
    <n v="1"/>
    <n v="0"/>
    <n v="0"/>
    <n v="0"/>
    <n v="0"/>
    <n v="0"/>
    <n v="0"/>
    <n v="-1.1950000000000001E-3"/>
    <n v="2.3449999999999998E-4"/>
    <n v="-9.6200000000000007E-4"/>
    <n v="2.1699999999999999E-4"/>
    <n v="0"/>
  </r>
  <r>
    <s v="4555"/>
    <s v="氣立"/>
    <x v="11"/>
    <n v="49.45"/>
    <n v="49.45"/>
    <n v="49.45"/>
    <n v="48.6"/>
    <n v="50.4"/>
    <n v="-8"/>
    <n v="-36"/>
    <n v="-28"/>
    <n v="-1"/>
    <n v="-13"/>
    <n v="0"/>
    <n v="0"/>
    <n v="0"/>
    <n v="0"/>
    <n v="0"/>
    <n v="-3.9560000000000003E-3"/>
    <n v="-1.7802000000000002E-2"/>
    <n v="-1.3846000000000001E-2"/>
    <n v="-4.86E-4"/>
    <n v="-6.5519999999999997E-3"/>
  </r>
  <r>
    <s v="4556"/>
    <s v="旭然"/>
    <x v="2"/>
    <n v="31.7"/>
    <n v="31.05"/>
    <n v="31.1"/>
    <n v="30.7"/>
    <n v="31.55"/>
    <n v="2"/>
    <n v="1"/>
    <n v="4"/>
    <n v="2"/>
    <n v="0"/>
    <n v="0"/>
    <n v="0"/>
    <n v="0"/>
    <n v="0"/>
    <n v="0"/>
    <n v="6.3400000000000001E-4"/>
    <n v="3.1050000000000001E-4"/>
    <n v="1.2440000000000001E-3"/>
    <n v="6.1399999999999996E-4"/>
    <n v="0"/>
  </r>
  <r>
    <s v="4557"/>
    <s v="永新-KY"/>
    <x v="6"/>
    <n v="63.6"/>
    <n v="64"/>
    <n v="64"/>
    <n v="62.2"/>
    <n v="64.5"/>
    <n v="-10"/>
    <n v="10"/>
    <n v="-2"/>
    <n v="0"/>
    <n v="1"/>
    <n v="0"/>
    <n v="0"/>
    <n v="0"/>
    <n v="0"/>
    <n v="0"/>
    <n v="-6.3600000000000002E-3"/>
    <n v="6.4000000000000003E-3"/>
    <n v="-1.2800000000000001E-3"/>
    <n v="0"/>
    <n v="6.4499999999999996E-4"/>
  </r>
  <r>
    <s v="4560"/>
    <s v="強信-KY"/>
    <x v="11"/>
    <n v="40.85"/>
    <n v="40.799999999999997"/>
    <n v="40.9"/>
    <n v="39.700000000000003"/>
    <n v="41"/>
    <n v="-33"/>
    <n v="6"/>
    <n v="26"/>
    <n v="28"/>
    <n v="16"/>
    <n v="0"/>
    <n v="0"/>
    <n v="0"/>
    <n v="0"/>
    <n v="0"/>
    <n v="-1.3480499999999999E-2"/>
    <n v="2.4479999999999997E-3"/>
    <n v="1.0633999999999999E-2"/>
    <n v="1.1116000000000001E-2"/>
    <n v="6.5599999999999999E-3"/>
  </r>
  <r>
    <s v="4561"/>
    <s v="健椿"/>
    <x v="11"/>
    <n v="26.95"/>
    <n v="27.15"/>
    <n v="27.1"/>
    <n v="25.5"/>
    <n v="26.95"/>
    <n v="42"/>
    <n v="12"/>
    <n v="-38"/>
    <n v="2"/>
    <n v="23"/>
    <n v="0"/>
    <n v="0"/>
    <n v="0"/>
    <n v="0"/>
    <n v="0"/>
    <n v="1.1318999999999999E-2"/>
    <n v="3.2579999999999996E-3"/>
    <n v="-1.0298E-2"/>
    <n v="5.1000000000000004E-4"/>
    <n v="6.1985E-3"/>
  </r>
  <r>
    <s v="4562"/>
    <s v="穎漢"/>
    <x v="6"/>
    <n v="20.3"/>
    <n v="19.399999999999999"/>
    <n v="19.350000000000001"/>
    <n v="18.2"/>
    <n v="19.2"/>
    <n v="-17"/>
    <n v="-8"/>
    <n v="-5"/>
    <n v="18"/>
    <n v="3"/>
    <n v="0"/>
    <n v="0"/>
    <n v="0"/>
    <n v="0"/>
    <n v="0"/>
    <n v="-3.4510000000000001E-3"/>
    <n v="-1.552E-3"/>
    <n v="-9.6750000000000004E-4"/>
    <n v="3.2759999999999998E-3"/>
    <n v="5.7599999999999991E-4"/>
  </r>
  <r>
    <s v="4563"/>
    <s v="百德"/>
    <x v="11"/>
    <n v="27.35"/>
    <n v="26.1"/>
    <n v="26.05"/>
    <n v="24"/>
    <n v="26.35"/>
    <n v="-4"/>
    <n v="4"/>
    <n v="2"/>
    <n v="-2"/>
    <n v="-1"/>
    <n v="0"/>
    <n v="0"/>
    <n v="0"/>
    <n v="0"/>
    <n v="0"/>
    <n v="-1.0940000000000001E-3"/>
    <n v="1.044E-3"/>
    <n v="5.2099999999999998E-4"/>
    <n v="-4.8000000000000001E-4"/>
    <n v="-2.6350000000000001E-4"/>
  </r>
  <r>
    <s v="4564"/>
    <s v="元翎"/>
    <x v="2"/>
    <n v="38.15"/>
    <n v="36.549999999999997"/>
    <n v="37"/>
    <n v="33.299999999999997"/>
    <n v="36.6"/>
    <n v="191"/>
    <n v="1180"/>
    <n v="-1049"/>
    <n v="46"/>
    <n v="73"/>
    <n v="0"/>
    <n v="0"/>
    <n v="0"/>
    <n v="0"/>
    <n v="0"/>
    <n v="7.2866500000000001E-2"/>
    <n v="0.43129000000000001"/>
    <n v="-0.38812999999999998"/>
    <n v="1.5318E-2"/>
    <n v="2.6718000000000002E-2"/>
  </r>
  <r>
    <s v="4566"/>
    <s v="時碩工業"/>
    <x v="6"/>
    <n v="44.7"/>
    <n v="45.25"/>
    <n v="45.45"/>
    <n v="40.950000000000003"/>
    <n v="44.55"/>
    <n v="-5"/>
    <n v="68"/>
    <n v="7"/>
    <n v="-300"/>
    <n v="49"/>
    <n v="0"/>
    <n v="0"/>
    <n v="0"/>
    <n v="0"/>
    <n v="0"/>
    <n v="-2.235E-3"/>
    <n v="3.0769999999999999E-2"/>
    <n v="3.1815000000000003E-3"/>
    <n v="-0.12285"/>
    <n v="2.1829499999999998E-2"/>
  </r>
  <r>
    <s v="4568"/>
    <s v="科際精密"/>
    <x v="11"/>
    <n v="67.400000000000006"/>
    <n v="67.099999999999994"/>
    <n v="67.099999999999994"/>
    <n v="65.099999999999994"/>
    <n v="66.099999999999994"/>
    <n v="0"/>
    <n v="0"/>
    <n v="0"/>
    <n v="-5"/>
    <n v="-6"/>
    <n v="0"/>
    <n v="0"/>
    <n v="0"/>
    <n v="0"/>
    <n v="0"/>
    <n v="0"/>
    <n v="0"/>
    <n v="0"/>
    <n v="-3.2550000000000001E-3"/>
    <n v="-3.9659999999999999E-3"/>
  </r>
  <r>
    <s v="4571"/>
    <s v="鈞興-KY"/>
    <x v="11"/>
    <n v="120"/>
    <n v="124"/>
    <n v="129"/>
    <n v="120"/>
    <n v="126.5"/>
    <n v="-27"/>
    <n v="20"/>
    <n v="8"/>
    <n v="-32"/>
    <n v="38"/>
    <n v="0"/>
    <n v="0"/>
    <n v="0"/>
    <n v="0"/>
    <n v="0"/>
    <n v="-3.2399999999999998E-2"/>
    <n v="2.4799999999999999E-2"/>
    <n v="1.0319999999999999E-2"/>
    <n v="-3.8399999999999997E-2"/>
    <n v="4.8070000000000002E-2"/>
  </r>
  <r>
    <s v="4572"/>
    <s v="駐龍"/>
    <x v="11"/>
    <n v="86"/>
    <n v="87.5"/>
    <n v="86.6"/>
    <n v="81.900000000000006"/>
    <n v="86"/>
    <n v="-38"/>
    <n v="10"/>
    <n v="-11"/>
    <n v="1"/>
    <n v="35"/>
    <n v="0"/>
    <n v="0"/>
    <n v="0"/>
    <n v="0"/>
    <n v="0"/>
    <n v="-3.2680000000000001E-2"/>
    <n v="8.7500000000000008E-3"/>
    <n v="-9.5259999999999997E-3"/>
    <n v="8.1900000000000007E-4"/>
    <n v="3.0099999999999998E-2"/>
  </r>
  <r>
    <s v="4576"/>
    <s v="大銀微系統"/>
    <x v="11"/>
    <n v="115"/>
    <n v="119"/>
    <n v="118"/>
    <n v="106.5"/>
    <n v="117"/>
    <n v="244"/>
    <n v="258"/>
    <n v="-26"/>
    <n v="106"/>
    <n v="402"/>
    <n v="0"/>
    <n v="0"/>
    <n v="0"/>
    <n v="0"/>
    <n v="0"/>
    <n v="0.28060000000000002"/>
    <n v="0.30702000000000002"/>
    <n v="-3.0679999999999999E-2"/>
    <n v="0.11289"/>
    <n v="0.47033999999999998"/>
  </r>
  <r>
    <s v="4580"/>
    <s v="捷流閥業"/>
    <x v="11"/>
    <n v="88.8"/>
    <n v="88.8"/>
    <n v="89.8"/>
    <n v="86"/>
    <n v="89.7"/>
    <n v="11"/>
    <n v="4"/>
    <n v="-4"/>
    <n v="-3"/>
    <n v="3"/>
    <n v="0"/>
    <n v="0"/>
    <n v="0"/>
    <n v="0"/>
    <n v="0"/>
    <n v="9.7679999999999989E-3"/>
    <n v="3.552E-3"/>
    <n v="-3.5919999999999997E-3"/>
    <n v="-2.5799999999999998E-3"/>
    <n v="2.6910000000000002E-3"/>
  </r>
  <r>
    <s v="4581"/>
    <s v="光隆精密-KY"/>
    <x v="6"/>
    <n v="35.700000000000003"/>
    <n v="35.9"/>
    <n v="36.9"/>
    <n v="35.4"/>
    <n v="36.9"/>
    <n v="13"/>
    <n v="8"/>
    <n v="0"/>
    <n v="24"/>
    <n v="0"/>
    <n v="0"/>
    <n v="0"/>
    <n v="0"/>
    <n v="0"/>
    <n v="0"/>
    <n v="4.6410000000000002E-3"/>
    <n v="2.872E-3"/>
    <n v="0"/>
    <n v="8.4959999999999983E-3"/>
    <n v="0"/>
  </r>
  <r>
    <s v="4609"/>
    <s v="唐鋒"/>
    <x v="11"/>
    <n v="8.6"/>
    <n v="8.31"/>
    <n v="8.6"/>
    <n v="7.74"/>
    <n v="8.2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"/>
    <n v="14.1"/>
    <n v="13.35"/>
    <n v="12.05"/>
    <n v="13.25"/>
    <n v="101"/>
    <n v="276"/>
    <n v="-166"/>
    <n v="-145"/>
    <n v="123"/>
    <n v="0"/>
    <n v="0"/>
    <n v="0"/>
    <n v="0"/>
    <n v="0"/>
    <n v="1.3129999999999999E-2"/>
    <n v="3.8915999999999999E-2"/>
    <n v="-2.2161E-2"/>
    <n v="-1.7472499999999998E-2"/>
    <n v="1.6297499999999999E-2"/>
  </r>
  <r>
    <s v="4706"/>
    <s v="大恭"/>
    <x v="20"/>
    <n v="18.100000000000001"/>
    <n v="18.45"/>
    <n v="17.95"/>
    <n v="17.8"/>
    <n v="18.100000000000001"/>
    <n v="-26"/>
    <n v="36"/>
    <n v="37"/>
    <n v="17"/>
    <n v="1"/>
    <n v="0"/>
    <n v="0"/>
    <n v="0"/>
    <n v="0"/>
    <n v="0"/>
    <n v="-4.7060000000000001E-3"/>
    <n v="6.6419999999999995E-3"/>
    <n v="6.6414999999999998E-3"/>
    <n v="3.026E-3"/>
    <n v="1.8100000000000001E-4"/>
  </r>
  <r>
    <s v="4707"/>
    <s v="磐亞"/>
    <x v="20"/>
    <n v="13.3"/>
    <n v="12.75"/>
    <n v="12.6"/>
    <n v="12"/>
    <n v="12.85"/>
    <n v="-1057"/>
    <n v="-1131"/>
    <n v="-698"/>
    <n v="-165"/>
    <n v="495"/>
    <n v="0"/>
    <n v="0"/>
    <n v="0"/>
    <n v="0"/>
    <n v="0"/>
    <n v="-0.14058100000000001"/>
    <n v="-0.14420250000000001"/>
    <n v="-8.7947999999999998E-2"/>
    <n v="-1.9800000000000002E-2"/>
    <n v="6.3607499999999997E-2"/>
  </r>
  <r>
    <s v="4711"/>
    <s v="永純"/>
    <x v="4"/>
    <n v="18.149999999999999"/>
    <n v="18.2"/>
    <n v="18.7"/>
    <n v="17.8"/>
    <n v="18.850000000000001"/>
    <n v="-6"/>
    <n v="54"/>
    <n v="11"/>
    <n v="5"/>
    <n v="6"/>
    <n v="0"/>
    <n v="0"/>
    <n v="0"/>
    <n v="0"/>
    <n v="0"/>
    <n v="-1.0889999999999999E-3"/>
    <n v="9.8279999999999999E-3"/>
    <n v="2.0569999999999998E-3"/>
    <n v="8.8999999999999995E-4"/>
    <n v="1.1310000000000001E-3"/>
  </r>
  <r>
    <s v="4712"/>
    <s v="南璋"/>
    <x v="1"/>
    <n v="6.12"/>
    <n v="6.37"/>
    <n v="6.69"/>
    <n v="6.26"/>
    <n v="6.0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"/>
    <n v="12.25"/>
    <n v="12.1"/>
    <n v="11.45"/>
    <n v="12.1"/>
    <n v="-164"/>
    <n v="-8"/>
    <n v="-40"/>
    <n v="-121"/>
    <n v="158"/>
    <n v="0"/>
    <n v="0"/>
    <n v="0"/>
    <n v="0"/>
    <n v="0"/>
    <n v="-2.0007999999999998E-2"/>
    <n v="-9.7999999999999997E-4"/>
    <n v="-4.8399999999999997E-3"/>
    <n v="-1.3854499999999999E-2"/>
    <n v="1.9118E-2"/>
  </r>
  <r>
    <s v="4716"/>
    <s v="大立"/>
    <x v="4"/>
    <n v="15.7"/>
    <n v="15.7"/>
    <n v="15.75"/>
    <n v="14.3"/>
    <n v="14.95"/>
    <n v="-312"/>
    <n v="-39"/>
    <n v="-13"/>
    <n v="-287"/>
    <n v="226"/>
    <n v="0"/>
    <n v="0"/>
    <n v="0"/>
    <n v="0"/>
    <n v="0"/>
    <n v="-4.8984E-2"/>
    <n v="-6.123E-3"/>
    <n v="-2.0474999999999998E-3"/>
    <n v="-4.1041000000000001E-2"/>
    <n v="3.3786999999999998E-2"/>
  </r>
  <r>
    <s v="4720"/>
    <s v="德淵"/>
    <x v="20"/>
    <n v="15.3"/>
    <n v="15.1"/>
    <n v="15.1"/>
    <n v="14.15"/>
    <n v="14.7"/>
    <n v="27"/>
    <n v="87"/>
    <n v="-154"/>
    <n v="-25"/>
    <n v="245"/>
    <n v="0"/>
    <n v="0"/>
    <n v="0"/>
    <n v="0"/>
    <n v="0"/>
    <n v="4.1310000000000001E-3"/>
    <n v="1.3137000000000001E-2"/>
    <n v="-2.3254E-2"/>
    <n v="-3.5374999999999998E-3"/>
    <n v="3.6014999999999998E-2"/>
  </r>
  <r>
    <s v="4721"/>
    <s v="美琪瑪"/>
    <x v="20"/>
    <n v="55.7"/>
    <n v="55.9"/>
    <n v="55"/>
    <n v="50.6"/>
    <n v="55.6"/>
    <n v="-98"/>
    <n v="157"/>
    <n v="-257"/>
    <n v="179"/>
    <n v="228"/>
    <n v="0"/>
    <n v="0"/>
    <n v="0"/>
    <n v="0"/>
    <n v="0"/>
    <n v="-5.4586000000000003E-2"/>
    <n v="8.7762999999999994E-2"/>
    <n v="-0.14135"/>
    <n v="9.0574000000000002E-2"/>
    <n v="0.12676800000000002"/>
  </r>
  <r>
    <s v="4722"/>
    <s v="國精化"/>
    <x v="4"/>
    <n v="34.6"/>
    <n v="33.6"/>
    <n v="33.75"/>
    <n v="31.8"/>
    <n v="33.549999999999997"/>
    <n v="-407"/>
    <n v="-98"/>
    <n v="-108"/>
    <n v="-561"/>
    <n v="54"/>
    <n v="0"/>
    <n v="0"/>
    <n v="0"/>
    <n v="0"/>
    <n v="0"/>
    <n v="-0.140822"/>
    <n v="-3.2927999999999999E-2"/>
    <n v="-3.6450000000000003E-2"/>
    <n v="-0.178398"/>
    <n v="1.8116999999999998E-2"/>
  </r>
  <r>
    <s v="4726"/>
    <s v="永昕"/>
    <x v="13"/>
    <n v="40.65"/>
    <n v="41"/>
    <n v="42.25"/>
    <n v="46.45"/>
    <n v="43.75"/>
    <n v="-132"/>
    <n v="-333"/>
    <n v="737"/>
    <n v="-250"/>
    <n v="-622"/>
    <n v="0"/>
    <n v="0"/>
    <n v="0"/>
    <n v="0"/>
    <n v="0"/>
    <n v="-5.3658000000000004E-2"/>
    <n v="-0.13653000000000001"/>
    <n v="0.31138250000000001"/>
    <n v="-0.11612500000000001"/>
    <n v="-0.27212500000000001"/>
  </r>
  <r>
    <s v="4728"/>
    <s v="雙美"/>
    <x v="13"/>
    <n v="68.5"/>
    <n v="72"/>
    <n v="71.599999999999994"/>
    <n v="68.099999999999994"/>
    <n v="69.900000000000006"/>
    <n v="18"/>
    <n v="89"/>
    <n v="11"/>
    <n v="46"/>
    <n v="11"/>
    <n v="0"/>
    <n v="0"/>
    <n v="0"/>
    <n v="0"/>
    <n v="0"/>
    <n v="1.2330000000000001E-2"/>
    <n v="6.4079999999999998E-2"/>
    <n v="7.8759999999999993E-3"/>
    <n v="3.1326E-2"/>
    <n v="7.6890000000000005E-3"/>
  </r>
  <r>
    <s v="4729"/>
    <s v="熒茂"/>
    <x v="65"/>
    <n v="12.25"/>
    <n v="12.1"/>
    <n v="12.25"/>
    <n v="11.35"/>
    <n v="12.3"/>
    <n v="-9"/>
    <n v="42"/>
    <n v="-54"/>
    <n v="-13"/>
    <n v="2"/>
    <n v="0"/>
    <n v="0"/>
    <n v="0"/>
    <n v="0"/>
    <n v="0"/>
    <n v="-1.1025E-3"/>
    <n v="5.0819999999999997E-3"/>
    <n v="-6.6150000000000002E-3"/>
    <n v="-1.4754999999999998E-3"/>
    <n v="2.4600000000000002E-4"/>
  </r>
  <r>
    <s v="4735"/>
    <s v="豪展"/>
    <x v="13"/>
    <n v="90.4"/>
    <n v="89.2"/>
    <n v="84.1"/>
    <n v="91"/>
    <n v="88.3"/>
    <n v="91"/>
    <n v="-138"/>
    <n v="24"/>
    <n v="193"/>
    <n v="-121"/>
    <n v="0"/>
    <n v="0"/>
    <n v="0"/>
    <n v="0"/>
    <n v="0"/>
    <n v="8.226399999999999E-2"/>
    <n v="-0.123096"/>
    <n v="2.0183999999999997E-2"/>
    <n v="0.17563000000000001"/>
    <n v="-0.10684299999999999"/>
  </r>
  <r>
    <s v="4736"/>
    <s v="泰博"/>
    <x v="13"/>
    <n v="164.5"/>
    <n v="173"/>
    <n v="177.5"/>
    <n v="195"/>
    <n v="186"/>
    <n v="2"/>
    <n v="-111"/>
    <n v="99"/>
    <n v="255"/>
    <n v="-1257"/>
    <n v="0"/>
    <n v="80"/>
    <n v="114"/>
    <n v="0"/>
    <n v="0"/>
    <n v="3.29E-3"/>
    <n v="-0.19203000000000001"/>
    <n v="0.17572499999999999"/>
    <n v="0.49725000000000003"/>
    <n v="-2.3380200000000002"/>
  </r>
  <r>
    <s v="4737"/>
    <s v="華廣"/>
    <x v="13"/>
    <n v="71.8"/>
    <n v="71.3"/>
    <n v="70.8"/>
    <n v="67"/>
    <n v="71.2"/>
    <n v="9"/>
    <n v="23"/>
    <n v="-11"/>
    <n v="-8"/>
    <n v="8"/>
    <n v="0"/>
    <n v="0"/>
    <n v="0"/>
    <n v="0"/>
    <n v="0"/>
    <n v="6.461999999999999E-3"/>
    <n v="1.6398999999999997E-2"/>
    <n v="-7.7879999999999998E-3"/>
    <n v="-5.3600000000000002E-3"/>
    <n v="5.6960000000000005E-3"/>
  </r>
  <r>
    <s v="4739"/>
    <s v="康普"/>
    <x v="20"/>
    <n v="64.599999999999994"/>
    <n v="64.8"/>
    <n v="63.4"/>
    <n v="58.3"/>
    <n v="64.099999999999994"/>
    <n v="309"/>
    <n v="38"/>
    <n v="-76"/>
    <n v="267"/>
    <n v="290"/>
    <n v="0"/>
    <n v="0"/>
    <n v="0"/>
    <n v="0"/>
    <n v="0"/>
    <n v="0.19961399999999999"/>
    <n v="2.4624E-2"/>
    <n v="-4.8183999999999998E-2"/>
    <n v="0.15566099999999999"/>
    <n v="0.18589"/>
  </r>
  <r>
    <s v="4741"/>
    <s v="泓瀚"/>
    <x v="20"/>
    <n v="29"/>
    <n v="27.05"/>
    <n v="26.95"/>
    <n v="26.5"/>
    <n v="26.25"/>
    <n v="10"/>
    <n v="-9"/>
    <n v="-2"/>
    <n v="-2"/>
    <n v="3"/>
    <n v="0"/>
    <n v="0"/>
    <n v="0"/>
    <n v="0"/>
    <n v="0"/>
    <n v="2.8999999999999998E-3"/>
    <n v="-2.4345E-3"/>
    <n v="-5.3899999999999998E-4"/>
    <n v="-5.2999999999999998E-4"/>
    <n v="7.8750000000000001E-4"/>
  </r>
  <r>
    <s v="4743"/>
    <s v="合一"/>
    <x v="13"/>
    <n v="221.5"/>
    <n v="218"/>
    <n v="216.5"/>
    <n v="196"/>
    <n v="208"/>
    <n v="622"/>
    <n v="-721"/>
    <n v="99"/>
    <n v="780"/>
    <n v="-47"/>
    <n v="0"/>
    <n v="0"/>
    <n v="0"/>
    <n v="0"/>
    <n v="0"/>
    <n v="1.3777299999999999"/>
    <n v="-1.57178"/>
    <n v="0.214335"/>
    <n v="1.5287999999999999"/>
    <n v="-9.776E-2"/>
  </r>
  <r>
    <s v="4744"/>
    <s v="皇將"/>
    <x v="13"/>
    <n v="27"/>
    <n v="26.8"/>
    <n v="26"/>
    <n v="23.45"/>
    <n v="25.35"/>
    <n v="-25"/>
    <n v="1"/>
    <n v="-24"/>
    <n v="31"/>
    <n v="39"/>
    <n v="0"/>
    <n v="0"/>
    <n v="0"/>
    <n v="0"/>
    <n v="0"/>
    <n v="-6.7499999999999999E-3"/>
    <n v="2.6800000000000001E-4"/>
    <n v="-6.2399999999999999E-3"/>
    <n v="7.2694999999999991E-3"/>
    <n v="9.8865000000000012E-3"/>
  </r>
  <r>
    <s v="4745"/>
    <s v="合富-KY"/>
    <x v="13"/>
    <n v="27.3"/>
    <n v="27.8"/>
    <n v="27.55"/>
    <n v="26.7"/>
    <n v="27.25"/>
    <n v="-4"/>
    <n v="54"/>
    <n v="2"/>
    <n v="52"/>
    <n v="-9"/>
    <n v="0"/>
    <n v="0"/>
    <n v="0"/>
    <n v="0"/>
    <n v="0"/>
    <n v="-1.0920000000000001E-3"/>
    <n v="1.5012000000000001E-2"/>
    <n v="5.5100000000000006E-4"/>
    <n v="1.3883999999999999E-2"/>
    <n v="-2.4524999999999998E-3"/>
  </r>
  <r>
    <s v="4746"/>
    <s v="台耀"/>
    <x v="13"/>
    <n v="56.5"/>
    <n v="58.3"/>
    <n v="64.099999999999994"/>
    <n v="70.5"/>
    <n v="69"/>
    <n v="-1233"/>
    <n v="-135"/>
    <n v="2518"/>
    <n v="-1978"/>
    <n v="356"/>
    <n v="0"/>
    <n v="0"/>
    <n v="0"/>
    <n v="0"/>
    <n v="0"/>
    <n v="-0.69664499999999996"/>
    <n v="-7.8704999999999997E-2"/>
    <n v="1.6140379999999999"/>
    <n v="-1.39449"/>
    <n v="0.24564"/>
  </r>
  <r>
    <s v="4747"/>
    <s v="強生"/>
    <x v="13"/>
    <n v="36.6"/>
    <n v="37"/>
    <n v="36.700000000000003"/>
    <n v="36.200000000000003"/>
    <n v="36.5"/>
    <n v="-1"/>
    <n v="2"/>
    <n v="1"/>
    <n v="1"/>
    <n v="5"/>
    <n v="0"/>
    <n v="0"/>
    <n v="0"/>
    <n v="0"/>
    <n v="0"/>
    <n v="-3.6600000000000001E-4"/>
    <n v="7.3999999999999999E-4"/>
    <n v="3.6700000000000003E-4"/>
    <n v="3.6200000000000002E-4"/>
    <n v="1.825E-3"/>
  </r>
  <r>
    <s v="4754"/>
    <s v="國碳科"/>
    <x v="20"/>
    <n v="39"/>
    <n v="38.1"/>
    <n v="37.950000000000003"/>
    <n v="36.3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"/>
    <n v="60.6"/>
    <n v="60.8"/>
    <n v="57.4"/>
    <n v="60.9"/>
    <n v="-11"/>
    <n v="-15"/>
    <n v="7"/>
    <n v="-12"/>
    <n v="-2"/>
    <n v="0"/>
    <n v="0"/>
    <n v="0"/>
    <n v="0"/>
    <n v="0"/>
    <n v="-6.7099999999999998E-3"/>
    <n v="-9.0900000000000009E-3"/>
    <n v="4.2559999999999994E-3"/>
    <n v="-6.8879999999999992E-3"/>
    <n v="-1.2179999999999999E-3"/>
  </r>
  <r>
    <s v="4760"/>
    <s v="勤凱"/>
    <x v="34"/>
    <n v="99.5"/>
    <n v="100.5"/>
    <n v="104"/>
    <n v="97"/>
    <n v="103.5"/>
    <n v="32"/>
    <n v="134"/>
    <n v="110"/>
    <n v="9"/>
    <n v="154"/>
    <n v="0"/>
    <n v="0"/>
    <n v="0"/>
    <n v="0"/>
    <n v="0"/>
    <n v="3.184E-2"/>
    <n v="0.13467000000000001"/>
    <n v="0.1144"/>
    <n v="8.7299999999999999E-3"/>
    <n v="0.15939"/>
  </r>
  <r>
    <s v="4763"/>
    <s v="材料-KY"/>
    <x v="20"/>
    <n v="124"/>
    <n v="118.5"/>
    <n v="122"/>
    <n v="119.5"/>
    <n v="125"/>
    <n v="-115"/>
    <n v="-92"/>
    <n v="-8"/>
    <n v="22"/>
    <n v="37"/>
    <n v="0"/>
    <n v="0"/>
    <n v="0"/>
    <n v="0"/>
    <n v="0"/>
    <n v="-0.1426"/>
    <n v="-0.10902000000000001"/>
    <n v="-9.7599999999999996E-3"/>
    <n v="2.6290000000000001E-2"/>
    <n v="4.6249999999999999E-2"/>
  </r>
  <r>
    <s v="4764"/>
    <s v="雙鍵"/>
    <x v="20"/>
    <n v="59.6"/>
    <n v="57.8"/>
    <n v="58.2"/>
    <n v="52.6"/>
    <n v="55.5"/>
    <n v="-5"/>
    <n v="-5"/>
    <n v="-11"/>
    <n v="2"/>
    <n v="0"/>
    <n v="0"/>
    <n v="0"/>
    <n v="0"/>
    <n v="0"/>
    <n v="0"/>
    <n v="-2.98E-3"/>
    <n v="-2.8900000000000002E-3"/>
    <n v="-6.4020000000000006E-3"/>
    <n v="1.052E-3"/>
    <n v="0"/>
  </r>
  <r>
    <s v="4766"/>
    <s v="南寶"/>
    <x v="20"/>
    <n v="148"/>
    <n v="142.5"/>
    <n v="144"/>
    <n v="141.5"/>
    <n v="146.5"/>
    <n v="12"/>
    <n v="-118"/>
    <n v="6"/>
    <n v="46"/>
    <n v="-31"/>
    <n v="0"/>
    <n v="0"/>
    <n v="0"/>
    <n v="0"/>
    <n v="0"/>
    <n v="1.7760000000000001E-2"/>
    <n v="-0.16814999999999999"/>
    <n v="8.6400000000000001E-3"/>
    <n v="6.5089999999999995E-2"/>
    <n v="-4.5414999999999997E-2"/>
  </r>
  <r>
    <s v="4767"/>
    <s v="誠泰科技"/>
    <x v="20"/>
    <n v="25"/>
    <n v="24.4"/>
    <n v="25.1"/>
    <n v="24.85"/>
    <n v="25"/>
    <n v="1"/>
    <n v="1"/>
    <n v="0"/>
    <n v="25"/>
    <n v="0"/>
    <n v="0"/>
    <n v="0"/>
    <n v="0"/>
    <n v="0"/>
    <n v="0"/>
    <n v="2.5000000000000001E-4"/>
    <n v="2.4399999999999999E-4"/>
    <n v="0"/>
    <n v="6.2125000000000001E-3"/>
    <n v="0"/>
  </r>
  <r>
    <s v="4803"/>
    <s v="VHQ-KY"/>
    <x v="2"/>
    <n v="29.25"/>
    <n v="28.85"/>
    <n v="28"/>
    <n v="25.2"/>
    <n v="26.2"/>
    <n v="-76"/>
    <n v="31"/>
    <n v="-28"/>
    <n v="178"/>
    <n v="164"/>
    <n v="0"/>
    <n v="0"/>
    <n v="0"/>
    <n v="0"/>
    <n v="0"/>
    <n v="-2.223E-2"/>
    <n v="8.9435000000000001E-3"/>
    <n v="-7.8399999999999997E-3"/>
    <n v="4.4855999999999993E-2"/>
    <n v="4.2967999999999999E-2"/>
  </r>
  <r>
    <s v="4804"/>
    <s v="大略-KY"/>
    <x v="3"/>
    <n v="10.7"/>
    <n v="10.199999999999999"/>
    <n v="10.1"/>
    <n v="9.98"/>
    <n v="10.1"/>
    <n v="-4"/>
    <n v="-14"/>
    <n v="5"/>
    <n v="25"/>
    <n v="-13"/>
    <n v="0"/>
    <n v="0"/>
    <n v="0"/>
    <n v="0"/>
    <n v="0"/>
    <n v="-4.28E-4"/>
    <n v="-1.4279999999999998E-3"/>
    <n v="5.0500000000000002E-4"/>
    <n v="2.4949999999999998E-3"/>
    <n v="-1.3129999999999999E-3"/>
  </r>
  <r>
    <s v="4806"/>
    <s v="昇華"/>
    <x v="2"/>
    <n v="8.98"/>
    <n v="9.7200000000000006"/>
    <n v="9.6999999999999993"/>
    <n v="9.58"/>
    <n v="9.8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15"/>
    <n v="24.25"/>
    <n v="24.3"/>
    <n v="23.5"/>
    <n v="24.2"/>
    <n v="2"/>
    <n v="1"/>
    <n v="2"/>
    <n v="1"/>
    <n v="2"/>
    <n v="0"/>
    <n v="0"/>
    <n v="0"/>
    <n v="0"/>
    <n v="0"/>
    <n v="4.6299999999999998E-4"/>
    <n v="2.4250000000000001E-4"/>
    <n v="4.86E-4"/>
    <n v="2.3499999999999999E-4"/>
    <n v="4.84E-4"/>
  </r>
  <r>
    <s v="4903"/>
    <s v="聯光通"/>
    <x v="32"/>
    <n v="7.52"/>
    <n v="7.69"/>
    <n v="7.7"/>
    <n v="7.4"/>
    <n v="7.4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3.3"/>
    <n v="64.900000000000006"/>
    <n v="64.2"/>
    <n v="64.2"/>
    <n v="546"/>
    <n v="-2391"/>
    <n v="-674"/>
    <n v="820"/>
    <n v="-417"/>
    <n v="962"/>
    <n v="96"/>
    <n v="653"/>
    <n v="61"/>
    <n v="9"/>
    <n v="0.34943999999999997"/>
    <n v="-1.5135029999999998"/>
    <n v="-0.43742600000000004"/>
    <n v="0.52644000000000002"/>
    <n v="-0.26771400000000001"/>
  </r>
  <r>
    <s v="4905"/>
    <s v="台聯電"/>
    <x v="32"/>
    <n v="53.8"/>
    <n v="53"/>
    <n v="53.7"/>
    <n v="53.7"/>
    <n v="53.8"/>
    <n v="1"/>
    <n v="0"/>
    <n v="0"/>
    <n v="9"/>
    <n v="1"/>
    <n v="0"/>
    <n v="0"/>
    <n v="0"/>
    <n v="0"/>
    <n v="0"/>
    <n v="5.3799999999999996E-4"/>
    <n v="0"/>
    <n v="0"/>
    <n v="4.8330000000000005E-3"/>
    <n v="5.3799999999999996E-4"/>
  </r>
  <r>
    <s v="4906"/>
    <s v="正文"/>
    <x v="37"/>
    <n v="28.15"/>
    <n v="27.6"/>
    <n v="27.9"/>
    <n v="26"/>
    <n v="28.6"/>
    <n v="-1210"/>
    <n v="691"/>
    <n v="-319"/>
    <n v="142"/>
    <n v="284"/>
    <n v="0"/>
    <n v="0"/>
    <n v="0"/>
    <n v="0"/>
    <n v="0"/>
    <n v="-0.340615"/>
    <n v="0.19071600000000002"/>
    <n v="-8.9000999999999997E-2"/>
    <n v="3.6920000000000001E-2"/>
    <n v="8.1224000000000005E-2"/>
  </r>
  <r>
    <s v="4907"/>
    <s v="富宇"/>
    <x v="5"/>
    <n v="24.25"/>
    <n v="24.15"/>
    <n v="24"/>
    <n v="23.4"/>
    <n v="24"/>
    <n v="18"/>
    <n v="0"/>
    <n v="-1"/>
    <n v="0"/>
    <n v="1"/>
    <n v="0"/>
    <n v="0"/>
    <n v="0"/>
    <n v="0"/>
    <n v="0"/>
    <n v="4.365E-3"/>
    <n v="0"/>
    <n v="-2.4000000000000001E-4"/>
    <n v="0"/>
    <n v="2.4000000000000001E-4"/>
  </r>
  <r>
    <s v="4908"/>
    <s v="前鼎"/>
    <x v="32"/>
    <n v="30.6"/>
    <n v="28.7"/>
    <n v="28.25"/>
    <n v="25.45"/>
    <n v="27.95"/>
    <n v="234"/>
    <n v="-465"/>
    <n v="-64"/>
    <n v="201"/>
    <n v="373"/>
    <n v="0"/>
    <n v="0"/>
    <n v="0"/>
    <n v="0"/>
    <n v="0"/>
    <n v="7.1604000000000001E-2"/>
    <n v="-0.13345499999999999"/>
    <n v="-1.8079999999999999E-2"/>
    <n v="5.1154499999999999E-2"/>
    <n v="0.1042535"/>
  </r>
  <r>
    <s v="4909"/>
    <s v="新復興"/>
    <x v="31"/>
    <n v="22.9"/>
    <n v="23.05"/>
    <n v="22.9"/>
    <n v="20.8"/>
    <n v="22.85"/>
    <n v="682"/>
    <n v="473"/>
    <n v="-276"/>
    <n v="529"/>
    <n v="8"/>
    <n v="0"/>
    <n v="0"/>
    <n v="0"/>
    <n v="0"/>
    <n v="0"/>
    <n v="0.15617799999999998"/>
    <n v="0.1090265"/>
    <n v="-6.3203999999999996E-2"/>
    <n v="0.110032"/>
    <n v="1.8280000000000002E-3"/>
  </r>
  <r>
    <s v="4911"/>
    <s v="德英"/>
    <x v="13"/>
    <n v="27.1"/>
    <n v="27.6"/>
    <n v="27.65"/>
    <n v="25.8"/>
    <n v="26.35"/>
    <n v="0"/>
    <n v="1"/>
    <n v="0"/>
    <n v="0"/>
    <n v="0"/>
    <n v="0"/>
    <n v="0"/>
    <n v="0"/>
    <n v="0"/>
    <n v="0"/>
    <n v="0"/>
    <n v="2.7600000000000004E-4"/>
    <n v="0"/>
    <n v="0"/>
    <n v="0"/>
  </r>
  <r>
    <s v="4912"/>
    <s v="聯德控股-KY"/>
    <x v="11"/>
    <n v="172.5"/>
    <n v="171.5"/>
    <n v="167.5"/>
    <n v="153"/>
    <n v="168"/>
    <n v="-20"/>
    <n v="-137"/>
    <n v="-227"/>
    <n v="182"/>
    <n v="231"/>
    <n v="0"/>
    <n v="0"/>
    <n v="0"/>
    <n v="0"/>
    <n v="0"/>
    <n v="-3.4500000000000003E-2"/>
    <n v="-0.234955"/>
    <n v="-0.38022499999999998"/>
    <n v="0.27845999999999999"/>
    <n v="0.38807999999999998"/>
  </r>
  <r>
    <s v="4915"/>
    <s v="致伸"/>
    <x v="58"/>
    <n v="50.5"/>
    <n v="51.3"/>
    <n v="50.8"/>
    <n v="50.5"/>
    <n v="51.5"/>
    <n v="310"/>
    <n v="1297"/>
    <n v="163"/>
    <n v="-266"/>
    <n v="-1688"/>
    <n v="2"/>
    <n v="0"/>
    <n v="4"/>
    <n v="1"/>
    <n v="0"/>
    <n v="0.15654999999999999"/>
    <n v="0.66536099999999987"/>
    <n v="8.2804000000000003E-2"/>
    <n v="-0.13433"/>
    <n v="-0.86931999999999998"/>
  </r>
  <r>
    <s v="4916"/>
    <s v="事欣科"/>
    <x v="49"/>
    <n v="21.25"/>
    <n v="21.9"/>
    <n v="22.1"/>
    <n v="20.149999999999999"/>
    <n v="21.5"/>
    <n v="-161"/>
    <n v="173"/>
    <n v="-65"/>
    <n v="-64"/>
    <n v="99"/>
    <n v="0"/>
    <n v="0"/>
    <n v="0"/>
    <n v="0"/>
    <n v="0"/>
    <n v="-3.42125E-2"/>
    <n v="3.7886999999999997E-2"/>
    <n v="-1.4364999999999999E-2"/>
    <n v="-1.2895999999999999E-2"/>
    <n v="2.1284999999999998E-2"/>
  </r>
  <r>
    <s v="4919"/>
    <s v="新唐"/>
    <x v="46"/>
    <n v="63.5"/>
    <n v="62.9"/>
    <n v="63.5"/>
    <n v="57.2"/>
    <n v="62.9"/>
    <n v="-1082"/>
    <n v="-1381"/>
    <n v="101"/>
    <n v="-761"/>
    <n v="-32"/>
    <n v="401"/>
    <n v="260"/>
    <n v="212"/>
    <n v="0"/>
    <n v="1"/>
    <n v="-0.68706999999999996"/>
    <n v="-0.86864899999999989"/>
    <n v="6.4134999999999998E-2"/>
    <n v="-0.43529200000000007"/>
    <n v="-2.0128E-2"/>
  </r>
  <r>
    <s v="4924"/>
    <s v="欣厚-KY"/>
    <x v="44"/>
    <n v="16.55"/>
    <n v="15.65"/>
    <n v="15.55"/>
    <n v="14.4"/>
    <n v="13.9"/>
    <n v="0"/>
    <n v="-1"/>
    <n v="1"/>
    <n v="-5"/>
    <n v="-13"/>
    <n v="0"/>
    <n v="0"/>
    <n v="0"/>
    <n v="0"/>
    <n v="0"/>
    <n v="0"/>
    <n v="-1.5650000000000001E-4"/>
    <n v="1.5550000000000001E-4"/>
    <n v="-7.2000000000000005E-4"/>
    <n v="-1.8070000000000002E-3"/>
  </r>
  <r>
    <s v="4927"/>
    <s v="泰鼎-KY"/>
    <x v="31"/>
    <n v="55.2"/>
    <n v="50.8"/>
    <n v="49.5"/>
    <n v="44.55"/>
    <n v="48.1"/>
    <n v="-114"/>
    <n v="352"/>
    <n v="2"/>
    <n v="-632"/>
    <n v="527"/>
    <n v="333"/>
    <n v="0"/>
    <n v="0"/>
    <n v="0"/>
    <n v="0"/>
    <n v="-6.2927999999999998E-2"/>
    <n v="0.17881599999999997"/>
    <n v="9.8999999999999999E-4"/>
    <n v="-0.28155599999999997"/>
    <n v="0.25348700000000002"/>
  </r>
  <r>
    <s v="4930"/>
    <s v="燦星網"/>
    <x v="11"/>
    <n v="23.7"/>
    <n v="23.9"/>
    <n v="24"/>
    <n v="21.6"/>
    <n v="23.5"/>
    <n v="-14"/>
    <n v="50"/>
    <n v="-211"/>
    <n v="158"/>
    <n v="511"/>
    <n v="18"/>
    <n v="0"/>
    <n v="3"/>
    <n v="0"/>
    <n v="0"/>
    <n v="-3.3180000000000002E-3"/>
    <n v="1.1950000000000001E-2"/>
    <n v="-5.0639999999999998E-2"/>
    <n v="3.4127999999999999E-2"/>
    <n v="0.120085"/>
  </r>
  <r>
    <s v="4931"/>
    <s v="新盛力"/>
    <x v="7"/>
    <n v="20.5"/>
    <n v="20.100000000000001"/>
    <n v="19.8"/>
    <n v="17.850000000000001"/>
    <n v="18.95"/>
    <n v="-33"/>
    <n v="30"/>
    <n v="-17"/>
    <n v="36"/>
    <n v="12"/>
    <n v="0"/>
    <n v="0"/>
    <n v="0"/>
    <n v="0"/>
    <n v="0"/>
    <n v="-6.7650000000000002E-3"/>
    <n v="6.0299999999999998E-3"/>
    <n v="-3.3660000000000001E-3"/>
    <n v="6.4260000000000003E-3"/>
    <n v="2.274E-3"/>
  </r>
  <r>
    <s v="4933"/>
    <s v="友輝"/>
    <x v="65"/>
    <n v="37.5"/>
    <n v="36.950000000000003"/>
    <n v="36.85"/>
    <n v="34.299999999999997"/>
    <n v="37.6"/>
    <n v="0"/>
    <n v="-100"/>
    <n v="-191"/>
    <n v="-5"/>
    <n v="127"/>
    <n v="0"/>
    <n v="0"/>
    <n v="0"/>
    <n v="0"/>
    <n v="0"/>
    <n v="0"/>
    <n v="-3.6950000000000004E-2"/>
    <n v="-7.0383500000000002E-2"/>
    <n v="-1.7149999999999999E-3"/>
    <n v="4.7751999999999996E-2"/>
  </r>
  <r>
    <s v="4934"/>
    <s v="太極"/>
    <x v="50"/>
    <n v="23.25"/>
    <n v="22.6"/>
    <n v="23.05"/>
    <n v="20.75"/>
    <n v="22.55"/>
    <n v="110"/>
    <n v="-139"/>
    <n v="-104"/>
    <n v="-48"/>
    <n v="177"/>
    <n v="0"/>
    <n v="0"/>
    <n v="0"/>
    <n v="0"/>
    <n v="0"/>
    <n v="2.5575000000000001E-2"/>
    <n v="-3.1413999999999997E-2"/>
    <n v="-2.3972000000000004E-2"/>
    <n v="-9.9600000000000001E-3"/>
    <n v="3.9913499999999998E-2"/>
  </r>
  <r>
    <s v="4935"/>
    <s v="茂林-KY"/>
    <x v="65"/>
    <n v="83.7"/>
    <n v="92"/>
    <n v="89.7"/>
    <n v="82.9"/>
    <n v="89"/>
    <n v="215"/>
    <n v="289"/>
    <n v="-596"/>
    <n v="195"/>
    <n v="252"/>
    <n v="0"/>
    <n v="0"/>
    <n v="0"/>
    <n v="0"/>
    <n v="0"/>
    <n v="0.179955"/>
    <n v="0.26588000000000001"/>
    <n v="-0.53461200000000009"/>
    <n v="0.16165500000000002"/>
    <n v="0.22428000000000001"/>
  </r>
  <r>
    <s v="4938"/>
    <s v="和碩"/>
    <x v="27"/>
    <n v="71.099999999999994"/>
    <n v="70.099999999999994"/>
    <n v="70.599999999999994"/>
    <n v="68.400000000000006"/>
    <n v="70.2"/>
    <n v="12431"/>
    <n v="-6696"/>
    <n v="339"/>
    <n v="1834"/>
    <n v="1361"/>
    <n v="540"/>
    <n v="85"/>
    <n v="190"/>
    <n v="56"/>
    <n v="8"/>
    <n v="8.8384409999999995"/>
    <n v="-4.6938959999999996"/>
    <n v="0.23933399999999999"/>
    <n v="1.254456"/>
    <n v="0.95542199999999999"/>
  </r>
  <r>
    <s v="4939"/>
    <s v="亞電"/>
    <x v="31"/>
    <n v="20.149999999999999"/>
    <n v="20.350000000000001"/>
    <n v="20.45"/>
    <n v="18.600000000000001"/>
    <n v="20.45"/>
    <n v="244"/>
    <n v="287"/>
    <n v="-154"/>
    <n v="152"/>
    <n v="913"/>
    <n v="0"/>
    <n v="0"/>
    <n v="0"/>
    <n v="0"/>
    <n v="0"/>
    <n v="4.9165999999999994E-2"/>
    <n v="5.8404500000000005E-2"/>
    <n v="-3.1493E-2"/>
    <n v="2.8272000000000002E-2"/>
    <n v="0.18670849999999997"/>
  </r>
  <r>
    <s v="4942"/>
    <s v="嘉彰"/>
    <x v="28"/>
    <n v="41.8"/>
    <n v="41.35"/>
    <n v="41.7"/>
    <n v="38.9"/>
    <n v="41.55"/>
    <n v="-320"/>
    <n v="-87"/>
    <n v="-195"/>
    <n v="-149"/>
    <n v="134"/>
    <n v="0"/>
    <n v="0"/>
    <n v="0"/>
    <n v="0"/>
    <n v="0"/>
    <n v="-0.13375999999999999"/>
    <n v="-3.59745E-2"/>
    <n v="-8.1315000000000012E-2"/>
    <n v="-5.7960999999999992E-2"/>
    <n v="5.5676999999999997E-2"/>
  </r>
  <r>
    <s v="4943"/>
    <s v="康控-KY"/>
    <x v="16"/>
    <n v="51.7"/>
    <n v="51.7"/>
    <n v="53.4"/>
    <n v="48.1"/>
    <n v="52.9"/>
    <n v="345"/>
    <n v="416"/>
    <n v="225"/>
    <n v="-196"/>
    <n v="623"/>
    <n v="0"/>
    <n v="0"/>
    <n v="0"/>
    <n v="0"/>
    <n v="0"/>
    <n v="0.178365"/>
    <n v="0.21507200000000001"/>
    <n v="0.12015000000000001"/>
    <n v="-9.4275999999999999E-2"/>
    <n v="0.32956699999999994"/>
  </r>
  <r>
    <s v="4944"/>
    <s v="兆遠"/>
    <x v="28"/>
    <n v="29.5"/>
    <n v="30.7"/>
    <n v="29.95"/>
    <n v="27"/>
    <n v="29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75"/>
    <n v="46.05"/>
    <n v="45.2"/>
    <n v="41.75"/>
    <n v="44.1"/>
    <n v="6"/>
    <n v="8"/>
    <n v="-3"/>
    <n v="-4"/>
    <n v="2"/>
    <n v="0"/>
    <n v="0"/>
    <n v="0"/>
    <n v="0"/>
    <n v="0"/>
    <n v="2.745E-3"/>
    <n v="3.6839999999999998E-3"/>
    <n v="-1.3560000000000002E-3"/>
    <n v="-1.67E-3"/>
    <n v="8.8200000000000008E-4"/>
  </r>
  <r>
    <s v="4946"/>
    <s v="辣椒"/>
    <x v="66"/>
    <n v="33.5"/>
    <n v="35.35"/>
    <n v="34"/>
    <n v="37.4"/>
    <n v="41.1"/>
    <n v="2"/>
    <n v="3"/>
    <n v="-2"/>
    <n v="0"/>
    <n v="4"/>
    <n v="0"/>
    <n v="0"/>
    <n v="0"/>
    <n v="0"/>
    <n v="0"/>
    <n v="6.7000000000000002E-4"/>
    <n v="1.0605E-3"/>
    <n v="-6.8000000000000005E-4"/>
    <n v="0"/>
    <n v="1.6440000000000001E-3"/>
  </r>
  <r>
    <s v="4950"/>
    <s v="牧東"/>
    <x v="64"/>
    <n v="26.9"/>
    <n v="26.8"/>
    <n v="28"/>
    <n v="26.35"/>
    <n v="26.55"/>
    <n v="64"/>
    <n v="4"/>
    <n v="31"/>
    <n v="-80"/>
    <n v="-1"/>
    <n v="0"/>
    <n v="0"/>
    <n v="0"/>
    <n v="0"/>
    <n v="0"/>
    <n v="1.7215999999999999E-2"/>
    <n v="1.072E-3"/>
    <n v="8.6800000000000002E-3"/>
    <n v="-2.1080000000000002E-2"/>
    <n v="-2.655E-4"/>
  </r>
  <r>
    <s v="4952"/>
    <s v="凌通"/>
    <x v="46"/>
    <n v="46.05"/>
    <n v="47.3"/>
    <n v="47.3"/>
    <n v="43.15"/>
    <n v="46.8"/>
    <n v="358"/>
    <n v="310"/>
    <n v="-289"/>
    <n v="194"/>
    <n v="237"/>
    <n v="11"/>
    <n v="0"/>
    <n v="3"/>
    <n v="0"/>
    <n v="0"/>
    <n v="0.16485899999999998"/>
    <n v="0.14663000000000001"/>
    <n v="-0.13669699999999999"/>
    <n v="8.3711000000000008E-2"/>
    <n v="0.11091599999999999"/>
  </r>
  <r>
    <s v="4953"/>
    <s v="緯軟"/>
    <x v="55"/>
    <n v="92.5"/>
    <n v="92.6"/>
    <n v="92.5"/>
    <n v="88.2"/>
    <n v="92.3"/>
    <n v="253"/>
    <n v="388"/>
    <n v="99"/>
    <n v="202"/>
    <n v="67"/>
    <n v="0"/>
    <n v="0"/>
    <n v="0"/>
    <n v="0"/>
    <n v="0"/>
    <n v="0.23402500000000001"/>
    <n v="0.35928799999999994"/>
    <n v="9.1575000000000004E-2"/>
    <n v="0.17816400000000002"/>
    <n v="6.1840999999999993E-2"/>
  </r>
  <r>
    <s v="4956"/>
    <s v="光鋐"/>
    <x v="28"/>
    <n v="20.25"/>
    <n v="20.55"/>
    <n v="20.05"/>
    <n v="18.5"/>
    <n v="20.05"/>
    <n v="120"/>
    <n v="408"/>
    <n v="-84"/>
    <n v="379"/>
    <n v="711"/>
    <n v="0"/>
    <n v="0"/>
    <n v="0"/>
    <n v="0"/>
    <n v="0"/>
    <n v="2.4299999999999999E-2"/>
    <n v="8.3844000000000002E-2"/>
    <n v="-1.6841999999999999E-2"/>
    <n v="7.0114999999999997E-2"/>
    <n v="0.1425555"/>
  </r>
  <r>
    <s v="4958"/>
    <s v="臻鼎-KY"/>
    <x v="31"/>
    <n v="87"/>
    <n v="91.8"/>
    <n v="90"/>
    <n v="88.8"/>
    <n v="90.3"/>
    <n v="1898"/>
    <n v="3060"/>
    <n v="-2264"/>
    <n v="1998"/>
    <n v="443"/>
    <n v="150"/>
    <n v="363"/>
    <n v="55"/>
    <n v="13"/>
    <n v="1"/>
    <n v="1.65126"/>
    <n v="2.8090799999999998"/>
    <n v="-2.0375999999999999"/>
    <n v="1.774224"/>
    <n v="0.40002900000000002"/>
  </r>
  <r>
    <s v="4960"/>
    <s v="誠美材"/>
    <x v="65"/>
    <n v="11.75"/>
    <n v="11.95"/>
    <n v="11.65"/>
    <n v="10.5"/>
    <n v="11.5"/>
    <n v="-756"/>
    <n v="3252"/>
    <n v="-1315"/>
    <n v="88"/>
    <n v="4256"/>
    <n v="0"/>
    <n v="0"/>
    <n v="0"/>
    <n v="0"/>
    <n v="0"/>
    <n v="-8.8830000000000006E-2"/>
    <n v="0.38861399999999996"/>
    <n v="-0.15319749999999999"/>
    <n v="9.2399999999999999E-3"/>
    <n v="0.48943999999999999"/>
  </r>
  <r>
    <s v="4961"/>
    <s v="天鈺"/>
    <x v="46"/>
    <n v="232.5"/>
    <n v="231"/>
    <n v="232"/>
    <n v="210.5"/>
    <n v="231.5"/>
    <n v="2502"/>
    <n v="1277"/>
    <n v="-55"/>
    <n v="248"/>
    <n v="1212"/>
    <n v="-1628"/>
    <n v="1198"/>
    <n v="279"/>
    <n v="617"/>
    <n v="39"/>
    <n v="5.8171499999999998"/>
    <n v="2.9498700000000002"/>
    <n v="-0.12759999999999999"/>
    <n v="0.52203999999999995"/>
    <n v="2.8057799999999999"/>
  </r>
  <r>
    <s v="4966"/>
    <s v="譜瑞-KY"/>
    <x v="46"/>
    <n v="1315"/>
    <n v="1300"/>
    <n v="1295"/>
    <n v="1315"/>
    <n v="1355"/>
    <n v="58"/>
    <n v="42"/>
    <n v="-41"/>
    <n v="86"/>
    <n v="-45"/>
    <n v="-9"/>
    <n v="11"/>
    <n v="14"/>
    <n v="12"/>
    <n v="9"/>
    <n v="0.76270000000000004"/>
    <n v="0.54600000000000004"/>
    <n v="-0.53095000000000003"/>
    <n v="1.1309"/>
    <n v="-0.60975000000000001"/>
  </r>
  <r>
    <s v="4967"/>
    <s v="十銓"/>
    <x v="40"/>
    <n v="52.1"/>
    <n v="50"/>
    <n v="49.1"/>
    <n v="44.2"/>
    <n v="48.35"/>
    <n v="470"/>
    <n v="81"/>
    <n v="-327"/>
    <n v="183"/>
    <n v="-2237"/>
    <n v="0"/>
    <n v="-247"/>
    <n v="0"/>
    <n v="0"/>
    <n v="0"/>
    <n v="0.24487"/>
    <n v="4.0500000000000001E-2"/>
    <n v="-0.16055700000000001"/>
    <n v="8.0886E-2"/>
    <n v="-1.0815895"/>
  </r>
  <r>
    <s v="4968"/>
    <s v="立積"/>
    <x v="46"/>
    <n v="432.5"/>
    <n v="429.5"/>
    <n v="438"/>
    <n v="447.5"/>
    <n v="464"/>
    <n v="1088"/>
    <n v="-153"/>
    <n v="408"/>
    <n v="664"/>
    <n v="-313"/>
    <n v="-30"/>
    <n v="0"/>
    <n v="20"/>
    <n v="1"/>
    <n v="0"/>
    <n v="4.7055999999999996"/>
    <n v="-0.65713500000000002"/>
    <n v="1.78704"/>
    <n v="2.9714"/>
    <n v="-1.4523200000000001"/>
  </r>
  <r>
    <s v="4971"/>
    <s v="IET-KY"/>
    <x v="38"/>
    <n v="47.05"/>
    <n v="47.7"/>
    <n v="46.65"/>
    <n v="44.75"/>
    <n v="49.2"/>
    <n v="-12"/>
    <n v="-7"/>
    <n v="-27"/>
    <n v="-21"/>
    <n v="43"/>
    <n v="0"/>
    <n v="0"/>
    <n v="0"/>
    <n v="0"/>
    <n v="0"/>
    <n v="-5.6459999999999991E-3"/>
    <n v="-3.3390000000000004E-3"/>
    <n v="-1.2595499999999999E-2"/>
    <n v="-9.3974999999999996E-3"/>
    <n v="2.1155999999999998E-2"/>
  </r>
  <r>
    <s v="4972"/>
    <s v="湯石照明"/>
    <x v="28"/>
    <n v="32.5"/>
    <n v="32.799999999999997"/>
    <n v="33.35"/>
    <n v="32.299999999999997"/>
    <n v="33"/>
    <n v="-58"/>
    <n v="40"/>
    <n v="-22"/>
    <n v="18"/>
    <n v="10"/>
    <n v="0"/>
    <n v="0"/>
    <n v="0"/>
    <n v="0"/>
    <n v="0"/>
    <n v="-1.8849999999999999E-2"/>
    <n v="1.312E-2"/>
    <n v="-7.3370000000000006E-3"/>
    <n v="5.8139999999999997E-3"/>
    <n v="3.3E-3"/>
  </r>
  <r>
    <s v="4973"/>
    <s v="廣穎"/>
    <x v="46"/>
    <n v="22.85"/>
    <n v="23.25"/>
    <n v="22.45"/>
    <n v="20.25"/>
    <n v="22.25"/>
    <n v="60"/>
    <n v="108"/>
    <n v="-426"/>
    <n v="109"/>
    <n v="293"/>
    <n v="0"/>
    <n v="0"/>
    <n v="0"/>
    <n v="0"/>
    <n v="0"/>
    <n v="1.371E-2"/>
    <n v="2.511E-2"/>
    <n v="-9.5636999999999986E-2"/>
    <n v="2.2072499999999998E-2"/>
    <n v="6.51925E-2"/>
  </r>
  <r>
    <s v="4974"/>
    <s v="亞泰"/>
    <x v="30"/>
    <n v="52.2"/>
    <n v="51.9"/>
    <n v="51.6"/>
    <n v="49.2"/>
    <n v="51.5"/>
    <n v="-140"/>
    <n v="-65"/>
    <n v="-117"/>
    <n v="-84"/>
    <n v="21"/>
    <n v="0"/>
    <n v="0"/>
    <n v="0"/>
    <n v="0"/>
    <n v="0"/>
    <n v="-7.3080000000000006E-2"/>
    <n v="-3.3735000000000001E-2"/>
    <n v="-6.0371999999999995E-2"/>
    <n v="-4.1328000000000004E-2"/>
    <n v="1.0815E-2"/>
  </r>
  <r>
    <s v="4976"/>
    <s v="佳凌"/>
    <x v="48"/>
    <n v="63.6"/>
    <n v="69.900000000000006"/>
    <n v="66"/>
    <n v="63.9"/>
    <n v="68.099999999999994"/>
    <n v="3985"/>
    <n v="2232"/>
    <n v="-3867"/>
    <n v="1647"/>
    <n v="-556"/>
    <n v="-1287"/>
    <n v="0"/>
    <n v="0"/>
    <n v="0"/>
    <n v="0"/>
    <n v="2.5344600000000002"/>
    <n v="1.5601680000000002"/>
    <n v="-2.5522200000000002"/>
    <n v="1.052433"/>
    <n v="-0.37863599999999997"/>
  </r>
  <r>
    <s v="4977"/>
    <s v="眾達-KY"/>
    <x v="37"/>
    <n v="83.4"/>
    <n v="85.2"/>
    <n v="85.5"/>
    <n v="78.8"/>
    <n v="86.6"/>
    <n v="160"/>
    <n v="0"/>
    <n v="15"/>
    <n v="78"/>
    <n v="243"/>
    <n v="0"/>
    <n v="0"/>
    <n v="0"/>
    <n v="0"/>
    <n v="0"/>
    <n v="0.13344"/>
    <n v="0"/>
    <n v="1.2825E-2"/>
    <n v="6.1463999999999998E-2"/>
    <n v="0.21043799999999999"/>
  </r>
  <r>
    <s v="4979"/>
    <s v="華星光"/>
    <x v="32"/>
    <n v="17.3"/>
    <n v="17.399999999999999"/>
    <n v="17.3"/>
    <n v="15.6"/>
    <n v="17.149999999999999"/>
    <n v="127"/>
    <n v="944"/>
    <n v="-90"/>
    <n v="42"/>
    <n v="501"/>
    <n v="0"/>
    <n v="0"/>
    <n v="0"/>
    <n v="0"/>
    <n v="0"/>
    <n v="2.1970999999999997E-2"/>
    <n v="0.16425599999999999"/>
    <n v="-1.5570000000000001E-2"/>
    <n v="6.5519999999999997E-3"/>
    <n v="8.5921499999999998E-2"/>
  </r>
  <r>
    <s v="4987"/>
    <s v="科誠"/>
    <x v="44"/>
    <n v="55"/>
    <n v="55"/>
    <n v="55.6"/>
    <n v="55.1"/>
    <n v="55.5"/>
    <n v="1"/>
    <n v="0"/>
    <n v="0"/>
    <n v="46"/>
    <n v="0"/>
    <n v="0"/>
    <n v="0"/>
    <n v="0"/>
    <n v="0"/>
    <n v="0"/>
    <n v="5.5000000000000003E-4"/>
    <n v="0"/>
    <n v="0"/>
    <n v="2.5346E-2"/>
    <n v="0"/>
  </r>
  <r>
    <s v="4989"/>
    <s v="榮科"/>
    <x v="34"/>
    <n v="35.299999999999997"/>
    <n v="35.049999999999997"/>
    <n v="34.450000000000003"/>
    <n v="31.05"/>
    <n v="34.15"/>
    <n v="-62"/>
    <n v="553"/>
    <n v="-71"/>
    <n v="565"/>
    <n v="554"/>
    <n v="0"/>
    <n v="0"/>
    <n v="0"/>
    <n v="0"/>
    <n v="0"/>
    <n v="-2.1885999999999999E-2"/>
    <n v="0.19382649999999998"/>
    <n v="-2.4459500000000002E-2"/>
    <n v="0.17543249999999999"/>
    <n v="0.189191"/>
  </r>
  <r>
    <s v="4991"/>
    <s v="環宇-KY"/>
    <x v="39"/>
    <n v="43.3"/>
    <n v="44.4"/>
    <n v="44.5"/>
    <n v="42.4"/>
    <n v="43.2"/>
    <n v="54"/>
    <n v="30"/>
    <n v="26"/>
    <n v="-22"/>
    <n v="71"/>
    <n v="0"/>
    <n v="0"/>
    <n v="0"/>
    <n v="0"/>
    <n v="0"/>
    <n v="2.3381999999999997E-2"/>
    <n v="1.332E-2"/>
    <n v="1.157E-2"/>
    <n v="-9.3279999999999995E-3"/>
    <n v="3.0672000000000001E-2"/>
  </r>
  <r>
    <s v="4994"/>
    <s v="傳奇"/>
    <x v="66"/>
    <n v="61.3"/>
    <n v="61.4"/>
    <n v="61.4"/>
    <n v="67"/>
    <n v="66.900000000000006"/>
    <n v="4"/>
    <n v="-14"/>
    <n v="-9"/>
    <n v="62"/>
    <n v="-23"/>
    <n v="0"/>
    <n v="0"/>
    <n v="0"/>
    <n v="0"/>
    <n v="0"/>
    <n v="2.4519999999999998E-3"/>
    <n v="-8.5959999999999995E-3"/>
    <n v="-5.5260000000000005E-3"/>
    <n v="4.1540000000000001E-2"/>
    <n v="-1.5387E-2"/>
  </r>
  <r>
    <s v="4995"/>
    <s v="晶達"/>
    <x v="52"/>
    <n v="33.049999999999997"/>
    <n v="32.85"/>
    <n v="33"/>
    <n v="32.049999999999997"/>
    <n v="33.9"/>
    <n v="1"/>
    <n v="0"/>
    <n v="10"/>
    <n v="1"/>
    <n v="2"/>
    <n v="0"/>
    <n v="0"/>
    <n v="0"/>
    <n v="0"/>
    <n v="0"/>
    <n v="3.3049999999999996E-4"/>
    <n v="0"/>
    <n v="3.3E-3"/>
    <n v="3.2049999999999998E-4"/>
    <n v="6.78E-4"/>
  </r>
  <r>
    <s v="4999"/>
    <s v="鑫禾"/>
    <x v="7"/>
    <n v="47.65"/>
    <n v="48.3"/>
    <n v="47.8"/>
    <n v="44.9"/>
    <n v="47.6"/>
    <n v="-169"/>
    <n v="167"/>
    <n v="-185"/>
    <n v="48"/>
    <n v="167"/>
    <n v="14"/>
    <n v="0"/>
    <n v="0"/>
    <n v="0"/>
    <n v="0"/>
    <n v="-8.0528499999999989E-2"/>
    <n v="8.0660999999999997E-2"/>
    <n v="-8.8429999999999995E-2"/>
    <n v="2.1551999999999998E-2"/>
    <n v="7.9491999999999993E-2"/>
  </r>
  <r>
    <s v="5007"/>
    <s v="三星"/>
    <x v="12"/>
    <n v="62.4"/>
    <n v="59"/>
    <n v="57.5"/>
    <n v="56.8"/>
    <n v="60.5"/>
    <n v="-44"/>
    <n v="-251"/>
    <n v="-2"/>
    <n v="226"/>
    <n v="136"/>
    <n v="0"/>
    <n v="0"/>
    <n v="0"/>
    <n v="0"/>
    <n v="0"/>
    <n v="-2.7455999999999998E-2"/>
    <n v="-0.14809"/>
    <n v="-1.15E-3"/>
    <n v="0.12836799999999998"/>
    <n v="8.2280000000000006E-2"/>
  </r>
  <r>
    <s v="5009"/>
    <s v="榮剛"/>
    <x v="12"/>
    <n v="19.600000000000001"/>
    <n v="18.55"/>
    <n v="17.55"/>
    <n v="16.600000000000001"/>
    <n v="18.25"/>
    <n v="-1212"/>
    <n v="1148"/>
    <n v="-467"/>
    <n v="354"/>
    <n v="843"/>
    <n v="0"/>
    <n v="0"/>
    <n v="0"/>
    <n v="0"/>
    <n v="0"/>
    <n v="-0.23755200000000001"/>
    <n v="0.212954"/>
    <n v="-8.1958500000000004E-2"/>
    <n v="5.8764000000000004E-2"/>
    <n v="0.1538475"/>
  </r>
  <r>
    <s v="5011"/>
    <s v="久陽"/>
    <x v="12"/>
    <n v="26.55"/>
    <n v="24.15"/>
    <n v="23.1"/>
    <n v="20.8"/>
    <n v="22.85"/>
    <n v="-127"/>
    <n v="102"/>
    <n v="-50"/>
    <n v="363"/>
    <n v="281"/>
    <n v="0"/>
    <n v="0"/>
    <n v="0"/>
    <n v="0"/>
    <n v="0"/>
    <n v="-3.3718499999999998E-2"/>
    <n v="2.4632999999999999E-2"/>
    <n v="-1.155E-2"/>
    <n v="7.5504000000000002E-2"/>
    <n v="6.4208500000000002E-2"/>
  </r>
  <r>
    <s v="5013"/>
    <s v="強新"/>
    <x v="12"/>
    <n v="30.2"/>
    <n v="27.55"/>
    <n v="27.4"/>
    <n v="25.45"/>
    <n v="27.95"/>
    <n v="-35"/>
    <n v="4"/>
    <n v="-3"/>
    <n v="-1"/>
    <n v="2"/>
    <n v="0"/>
    <n v="0"/>
    <n v="0"/>
    <n v="0"/>
    <n v="0"/>
    <n v="-1.057E-2"/>
    <n v="1.1020000000000001E-3"/>
    <n v="-8.2199999999999992E-4"/>
    <n v="-2.5450000000000001E-4"/>
    <n v="5.5900000000000004E-4"/>
  </r>
  <r>
    <s v="5014"/>
    <s v="建錩"/>
    <x v="12"/>
    <n v="18.3"/>
    <n v="16.5"/>
    <n v="15.55"/>
    <n v="14"/>
    <n v="15.4"/>
    <n v="-701"/>
    <n v="952"/>
    <n v="-464"/>
    <n v="-108"/>
    <n v="1045"/>
    <n v="0"/>
    <n v="0"/>
    <n v="0"/>
    <n v="0"/>
    <n v="0"/>
    <n v="-0.12828300000000001"/>
    <n v="0.15708"/>
    <n v="-7.2152000000000008E-2"/>
    <n v="-1.512E-2"/>
    <n v="0.16092999999999999"/>
  </r>
  <r>
    <s v="5015"/>
    <s v="華祺"/>
    <x v="12"/>
    <n v="32.25"/>
    <n v="31.55"/>
    <n v="31.55"/>
    <n v="30.1"/>
    <n v="31"/>
    <n v="5"/>
    <n v="22"/>
    <n v="2"/>
    <n v="2"/>
    <n v="6"/>
    <n v="0"/>
    <n v="0"/>
    <n v="0"/>
    <n v="0"/>
    <n v="0"/>
    <n v="1.6125E-3"/>
    <n v="6.9410000000000001E-3"/>
    <n v="6.3100000000000005E-4"/>
    <n v="6.02E-4"/>
    <n v="1.8600000000000001E-3"/>
  </r>
  <r>
    <s v="5016"/>
    <s v="松和"/>
    <x v="12"/>
    <n v="33.85"/>
    <n v="33.75"/>
    <n v="34.049999999999997"/>
    <n v="34"/>
    <n v="34.5"/>
    <n v="-6"/>
    <n v="4"/>
    <n v="15"/>
    <n v="70"/>
    <n v="-1"/>
    <n v="0"/>
    <n v="0"/>
    <n v="0"/>
    <n v="0"/>
    <n v="0"/>
    <n v="-2.0310000000000003E-3"/>
    <n v="1.3500000000000001E-3"/>
    <n v="5.1074999999999992E-3"/>
    <n v="2.3800000000000002E-2"/>
    <n v="-3.4499999999999998E-4"/>
  </r>
  <r>
    <s v="5102"/>
    <s v="富強"/>
    <x v="24"/>
    <n v="16.649999999999999"/>
    <n v="17.25"/>
    <n v="17.600000000000001"/>
    <n v="17.350000000000001"/>
    <n v="17.8"/>
    <n v="-1"/>
    <n v="3"/>
    <n v="-6"/>
    <n v="8"/>
    <n v="0"/>
    <n v="0"/>
    <n v="0"/>
    <n v="0"/>
    <n v="0"/>
    <n v="0"/>
    <n v="-1.6649999999999998E-4"/>
    <n v="5.1749999999999995E-4"/>
    <n v="-1.0560000000000001E-3"/>
    <n v="1.3880000000000001E-3"/>
    <n v="0"/>
  </r>
  <r>
    <s v="5201"/>
    <s v="凱衛"/>
    <x v="55"/>
    <n v="33.450000000000003"/>
    <n v="32.799999999999997"/>
    <n v="33.5"/>
    <n v="32.450000000000003"/>
    <n v="33.1"/>
    <n v="0"/>
    <n v="0"/>
    <n v="-14"/>
    <n v="0"/>
    <n v="0"/>
    <n v="0"/>
    <n v="0"/>
    <n v="0"/>
    <n v="0"/>
    <n v="0"/>
    <n v="0"/>
    <n v="0"/>
    <n v="-4.6899999999999997E-3"/>
    <n v="0"/>
    <n v="0"/>
  </r>
  <r>
    <s v="5202"/>
    <s v="力新"/>
    <x v="67"/>
    <n v="17.45"/>
    <n v="17.05"/>
    <n v="17"/>
    <n v="15.8"/>
    <n v="16.600000000000001"/>
    <n v="-1"/>
    <n v="0"/>
    <n v="0"/>
    <n v="0"/>
    <n v="0"/>
    <n v="0"/>
    <n v="0"/>
    <n v="0"/>
    <n v="0"/>
    <n v="0"/>
    <n v="-1.7449999999999999E-4"/>
    <n v="0"/>
    <n v="0"/>
    <n v="0"/>
    <n v="0"/>
  </r>
  <r>
    <s v="5203"/>
    <s v="訊連"/>
    <x v="67"/>
    <n v="82.4"/>
    <n v="80.099999999999994"/>
    <n v="81.2"/>
    <n v="79.5"/>
    <n v="82.7"/>
    <n v="112"/>
    <n v="-117"/>
    <n v="136"/>
    <n v="54"/>
    <n v="97"/>
    <n v="0"/>
    <n v="0"/>
    <n v="0"/>
    <n v="0"/>
    <n v="0"/>
    <n v="9.2288000000000009E-2"/>
    <n v="-9.3716999999999995E-2"/>
    <n v="0.110432"/>
    <n v="4.2930000000000003E-2"/>
    <n v="8.0218999999999999E-2"/>
  </r>
  <r>
    <s v="5205"/>
    <s v="中茂"/>
    <x v="55"/>
    <n v="13.1"/>
    <n v="13.1"/>
    <n v="13.1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5"/>
    <n v="17.05"/>
    <n v="16.350000000000001"/>
    <n v="17.100000000000001"/>
    <n v="-45"/>
    <n v="33"/>
    <n v="-32"/>
    <n v="70"/>
    <n v="74"/>
    <n v="0"/>
    <n v="0"/>
    <n v="0"/>
    <n v="0"/>
    <n v="0"/>
    <n v="-7.8299999999999984E-3"/>
    <n v="5.7749999999999998E-3"/>
    <n v="-5.4559999999999999E-3"/>
    <n v="1.1445E-2"/>
    <n v="1.2654E-2"/>
  </r>
  <r>
    <s v="5209"/>
    <s v="新鼎"/>
    <x v="55"/>
    <n v="68.5"/>
    <n v="67.8"/>
    <n v="67.5"/>
    <n v="66.5"/>
    <n v="67.599999999999994"/>
    <n v="3"/>
    <n v="0"/>
    <n v="0"/>
    <n v="0"/>
    <n v="0"/>
    <n v="0"/>
    <n v="0"/>
    <n v="0"/>
    <n v="0"/>
    <n v="0"/>
    <n v="2.055E-3"/>
    <n v="0"/>
    <n v="0"/>
    <n v="0"/>
    <n v="0"/>
  </r>
  <r>
    <s v="5210"/>
    <s v="寶碩"/>
    <x v="55"/>
    <n v="10.3"/>
    <n v="10.3"/>
    <n v="10.4"/>
    <n v="9.4"/>
    <n v="9.85"/>
    <n v="-35"/>
    <n v="-1"/>
    <n v="-17"/>
    <n v="-10"/>
    <n v="2"/>
    <n v="0"/>
    <n v="0"/>
    <n v="0"/>
    <n v="0"/>
    <n v="0"/>
    <n v="-3.6050000000000001E-3"/>
    <n v="-1.0300000000000001E-4"/>
    <n v="-1.768E-3"/>
    <n v="-9.3999999999999997E-4"/>
    <n v="1.9699999999999999E-4"/>
  </r>
  <r>
    <s v="5211"/>
    <s v="蒙恬"/>
    <x v="67"/>
    <n v="14.8"/>
    <n v="15.05"/>
    <n v="14.8"/>
    <n v="14.6"/>
    <n v="15.05"/>
    <n v="1"/>
    <n v="3"/>
    <n v="0"/>
    <n v="2"/>
    <n v="2"/>
    <n v="0"/>
    <n v="0"/>
    <n v="0"/>
    <n v="0"/>
    <n v="0"/>
    <n v="1.4800000000000002E-4"/>
    <n v="4.5150000000000008E-4"/>
    <n v="0"/>
    <n v="2.92E-4"/>
    <n v="3.01E-4"/>
  </r>
  <r>
    <s v="5212"/>
    <s v="凌網"/>
    <x v="55"/>
    <n v="53.3"/>
    <n v="54.7"/>
    <n v="54.7"/>
    <n v="50.4"/>
    <n v="52.1"/>
    <n v="1"/>
    <n v="0"/>
    <n v="0"/>
    <n v="2"/>
    <n v="0"/>
    <n v="0"/>
    <n v="0"/>
    <n v="0"/>
    <n v="0"/>
    <n v="0"/>
    <n v="5.3299999999999995E-4"/>
    <n v="0"/>
    <n v="0"/>
    <n v="1.008E-3"/>
    <n v="0"/>
  </r>
  <r>
    <s v="5213"/>
    <s v="亞昕"/>
    <x v="5"/>
    <n v="23.05"/>
    <n v="22.15"/>
    <n v="22.05"/>
    <n v="21.1"/>
    <n v="22.35"/>
    <n v="-398"/>
    <n v="-60"/>
    <n v="-691"/>
    <n v="38"/>
    <n v="253"/>
    <n v="0"/>
    <n v="0"/>
    <n v="0"/>
    <n v="0"/>
    <n v="0"/>
    <n v="-9.1739000000000001E-2"/>
    <n v="-1.329E-2"/>
    <n v="-0.15236550000000001"/>
    <n v="8.0180000000000008E-3"/>
    <n v="5.6545499999999999E-2"/>
  </r>
  <r>
    <s v="5215"/>
    <s v="科嘉-KY"/>
    <x v="7"/>
    <n v="102"/>
    <n v="99.8"/>
    <n v="101"/>
    <n v="92.9"/>
    <n v="102"/>
    <n v="-17"/>
    <n v="483"/>
    <n v="138"/>
    <n v="210"/>
    <n v="130"/>
    <n v="-4"/>
    <n v="0"/>
    <n v="0"/>
    <n v="0"/>
    <n v="0"/>
    <n v="-1.7340000000000001E-2"/>
    <n v="0.48203400000000002"/>
    <n v="0.13938"/>
    <n v="0.19509000000000001"/>
    <n v="0.1326"/>
  </r>
  <r>
    <s v="5220"/>
    <s v="萬達光電"/>
    <x v="64"/>
    <n v="35.700000000000003"/>
    <n v="36.200000000000003"/>
    <n v="36.9"/>
    <n v="34.6"/>
    <n v="37.35"/>
    <n v="7"/>
    <n v="133"/>
    <n v="48"/>
    <n v="-38"/>
    <n v="82"/>
    <n v="0"/>
    <n v="0"/>
    <n v="0"/>
    <n v="0"/>
    <n v="0"/>
    <n v="2.4990000000000004E-3"/>
    <n v="4.8146000000000001E-2"/>
    <n v="1.7711999999999999E-2"/>
    <n v="-1.3148E-2"/>
    <n v="3.0627000000000001E-2"/>
  </r>
  <r>
    <s v="5223"/>
    <s v="安力-KY"/>
    <x v="7"/>
    <n v="59.2"/>
    <n v="63"/>
    <n v="60.6"/>
    <n v="54.8"/>
    <n v="60.2"/>
    <n v="235"/>
    <n v="247"/>
    <n v="-161"/>
    <n v="144"/>
    <n v="294"/>
    <n v="0"/>
    <n v="0"/>
    <n v="0"/>
    <n v="0"/>
    <n v="0"/>
    <n v="0.13911999999999999"/>
    <n v="0.15561"/>
    <n v="-9.7566E-2"/>
    <n v="7.8911999999999996E-2"/>
    <n v="0.17698800000000001"/>
  </r>
  <r>
    <s v="5225"/>
    <s v="東科-KY"/>
    <x v="19"/>
    <n v="18.399999999999999"/>
    <n v="18.45"/>
    <n v="19"/>
    <n v="18.100000000000001"/>
    <n v="18.5"/>
    <n v="-1"/>
    <n v="21"/>
    <n v="26"/>
    <n v="11"/>
    <n v="4"/>
    <n v="0"/>
    <n v="0"/>
    <n v="1"/>
    <n v="0"/>
    <n v="0"/>
    <n v="-1.8399999999999997E-4"/>
    <n v="3.8744999999999999E-3"/>
    <n v="4.9399999999999999E-3"/>
    <n v="1.9910000000000001E-3"/>
    <n v="7.3999999999999999E-4"/>
  </r>
  <r>
    <s v="5227"/>
    <s v="立凱-KY"/>
    <x v="16"/>
    <n v="9.91"/>
    <n v="10.15"/>
    <n v="9.8000000000000007"/>
    <n v="8.86"/>
    <n v="9.57"/>
    <n v="44"/>
    <n v="162"/>
    <n v="-208"/>
    <n v="73"/>
    <n v="263"/>
    <n v="0"/>
    <n v="0"/>
    <n v="0"/>
    <n v="0"/>
    <n v="0"/>
    <n v="4.3604000000000004E-3"/>
    <n v="1.6442999999999999E-2"/>
    <n v="-2.0383999999999999E-2"/>
    <n v="6.4678000000000001E-3"/>
    <n v="2.51691E-2"/>
  </r>
  <r>
    <s v="5230"/>
    <s v="雷笛克光學"/>
    <x v="28"/>
    <n v="30.05"/>
    <n v="30.5"/>
    <n v="29.55"/>
    <n v="26.95"/>
    <n v="28.05"/>
    <n v="-12"/>
    <n v="37"/>
    <n v="-8"/>
    <n v="30"/>
    <n v="19"/>
    <n v="0"/>
    <n v="0"/>
    <n v="0"/>
    <n v="0"/>
    <n v="0"/>
    <n v="-3.6060000000000003E-3"/>
    <n v="1.1285E-2"/>
    <n v="-2.3640000000000002E-3"/>
    <n v="8.0850000000000002E-3"/>
    <n v="5.3295E-3"/>
  </r>
  <r>
    <s v="5234"/>
    <s v="達興材料"/>
    <x v="17"/>
    <n v="84.5"/>
    <n v="83.8"/>
    <n v="84"/>
    <n v="82.7"/>
    <n v="85.8"/>
    <n v="-184"/>
    <n v="-70"/>
    <n v="-44"/>
    <n v="-144"/>
    <n v="2"/>
    <n v="0"/>
    <n v="0"/>
    <n v="0"/>
    <n v="0"/>
    <n v="0"/>
    <n v="-0.15548000000000001"/>
    <n v="-5.8659999999999997E-2"/>
    <n v="-3.696E-2"/>
    <n v="-0.11908800000000001"/>
    <n v="1.7159999999999999E-3"/>
  </r>
  <r>
    <s v="5243"/>
    <s v="乙盛-KY"/>
    <x v="65"/>
    <n v="55.1"/>
    <n v="56.6"/>
    <n v="54.7"/>
    <n v="52.4"/>
    <n v="56.5"/>
    <n v="1692"/>
    <n v="797"/>
    <n v="-292"/>
    <n v="2176"/>
    <n v="136"/>
    <n v="-11"/>
    <n v="0"/>
    <n v="0"/>
    <n v="-660"/>
    <n v="-242"/>
    <n v="0.93229200000000001"/>
    <n v="0.45110200000000006"/>
    <n v="-0.159724"/>
    <n v="1.1402239999999999"/>
    <n v="7.6840000000000006E-2"/>
  </r>
  <r>
    <s v="5245"/>
    <s v="智晶"/>
    <x v="52"/>
    <n v="37.6"/>
    <n v="38.549999999999997"/>
    <n v="38.6"/>
    <n v="34.75"/>
    <n v="38.200000000000003"/>
    <n v="168"/>
    <n v="175"/>
    <n v="-53"/>
    <n v="64"/>
    <n v="196"/>
    <n v="0"/>
    <n v="0"/>
    <n v="0"/>
    <n v="0"/>
    <n v="0"/>
    <n v="6.3168000000000002E-2"/>
    <n v="6.7462499999999995E-2"/>
    <n v="-2.0458E-2"/>
    <n v="2.2239999999999999E-2"/>
    <n v="7.4872000000000008E-2"/>
  </r>
  <r>
    <s v="5251"/>
    <s v="天鉞電"/>
    <x v="48"/>
    <n v="12.85"/>
    <n v="12.35"/>
    <n v="12.3"/>
    <n v="11.6"/>
    <n v="12.5"/>
    <n v="-10"/>
    <n v="14"/>
    <n v="8"/>
    <n v="9"/>
    <n v="6"/>
    <n v="0"/>
    <n v="0"/>
    <n v="0"/>
    <n v="0"/>
    <n v="0"/>
    <n v="-1.2849999999999999E-3"/>
    <n v="1.7290000000000001E-3"/>
    <n v="9.8400000000000007E-4"/>
    <n v="1.044E-3"/>
    <n v="7.5000000000000002E-4"/>
  </r>
  <r>
    <s v="5258"/>
    <s v="虹堡"/>
    <x v="57"/>
    <n v="19.100000000000001"/>
    <n v="19.2"/>
    <n v="19.5"/>
    <n v="18"/>
    <n v="19.8"/>
    <n v="-60"/>
    <n v="114"/>
    <n v="-144"/>
    <n v="-10"/>
    <n v="202"/>
    <n v="0"/>
    <n v="0"/>
    <n v="0"/>
    <n v="0"/>
    <n v="0"/>
    <n v="-1.146E-2"/>
    <n v="2.1887999999999998E-2"/>
    <n v="-2.8080000000000001E-2"/>
    <n v="-1.8E-3"/>
    <n v="3.9996000000000004E-2"/>
  </r>
  <r>
    <s v="5263"/>
    <s v="智崴"/>
    <x v="67"/>
    <n v="113"/>
    <n v="115"/>
    <n v="110.5"/>
    <n v="103"/>
    <n v="113"/>
    <n v="119"/>
    <n v="60"/>
    <n v="-17"/>
    <n v="93"/>
    <n v="143"/>
    <n v="0"/>
    <n v="0"/>
    <n v="0"/>
    <n v="125"/>
    <n v="0"/>
    <n v="0.13447000000000001"/>
    <n v="6.9000000000000006E-2"/>
    <n v="-1.8785E-2"/>
    <n v="9.579E-2"/>
    <n v="0.16159000000000001"/>
  </r>
  <r>
    <s v="5269"/>
    <s v="祥碩"/>
    <x v="46"/>
    <n v="1090"/>
    <n v="1000"/>
    <n v="1100"/>
    <n v="1180"/>
    <n v="1285"/>
    <n v="-135"/>
    <n v="-311"/>
    <n v="137"/>
    <n v="582"/>
    <n v="18"/>
    <n v="-1"/>
    <n v="0"/>
    <n v="37"/>
    <n v="47"/>
    <n v="23"/>
    <n v="-1.4715"/>
    <n v="-3.11"/>
    <n v="1.5069999999999999"/>
    <n v="6.8676000000000004"/>
    <n v="0.23130000000000001"/>
  </r>
  <r>
    <s v="5272"/>
    <s v="笙科"/>
    <x v="46"/>
    <n v="26.8"/>
    <n v="29.3"/>
    <n v="26.8"/>
    <n v="24.15"/>
    <n v="26.55"/>
    <n v="467"/>
    <n v="121"/>
    <n v="-466"/>
    <n v="315"/>
    <n v="276"/>
    <n v="0"/>
    <n v="0"/>
    <n v="0"/>
    <n v="0"/>
    <n v="0"/>
    <n v="0.12515600000000002"/>
    <n v="3.5452999999999998E-2"/>
    <n v="-0.12488800000000001"/>
    <n v="7.6072500000000001E-2"/>
    <n v="7.3277999999999996E-2"/>
  </r>
  <r>
    <s v="5274"/>
    <s v="信驊"/>
    <x v="46"/>
    <n v="1770"/>
    <n v="1945"/>
    <n v="1910"/>
    <n v="1930"/>
    <n v="1900"/>
    <n v="38"/>
    <n v="-29"/>
    <n v="-47"/>
    <n v="-46"/>
    <n v="-73"/>
    <n v="2"/>
    <n v="43"/>
    <n v="17"/>
    <n v="45"/>
    <n v="-1"/>
    <n v="0.67259999999999998"/>
    <n v="-0.56405000000000005"/>
    <n v="-0.89770000000000005"/>
    <n v="-0.88780000000000003"/>
    <n v="-1.387"/>
  </r>
  <r>
    <s v="5276"/>
    <s v="達輝-KY"/>
    <x v="6"/>
    <n v="16.3"/>
    <n v="17.899999999999999"/>
    <n v="16.149999999999999"/>
    <n v="15.8"/>
    <n v="16.05"/>
    <n v="0"/>
    <n v="0"/>
    <n v="0"/>
    <n v="0"/>
    <n v="-1"/>
    <n v="0"/>
    <n v="0"/>
    <n v="0"/>
    <n v="0"/>
    <n v="0"/>
    <n v="0"/>
    <n v="0"/>
    <n v="0"/>
    <n v="0"/>
    <n v="-1.605E-4"/>
  </r>
  <r>
    <s v="5278"/>
    <s v="尚凡"/>
    <x v="67"/>
    <n v="153"/>
    <n v="155.5"/>
    <n v="146"/>
    <n v="136.5"/>
    <n v="149.5"/>
    <n v="0"/>
    <n v="4"/>
    <n v="-4"/>
    <n v="4"/>
    <n v="7"/>
    <n v="0"/>
    <n v="0"/>
    <n v="0"/>
    <n v="0"/>
    <n v="0"/>
    <n v="0"/>
    <n v="6.2199999999999998E-3"/>
    <n v="-5.8399999999999997E-3"/>
    <n v="5.4599999999999996E-3"/>
    <n v="1.0465E-2"/>
  </r>
  <r>
    <s v="5281"/>
    <s v="大峽谷-KY"/>
    <x v="28"/>
    <n v="22.1"/>
    <n v="23.3"/>
    <n v="23.3"/>
    <n v="22.9"/>
    <n v="24.1"/>
    <n v="15"/>
    <n v="-6"/>
    <n v="-1"/>
    <n v="15"/>
    <n v="3"/>
    <n v="0"/>
    <n v="0"/>
    <n v="0"/>
    <n v="0"/>
    <n v="0"/>
    <n v="3.3149999999999998E-3"/>
    <n v="-1.3980000000000002E-3"/>
    <n v="-2.33E-4"/>
    <n v="3.4350000000000001E-3"/>
    <n v="7.2300000000000012E-4"/>
  </r>
  <r>
    <s v="5283"/>
    <s v="禾聯碩"/>
    <x v="11"/>
    <n v="114"/>
    <n v="115"/>
    <n v="115.5"/>
    <n v="110.5"/>
    <n v="115.5"/>
    <n v="-70"/>
    <n v="6"/>
    <n v="-21"/>
    <n v="-2"/>
    <n v="-27"/>
    <n v="0"/>
    <n v="0"/>
    <n v="0"/>
    <n v="0"/>
    <n v="0"/>
    <n v="-7.9799999999999996E-2"/>
    <n v="6.8999999999999999E-3"/>
    <n v="-2.4254999999999999E-2"/>
    <n v="-2.2100000000000002E-3"/>
    <n v="-3.1185000000000001E-2"/>
  </r>
  <r>
    <s v="5284"/>
    <s v="jpp-KY"/>
    <x v="2"/>
    <n v="42"/>
    <n v="41.8"/>
    <n v="42.9"/>
    <n v="41.5"/>
    <n v="43"/>
    <n v="-2"/>
    <n v="-1"/>
    <n v="5"/>
    <n v="2"/>
    <n v="-3"/>
    <n v="0"/>
    <n v="0"/>
    <n v="0"/>
    <n v="0"/>
    <n v="0"/>
    <n v="-8.4000000000000003E-4"/>
    <n v="-4.1799999999999997E-4"/>
    <n v="2.1450000000000002E-3"/>
    <n v="8.3000000000000001E-4"/>
    <n v="-1.2899999999999999E-3"/>
  </r>
  <r>
    <s v="5285"/>
    <s v="界霖"/>
    <x v="15"/>
    <n v="65.099999999999994"/>
    <n v="63"/>
    <n v="61.4"/>
    <n v="57.7"/>
    <n v="62.9"/>
    <n v="-134"/>
    <n v="-29"/>
    <n v="-52"/>
    <n v="312"/>
    <n v="228"/>
    <n v="0"/>
    <n v="0"/>
    <n v="0"/>
    <n v="0"/>
    <n v="0"/>
    <n v="-8.7233999999999992E-2"/>
    <n v="-1.8270000000000002E-2"/>
    <n v="-3.1927999999999998E-2"/>
    <n v="0.18002400000000002"/>
    <n v="0.14341199999999998"/>
  </r>
  <r>
    <s v="5287"/>
    <s v="數字"/>
    <x v="67"/>
    <n v="227.5"/>
    <n v="227"/>
    <n v="227"/>
    <n v="220"/>
    <n v="227"/>
    <n v="3"/>
    <n v="31"/>
    <n v="84"/>
    <n v="17"/>
    <n v="15"/>
    <n v="0"/>
    <n v="0"/>
    <n v="0"/>
    <n v="0"/>
    <n v="0"/>
    <n v="6.8250000000000003E-3"/>
    <n v="7.0370000000000002E-2"/>
    <n v="0.19067999999999999"/>
    <n v="3.7400000000000003E-2"/>
    <n v="3.4049999999999997E-2"/>
  </r>
  <r>
    <s v="5288"/>
    <s v="豐祥-KY"/>
    <x v="6"/>
    <n v="140"/>
    <n v="142"/>
    <n v="138"/>
    <n v="132"/>
    <n v="140.5"/>
    <n v="-43"/>
    <n v="94"/>
    <n v="-27"/>
    <n v="155"/>
    <n v="28"/>
    <n v="0"/>
    <n v="0"/>
    <n v="0"/>
    <n v="0"/>
    <n v="11"/>
    <n v="-6.0199999999999997E-2"/>
    <n v="0.13347999999999999"/>
    <n v="-3.7260000000000001E-2"/>
    <n v="0.2046"/>
    <n v="3.934E-2"/>
  </r>
  <r>
    <s v="5289"/>
    <s v="宜鼎"/>
    <x v="40"/>
    <n v="170"/>
    <n v="164"/>
    <n v="164.5"/>
    <n v="154"/>
    <n v="166.5"/>
    <n v="62"/>
    <n v="-341"/>
    <n v="-125"/>
    <n v="-67"/>
    <n v="188"/>
    <n v="26"/>
    <n v="0"/>
    <n v="0"/>
    <n v="0"/>
    <n v="0"/>
    <n v="0.10539999999999999"/>
    <n v="-0.55923999999999996"/>
    <n v="-0.205625"/>
    <n v="-0.10317999999999999"/>
    <n v="0.31302000000000002"/>
  </r>
  <r>
    <s v="5291"/>
    <s v="邑昇"/>
    <x v="31"/>
    <n v="28"/>
    <n v="28.45"/>
    <n v="28"/>
    <n v="25.6"/>
    <n v="27.9"/>
    <n v="50"/>
    <n v="35"/>
    <n v="-267"/>
    <n v="50"/>
    <n v="96"/>
    <n v="0"/>
    <n v="0"/>
    <n v="0"/>
    <n v="0"/>
    <n v="0"/>
    <n v="1.4E-2"/>
    <n v="9.9574999999999993E-3"/>
    <n v="-7.4759999999999993E-2"/>
    <n v="1.2800000000000001E-2"/>
    <n v="2.6783999999999995E-2"/>
  </r>
  <r>
    <s v="5299"/>
    <s v="杰力"/>
    <x v="29"/>
    <n v="134.5"/>
    <n v="139.5"/>
    <n v="137"/>
    <n v="128.5"/>
    <n v="140"/>
    <n v="336"/>
    <n v="202"/>
    <n v="-388"/>
    <n v="271"/>
    <n v="3"/>
    <n v="0"/>
    <n v="0"/>
    <n v="0"/>
    <n v="0"/>
    <n v="0"/>
    <n v="0.45191999999999999"/>
    <n v="0.28178999999999998"/>
    <n v="-0.53156000000000003"/>
    <n v="0.34823500000000002"/>
    <n v="4.1999999999999997E-3"/>
  </r>
  <r>
    <s v="5301"/>
    <s v="寶得利"/>
    <x v="3"/>
    <n v="8.91"/>
    <n v="8.9"/>
    <n v="9.01"/>
    <n v="8.42"/>
    <n v="9"/>
    <n v="-2"/>
    <n v="4"/>
    <n v="0"/>
    <n v="-7"/>
    <n v="0"/>
    <n v="0"/>
    <n v="0"/>
    <n v="0"/>
    <n v="0"/>
    <n v="0"/>
    <n v="-1.7819999999999999E-4"/>
    <n v="3.5600000000000003E-4"/>
    <n v="0"/>
    <n v="-5.8940000000000002E-4"/>
    <n v="0"/>
  </r>
  <r>
    <s v="5302"/>
    <s v="太欣"/>
    <x v="46"/>
    <n v="13.4"/>
    <n v="12.4"/>
    <n v="12.6"/>
    <n v="11.35"/>
    <n v="12.45"/>
    <n v="-19"/>
    <n v="239"/>
    <n v="-201"/>
    <n v="59"/>
    <n v="644"/>
    <n v="0"/>
    <n v="0"/>
    <n v="0"/>
    <n v="0"/>
    <n v="0"/>
    <n v="-2.5460000000000001E-3"/>
    <n v="2.9635999999999999E-2"/>
    <n v="-2.5325999999999998E-2"/>
    <n v="6.6965000000000002E-3"/>
    <n v="8.0177999999999999E-2"/>
  </r>
  <r>
    <s v="5306"/>
    <s v="桂盟"/>
    <x v="68"/>
    <n v="198"/>
    <n v="204.5"/>
    <n v="219"/>
    <n v="200.5"/>
    <n v="206"/>
    <n v="-301"/>
    <n v="84"/>
    <n v="248"/>
    <n v="-342"/>
    <n v="-144"/>
    <n v="0"/>
    <n v="0"/>
    <n v="40"/>
    <n v="0"/>
    <n v="0"/>
    <n v="-0.59597999999999995"/>
    <n v="0.17177999999999999"/>
    <n v="0.54312000000000005"/>
    <n v="-0.68571000000000004"/>
    <n v="-0.29664000000000001"/>
  </r>
  <r>
    <s v="5309"/>
    <s v="系統電"/>
    <x v="56"/>
    <n v="27.75"/>
    <n v="27"/>
    <n v="26.35"/>
    <n v="24.8"/>
    <n v="27.25"/>
    <n v="-349"/>
    <n v="356"/>
    <n v="-508"/>
    <n v="568"/>
    <n v="-119"/>
    <n v="0"/>
    <n v="0"/>
    <n v="-120"/>
    <n v="0"/>
    <n v="0"/>
    <n v="-9.6847500000000003E-2"/>
    <n v="9.6119999999999997E-2"/>
    <n v="-0.133858"/>
    <n v="0.14086399999999999"/>
    <n v="-3.2427499999999998E-2"/>
  </r>
  <r>
    <s v="5310"/>
    <s v="天剛"/>
    <x v="55"/>
    <n v="13.7"/>
    <n v="13.4"/>
    <n v="13.7"/>
    <n v="14.85"/>
    <n v="14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3"/>
    <n v="60.6"/>
    <n v="60.9"/>
    <n v="59.6"/>
    <n v="60.9"/>
    <n v="-58"/>
    <n v="42"/>
    <n v="-30"/>
    <n v="12"/>
    <n v="-13"/>
    <n v="0"/>
    <n v="0"/>
    <n v="0"/>
    <n v="0"/>
    <n v="0"/>
    <n v="-3.4973999999999998E-2"/>
    <n v="2.5452000000000002E-2"/>
    <n v="-1.8270000000000002E-2"/>
    <n v="7.1520000000000004E-3"/>
    <n v="-7.9169999999999987E-3"/>
  </r>
  <r>
    <s v="5314"/>
    <s v="世紀"/>
    <x v="46"/>
    <n v="5.71"/>
    <n v="5.45"/>
    <n v="5"/>
    <n v="5"/>
    <n v="5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6.7"/>
    <n v="17.05"/>
    <n v="17.7"/>
    <n v="15.95"/>
    <n v="17.3"/>
    <n v="61"/>
    <n v="191"/>
    <n v="-120"/>
    <n v="-192"/>
    <n v="370"/>
    <n v="0"/>
    <n v="0"/>
    <n v="0"/>
    <n v="0"/>
    <n v="0"/>
    <n v="1.0187E-2"/>
    <n v="3.2565500000000004E-2"/>
    <n v="-2.1239999999999998E-2"/>
    <n v="-3.0623999999999995E-2"/>
    <n v="6.4009999999999997E-2"/>
  </r>
  <r>
    <s v="5321"/>
    <s v="友銓"/>
    <x v="31"/>
    <n v="31.4"/>
    <n v="33"/>
    <n v="32.799999999999997"/>
    <n v="32.75"/>
    <n v="34.25"/>
    <n v="-13"/>
    <n v="1"/>
    <n v="2"/>
    <n v="-5"/>
    <n v="11"/>
    <n v="0"/>
    <n v="0"/>
    <n v="0"/>
    <n v="0"/>
    <n v="0"/>
    <n v="-4.0819999999999997E-3"/>
    <n v="3.3E-4"/>
    <n v="6.559999999999999E-4"/>
    <n v="-1.6375000000000001E-3"/>
    <n v="3.7675E-3"/>
  </r>
  <r>
    <s v="5324"/>
    <s v="士開"/>
    <x v="5"/>
    <n v="10.1"/>
    <n v="10.050000000000001"/>
    <n v="10.050000000000001"/>
    <n v="10"/>
    <n v="10.1"/>
    <n v="-3"/>
    <n v="-4"/>
    <n v="-1"/>
    <n v="5"/>
    <n v="5"/>
    <n v="0"/>
    <n v="0"/>
    <n v="0"/>
    <n v="0"/>
    <n v="0"/>
    <n v="-3.0299999999999999E-4"/>
    <n v="-4.0200000000000001E-4"/>
    <n v="-1.005E-4"/>
    <n v="5.0000000000000001E-4"/>
    <n v="5.0500000000000002E-4"/>
  </r>
  <r>
    <s v="5328"/>
    <s v="華容"/>
    <x v="10"/>
    <n v="12.4"/>
    <n v="12.55"/>
    <n v="12.65"/>
    <n v="11.4"/>
    <n v="12.5"/>
    <n v="154"/>
    <n v="418"/>
    <n v="-321"/>
    <n v="337"/>
    <n v="635"/>
    <n v="0"/>
    <n v="0"/>
    <n v="0"/>
    <n v="0"/>
    <n v="0"/>
    <n v="1.9096000000000002E-2"/>
    <n v="5.2459000000000006E-2"/>
    <n v="-4.0606500000000004E-2"/>
    <n v="3.8418000000000001E-2"/>
    <n v="7.9375000000000001E-2"/>
  </r>
  <r>
    <s v="5340"/>
    <s v="建榮"/>
    <x v="17"/>
    <n v="32.6"/>
    <n v="32.85"/>
    <n v="31.75"/>
    <n v="28.6"/>
    <n v="31"/>
    <n v="87"/>
    <n v="20"/>
    <n v="-50"/>
    <n v="45"/>
    <n v="30"/>
    <n v="0"/>
    <n v="0"/>
    <n v="0"/>
    <n v="0"/>
    <n v="0"/>
    <n v="2.8362000000000002E-2"/>
    <n v="6.5700000000000003E-3"/>
    <n v="-1.5875E-2"/>
    <n v="1.2869999999999999E-2"/>
    <n v="9.2999999999999992E-3"/>
  </r>
  <r>
    <s v="5344"/>
    <s v="立衛"/>
    <x v="35"/>
    <n v="13.75"/>
    <n v="13.75"/>
    <n v="13.7"/>
    <n v="12.35"/>
    <n v="13.4"/>
    <n v="44"/>
    <n v="25"/>
    <n v="-55"/>
    <n v="-7"/>
    <n v="26"/>
    <n v="0"/>
    <n v="0"/>
    <n v="0"/>
    <n v="0"/>
    <n v="0"/>
    <n v="6.0499999999999998E-3"/>
    <n v="3.4375E-3"/>
    <n v="-7.535E-3"/>
    <n v="-8.6450000000000003E-4"/>
    <n v="3.4840000000000006E-3"/>
  </r>
  <r>
    <s v="5345"/>
    <s v="天揚"/>
    <x v="34"/>
    <n v="6.8"/>
    <n v="6.79"/>
    <n v="6.8"/>
    <n v="6.6"/>
    <n v="6.6"/>
    <n v="0"/>
    <n v="0"/>
    <n v="5"/>
    <n v="0"/>
    <n v="0"/>
    <n v="0"/>
    <n v="0"/>
    <n v="0"/>
    <n v="0"/>
    <n v="0"/>
    <n v="0"/>
    <n v="0"/>
    <n v="3.4000000000000002E-4"/>
    <n v="0"/>
    <n v="0"/>
  </r>
  <r>
    <s v="5347"/>
    <s v="世界"/>
    <x v="29"/>
    <n v="101.5"/>
    <n v="110"/>
    <n v="105.5"/>
    <n v="104.5"/>
    <n v="108.5"/>
    <n v="253"/>
    <n v="2660"/>
    <n v="-4709"/>
    <n v="-268"/>
    <n v="-1744"/>
    <n v="540"/>
    <n v="955"/>
    <n v="555"/>
    <n v="536"/>
    <n v="105"/>
    <n v="0.256795"/>
    <n v="2.9260000000000002"/>
    <n v="-4.9679950000000002"/>
    <n v="-0.28005999999999998"/>
    <n v="-1.8922399999999999"/>
  </r>
  <r>
    <s v="5348"/>
    <s v="系通"/>
    <x v="32"/>
    <n v="8.1300000000000008"/>
    <n v="7.89"/>
    <n v="7.64"/>
    <n v="7.32"/>
    <n v="7.7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75"/>
    <n v="22.5"/>
    <n v="22.1"/>
    <n v="19.899999999999999"/>
    <n v="21.8"/>
    <n v="-435"/>
    <n v="1315"/>
    <n v="-1009"/>
    <n v="827"/>
    <n v="529"/>
    <n v="0"/>
    <n v="0"/>
    <n v="0"/>
    <n v="0"/>
    <n v="0"/>
    <n v="-9.8962499999999995E-2"/>
    <n v="0.295875"/>
    <n v="-0.22298900000000002"/>
    <n v="0.164573"/>
    <n v="0.11532200000000001"/>
  </r>
  <r>
    <s v="5353"/>
    <s v="台林"/>
    <x v="32"/>
    <n v="16"/>
    <n v="16.3"/>
    <n v="16.5"/>
    <n v="15.9"/>
    <n v="16.25"/>
    <n v="4"/>
    <n v="22"/>
    <n v="1"/>
    <n v="9"/>
    <n v="2"/>
    <n v="0"/>
    <n v="0"/>
    <n v="0"/>
    <n v="0"/>
    <n v="0"/>
    <n v="6.4000000000000005E-4"/>
    <n v="3.5860000000000002E-3"/>
    <n v="1.65E-4"/>
    <n v="1.431E-3"/>
    <n v="3.2499999999999999E-4"/>
  </r>
  <r>
    <s v="5355"/>
    <s v="佳總"/>
    <x v="31"/>
    <n v="6.86"/>
    <n v="6.8"/>
    <n v="6.77"/>
    <n v="6.15"/>
    <n v="6.76"/>
    <n v="158"/>
    <n v="148"/>
    <n v="8"/>
    <n v="-45"/>
    <n v="255"/>
    <n v="0"/>
    <n v="0"/>
    <n v="0"/>
    <n v="0"/>
    <n v="0"/>
    <n v="1.0838800000000001E-2"/>
    <n v="1.0064E-2"/>
    <n v="5.4159999999999994E-4"/>
    <n v="-2.7675E-3"/>
    <n v="1.7238E-2"/>
  </r>
  <r>
    <s v="5356"/>
    <s v="協益"/>
    <x v="16"/>
    <n v="28.35"/>
    <n v="28.2"/>
    <n v="28.4"/>
    <n v="27.35"/>
    <n v="28.35"/>
    <n v="-129"/>
    <n v="5"/>
    <n v="-137"/>
    <n v="-6"/>
    <n v="-42"/>
    <n v="0"/>
    <n v="0"/>
    <n v="0"/>
    <n v="0"/>
    <n v="0"/>
    <n v="-3.65715E-2"/>
    <n v="1.41E-3"/>
    <n v="-3.8907999999999998E-2"/>
    <n v="-1.6410000000000003E-3"/>
    <n v="-1.1907000000000001E-2"/>
  </r>
  <r>
    <s v="5364"/>
    <s v="力麗店"/>
    <x v="3"/>
    <n v="20.5"/>
    <n v="19.5"/>
    <n v="20.7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4.4"/>
    <n v="55.2"/>
    <n v="55.8"/>
    <n v="53"/>
    <n v="56.2"/>
    <n v="-805"/>
    <n v="285"/>
    <n v="-443"/>
    <n v="-216"/>
    <n v="126"/>
    <n v="0"/>
    <n v="0"/>
    <n v="0"/>
    <n v="-2"/>
    <n v="0"/>
    <n v="-0.43791999999999998"/>
    <n v="0.15731999999999999"/>
    <n v="-0.24719399999999997"/>
    <n v="-0.11448"/>
    <n v="7.0812000000000014E-2"/>
  </r>
  <r>
    <s v="5381"/>
    <s v="合正"/>
    <x v="17"/>
    <n v="5.4"/>
    <n v="5.79"/>
    <n v="5.81"/>
    <n v="5.23"/>
    <n v="5.4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1"/>
    <n v="21.55"/>
    <n v="21.5"/>
    <n v="19.350000000000001"/>
    <n v="20.5"/>
    <n v="8"/>
    <n v="21"/>
    <n v="-2"/>
    <n v="-19"/>
    <n v="5"/>
    <n v="0"/>
    <n v="0"/>
    <n v="0"/>
    <n v="0"/>
    <n v="0"/>
    <n v="1.688E-3"/>
    <n v="4.5255E-3"/>
    <n v="-4.2999999999999999E-4"/>
    <n v="-3.6765000000000005E-3"/>
    <n v="1.0250000000000001E-3"/>
  </r>
  <r>
    <s v="5386"/>
    <s v="青雲"/>
    <x v="54"/>
    <n v="50.9"/>
    <n v="51.4"/>
    <n v="47.2"/>
    <n v="42.5"/>
    <n v="46.75"/>
    <n v="66"/>
    <n v="319"/>
    <n v="-94"/>
    <n v="378"/>
    <n v="252"/>
    <n v="0"/>
    <n v="0"/>
    <n v="0"/>
    <n v="0"/>
    <n v="0"/>
    <n v="3.3593999999999999E-2"/>
    <n v="0.16396599999999997"/>
    <n v="-4.4368000000000005E-2"/>
    <n v="0.16064999999999999"/>
    <n v="0.11781"/>
  </r>
  <r>
    <s v="5388"/>
    <s v="中磊"/>
    <x v="37"/>
    <n v="63.3"/>
    <n v="61.6"/>
    <n v="63.3"/>
    <n v="59.8"/>
    <n v="63.5"/>
    <n v="577"/>
    <n v="-575"/>
    <n v="749"/>
    <n v="138"/>
    <n v="202"/>
    <n v="0"/>
    <n v="0"/>
    <n v="0"/>
    <n v="0"/>
    <n v="0"/>
    <n v="0.36524099999999998"/>
    <n v="-0.35420000000000001"/>
    <n v="0.47411699999999996"/>
    <n v="8.2524E-2"/>
    <n v="0.12827"/>
  </r>
  <r>
    <s v="5392"/>
    <s v="應華"/>
    <x v="15"/>
    <n v="24.95"/>
    <n v="24.75"/>
    <n v="24.9"/>
    <n v="23.8"/>
    <n v="24.6"/>
    <n v="-122"/>
    <n v="-116"/>
    <n v="-408"/>
    <n v="-133"/>
    <n v="35"/>
    <n v="0"/>
    <n v="0"/>
    <n v="0"/>
    <n v="0"/>
    <n v="0"/>
    <n v="-3.0439000000000001E-2"/>
    <n v="-2.8709999999999999E-2"/>
    <n v="-0.10159199999999999"/>
    <n v="-3.1654000000000002E-2"/>
    <n v="8.6099999999999996E-3"/>
  </r>
  <r>
    <s v="5398"/>
    <s v="慕康生醫"/>
    <x v="13"/>
    <n v="18.5"/>
    <n v="18.350000000000001"/>
    <n v="18.7"/>
    <n v="18.5"/>
    <n v="18.850000000000001"/>
    <n v="10"/>
    <n v="0"/>
    <n v="-2"/>
    <n v="0"/>
    <n v="0"/>
    <n v="0"/>
    <n v="0"/>
    <n v="0"/>
    <n v="0"/>
    <n v="0"/>
    <n v="1.8500000000000001E-3"/>
    <n v="0"/>
    <n v="-3.7399999999999998E-4"/>
    <n v="0"/>
    <n v="0"/>
  </r>
  <r>
    <s v="5403"/>
    <s v="中菲"/>
    <x v="55"/>
    <n v="67"/>
    <n v="65.7"/>
    <n v="65.3"/>
    <n v="62.3"/>
    <n v="65.099999999999994"/>
    <n v="-19"/>
    <n v="58"/>
    <n v="13"/>
    <n v="37"/>
    <n v="47"/>
    <n v="0"/>
    <n v="0"/>
    <n v="0"/>
    <n v="0"/>
    <n v="0"/>
    <n v="-1.273E-2"/>
    <n v="3.8106000000000001E-2"/>
    <n v="8.489E-3"/>
    <n v="2.3050999999999999E-2"/>
    <n v="3.0596999999999999E-2"/>
  </r>
  <r>
    <s v="5410"/>
    <s v="國眾"/>
    <x v="41"/>
    <n v="22.1"/>
    <n v="22.7"/>
    <n v="22.7"/>
    <n v="21.8"/>
    <n v="22.65"/>
    <n v="52"/>
    <n v="145"/>
    <n v="-56"/>
    <n v="-165"/>
    <n v="162"/>
    <n v="0"/>
    <n v="0"/>
    <n v="0"/>
    <n v="0"/>
    <n v="0"/>
    <n v="1.1492E-2"/>
    <n v="3.2915E-2"/>
    <n v="-1.2712000000000001E-2"/>
    <n v="-3.5970000000000002E-2"/>
    <n v="3.6692999999999996E-2"/>
  </r>
  <r>
    <s v="5425"/>
    <s v="台半"/>
    <x v="28"/>
    <n v="42.4"/>
    <n v="43"/>
    <n v="42.8"/>
    <n v="38.6"/>
    <n v="42.1"/>
    <n v="648"/>
    <n v="681"/>
    <n v="-404"/>
    <n v="346"/>
    <n v="1381"/>
    <n v="-156"/>
    <n v="-289"/>
    <n v="-58"/>
    <n v="-672"/>
    <n v="251"/>
    <n v="0.274752"/>
    <n v="0.29282999999999998"/>
    <n v="-0.17291199999999998"/>
    <n v="0.13355600000000001"/>
    <n v="0.58140099999999995"/>
  </r>
  <r>
    <s v="5426"/>
    <s v="振發"/>
    <x v="42"/>
    <n v="10.4"/>
    <n v="10.1"/>
    <n v="10"/>
    <n v="9.25"/>
    <n v="9.9700000000000006"/>
    <n v="-43"/>
    <n v="55"/>
    <n v="18"/>
    <n v="42"/>
    <n v="8"/>
    <n v="0"/>
    <n v="0"/>
    <n v="0"/>
    <n v="0"/>
    <n v="0"/>
    <n v="-4.4720000000000003E-3"/>
    <n v="5.555E-3"/>
    <n v="1.8E-3"/>
    <n v="3.885E-3"/>
    <n v="7.9760000000000009E-4"/>
  </r>
  <r>
    <s v="5432"/>
    <s v="達威"/>
    <x v="65"/>
    <n v="20.95"/>
    <n v="20.3"/>
    <n v="20.2"/>
    <n v="20"/>
    <n v="20.2"/>
    <n v="0"/>
    <n v="-9"/>
    <n v="8"/>
    <n v="0"/>
    <n v="0"/>
    <n v="0"/>
    <n v="0"/>
    <n v="0"/>
    <n v="0"/>
    <n v="0"/>
    <n v="0"/>
    <n v="-1.8270000000000001E-3"/>
    <n v="1.616E-3"/>
    <n v="0"/>
    <n v="0"/>
  </r>
  <r>
    <s v="5434"/>
    <s v="崇越"/>
    <x v="14"/>
    <n v="124"/>
    <n v="124"/>
    <n v="125"/>
    <n v="125"/>
    <n v="128.5"/>
    <n v="-146"/>
    <n v="-249"/>
    <n v="-347"/>
    <n v="-136"/>
    <n v="-259"/>
    <n v="1"/>
    <n v="0"/>
    <n v="0"/>
    <n v="0"/>
    <n v="0"/>
    <n v="-0.18104000000000001"/>
    <n v="-0.30875999999999998"/>
    <n v="-0.43375000000000002"/>
    <n v="-0.17"/>
    <n v="-0.33281500000000003"/>
  </r>
  <r>
    <s v="5438"/>
    <s v="東友"/>
    <x v="44"/>
    <n v="12.4"/>
    <n v="12.3"/>
    <n v="12.05"/>
    <n v="11.1"/>
    <n v="11.8"/>
    <n v="16"/>
    <n v="35"/>
    <n v="-5"/>
    <n v="24"/>
    <n v="-3"/>
    <n v="0"/>
    <n v="0"/>
    <n v="0"/>
    <n v="0"/>
    <n v="0"/>
    <n v="1.9840000000000001E-3"/>
    <n v="4.3049999999999998E-3"/>
    <n v="-6.0249999999999995E-4"/>
    <n v="2.6639999999999997E-3"/>
    <n v="-3.5400000000000004E-4"/>
  </r>
  <r>
    <s v="5439"/>
    <s v="高技"/>
    <x v="31"/>
    <n v="56.7"/>
    <n v="56.4"/>
    <n v="54.5"/>
    <n v="49.7"/>
    <n v="53"/>
    <n v="-94"/>
    <n v="310"/>
    <n v="-98"/>
    <n v="609"/>
    <n v="280"/>
    <n v="30"/>
    <n v="0"/>
    <n v="14"/>
    <n v="-50"/>
    <n v="-144"/>
    <n v="-5.3298000000000005E-2"/>
    <n v="0.17484"/>
    <n v="-5.3409999999999999E-2"/>
    <n v="0.30267300000000003"/>
    <n v="0.1484"/>
  </r>
  <r>
    <s v="5443"/>
    <s v="均豪"/>
    <x v="39"/>
    <n v="31.35"/>
    <n v="33.25"/>
    <n v="33.25"/>
    <n v="30.45"/>
    <n v="33.4"/>
    <n v="730"/>
    <n v="405"/>
    <n v="-232"/>
    <n v="-143"/>
    <n v="683"/>
    <n v="0"/>
    <n v="0"/>
    <n v="0"/>
    <n v="0"/>
    <n v="0"/>
    <n v="0.228855"/>
    <n v="0.13466249999999999"/>
    <n v="-7.714E-2"/>
    <n v="-4.3543499999999992E-2"/>
    <n v="0.22812200000000002"/>
  </r>
  <r>
    <s v="5450"/>
    <s v="南良"/>
    <x v="2"/>
    <n v="20.75"/>
    <n v="20"/>
    <n v="20"/>
    <n v="18.8"/>
    <n v="19.600000000000001"/>
    <n v="0"/>
    <n v="6"/>
    <n v="-6"/>
    <n v="8"/>
    <n v="11"/>
    <n v="0"/>
    <n v="0"/>
    <n v="0"/>
    <n v="0"/>
    <n v="0"/>
    <n v="0"/>
    <n v="1.1999999999999999E-3"/>
    <n v="-1.1999999999999999E-3"/>
    <n v="1.5040000000000001E-3"/>
    <n v="2.1560000000000004E-3"/>
  </r>
  <r>
    <s v="5452"/>
    <s v="佶優"/>
    <x v="16"/>
    <n v="22.35"/>
    <n v="21.5"/>
    <n v="21.5"/>
    <n v="19.350000000000001"/>
    <n v="21.25"/>
    <n v="904"/>
    <n v="1596"/>
    <n v="316"/>
    <n v="635"/>
    <n v="1093"/>
    <n v="0"/>
    <n v="0"/>
    <n v="0"/>
    <n v="0"/>
    <n v="0"/>
    <n v="0.202044"/>
    <n v="0.34314"/>
    <n v="6.794E-2"/>
    <n v="0.1228725"/>
    <n v="0.23226250000000001"/>
  </r>
  <r>
    <s v="5455"/>
    <s v="昇益"/>
    <x v="5"/>
    <n v="21.6"/>
    <n v="21.6"/>
    <n v="21.6"/>
    <n v="21"/>
    <n v="23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"/>
    <n v="55"/>
    <n v="56.6"/>
    <n v="59.1"/>
    <n v="60.2"/>
    <n v="1459"/>
    <n v="1060"/>
    <n v="819"/>
    <n v="342"/>
    <n v="-662"/>
    <n v="-1100"/>
    <n v="0"/>
    <n v="0"/>
    <n v="-1"/>
    <n v="0"/>
    <n v="0.83162999999999998"/>
    <n v="0.58299999999999996"/>
    <n v="0.46355400000000002"/>
    <n v="0.202122"/>
    <n v="-0.39852399999999999"/>
  </r>
  <r>
    <s v="5460"/>
    <s v="同協"/>
    <x v="15"/>
    <n v="12.25"/>
    <n v="12.3"/>
    <n v="12.3"/>
    <n v="12.2"/>
    <n v="12.75"/>
    <n v="-8"/>
    <n v="7"/>
    <n v="8"/>
    <n v="161"/>
    <n v="3"/>
    <n v="0"/>
    <n v="0"/>
    <n v="0"/>
    <n v="0"/>
    <n v="0"/>
    <n v="-9.7999999999999997E-4"/>
    <n v="8.6100000000000011E-4"/>
    <n v="9.8400000000000007E-4"/>
    <n v="1.9642E-2"/>
    <n v="3.8249999999999997E-4"/>
  </r>
  <r>
    <s v="5464"/>
    <s v="霖宏"/>
    <x v="31"/>
    <n v="20.399999999999999"/>
    <n v="20.75"/>
    <n v="20.100000000000001"/>
    <n v="18.100000000000001"/>
    <n v="18.399999999999999"/>
    <n v="5"/>
    <n v="-7"/>
    <n v="-113"/>
    <n v="136"/>
    <n v="171"/>
    <n v="0"/>
    <n v="0"/>
    <n v="0"/>
    <n v="0"/>
    <n v="0"/>
    <n v="1.0200000000000001E-3"/>
    <n v="-1.4525E-3"/>
    <n v="-2.2713000000000001E-2"/>
    <n v="2.4616000000000002E-2"/>
    <n v="3.1463999999999999E-2"/>
  </r>
  <r>
    <s v="5465"/>
    <s v="富驊"/>
    <x v="42"/>
    <n v="17.25"/>
    <n v="17.05"/>
    <n v="17.25"/>
    <n v="16"/>
    <n v="17.05"/>
    <n v="8"/>
    <n v="-33"/>
    <n v="-164"/>
    <n v="-175"/>
    <n v="-60"/>
    <n v="0"/>
    <n v="0"/>
    <n v="0"/>
    <n v="0"/>
    <n v="0"/>
    <n v="1.3799999999999999E-3"/>
    <n v="-5.6264999999999996E-3"/>
    <n v="-2.8289999999999999E-2"/>
    <n v="-2.8000000000000001E-2"/>
    <n v="-1.023E-2"/>
  </r>
  <r>
    <s v="5468"/>
    <s v="凱鈺"/>
    <x v="46"/>
    <n v="16"/>
    <n v="15.55"/>
    <n v="15.1"/>
    <n v="14"/>
    <n v="15"/>
    <n v="-25"/>
    <n v="1"/>
    <n v="-1"/>
    <n v="3"/>
    <n v="7"/>
    <n v="0"/>
    <n v="0"/>
    <n v="0"/>
    <n v="0"/>
    <n v="0"/>
    <n v="-4.0000000000000001E-3"/>
    <n v="1.5550000000000001E-4"/>
    <n v="-1.5099999999999998E-4"/>
    <n v="4.2000000000000002E-4"/>
    <n v="1.0499999999999999E-3"/>
  </r>
  <r>
    <s v="5469"/>
    <s v="瀚宇博"/>
    <x v="31"/>
    <n v="40.5"/>
    <n v="40.299999999999997"/>
    <n v="40.549999999999997"/>
    <n v="38.950000000000003"/>
    <n v="42.1"/>
    <n v="-587"/>
    <n v="-585"/>
    <n v="-642"/>
    <n v="132"/>
    <n v="601"/>
    <n v="0"/>
    <n v="0"/>
    <n v="0"/>
    <n v="0"/>
    <n v="0"/>
    <n v="-0.237735"/>
    <n v="-0.23575499999999999"/>
    <n v="-0.26033099999999998"/>
    <n v="5.1414000000000008E-2"/>
    <n v="0.253021"/>
  </r>
  <r>
    <s v="5471"/>
    <s v="松翰"/>
    <x v="46"/>
    <n v="86.8"/>
    <n v="88.9"/>
    <n v="88"/>
    <n v="82.5"/>
    <n v="87"/>
    <n v="1603"/>
    <n v="-2276"/>
    <n v="-778"/>
    <n v="301"/>
    <n v="-930"/>
    <n v="0"/>
    <n v="8"/>
    <n v="-74"/>
    <n v="8"/>
    <n v="118"/>
    <n v="1.3914039999999999"/>
    <n v="-2.0233640000000004"/>
    <n v="-0.68464000000000003"/>
    <n v="0.24832499999999999"/>
    <n v="-0.80910000000000004"/>
  </r>
  <r>
    <s v="5474"/>
    <s v="聰泰"/>
    <x v="54"/>
    <n v="181"/>
    <n v="175.5"/>
    <n v="169.5"/>
    <n v="155"/>
    <n v="165.5"/>
    <n v="262"/>
    <n v="-24"/>
    <n v="-3"/>
    <n v="34"/>
    <n v="96"/>
    <n v="0"/>
    <n v="0"/>
    <n v="0"/>
    <n v="0"/>
    <n v="0"/>
    <n v="0.47421999999999997"/>
    <n v="-4.2119999999999998E-2"/>
    <n v="-5.0850000000000001E-3"/>
    <n v="5.2699999999999997E-2"/>
    <n v="0.15887999999999999"/>
  </r>
  <r>
    <s v="5475"/>
    <s v="德宏"/>
    <x v="17"/>
    <n v="14.15"/>
    <n v="14.55"/>
    <n v="13.7"/>
    <n v="12.35"/>
    <n v="13.55"/>
    <n v="8"/>
    <n v="83"/>
    <n v="-175"/>
    <n v="124"/>
    <n v="52"/>
    <n v="0"/>
    <n v="0"/>
    <n v="0"/>
    <n v="0"/>
    <n v="0"/>
    <n v="1.132E-3"/>
    <n v="1.20765E-2"/>
    <n v="-2.3975E-2"/>
    <n v="1.5313999999999999E-2"/>
    <n v="7.0460000000000002E-3"/>
  </r>
  <r>
    <s v="5478"/>
    <s v="智冠"/>
    <x v="66"/>
    <n v="95.3"/>
    <n v="97.5"/>
    <n v="100"/>
    <n v="110"/>
    <n v="115"/>
    <n v="-74"/>
    <n v="-86"/>
    <n v="188"/>
    <n v="-466"/>
    <n v="-1111"/>
    <n v="0"/>
    <n v="0"/>
    <n v="0"/>
    <n v="0"/>
    <n v="0"/>
    <n v="-7.0522000000000001E-2"/>
    <n v="-8.3849999999999994E-2"/>
    <n v="0.188"/>
    <n v="-0.51259999999999994"/>
    <n v="-1.27765"/>
  </r>
  <r>
    <s v="5481"/>
    <s v="新華"/>
    <x v="2"/>
    <n v="12.4"/>
    <n v="12.3"/>
    <n v="12.15"/>
    <n v="11"/>
    <n v="11.8"/>
    <n v="-13"/>
    <n v="27"/>
    <n v="-39"/>
    <n v="39"/>
    <n v="16"/>
    <n v="0"/>
    <n v="0"/>
    <n v="0"/>
    <n v="0"/>
    <n v="0"/>
    <n v="-1.6120000000000002E-3"/>
    <n v="3.3210000000000002E-3"/>
    <n v="-4.7385000000000005E-3"/>
    <n v="4.2900000000000004E-3"/>
    <n v="1.8880000000000001E-3"/>
  </r>
  <r>
    <s v="5483"/>
    <s v="中美晶"/>
    <x v="50"/>
    <n v="155"/>
    <n v="152"/>
    <n v="155"/>
    <n v="145"/>
    <n v="154.5"/>
    <n v="-2046"/>
    <n v="-3921"/>
    <n v="-968"/>
    <n v="-726"/>
    <n v="-822"/>
    <n v="110"/>
    <n v="-85"/>
    <n v="-815"/>
    <n v="154"/>
    <n v="99"/>
    <n v="-3.1713"/>
    <n v="-5.9599200000000003"/>
    <n v="-1.5004"/>
    <n v="-1.0527"/>
    <n v="-1.26999"/>
  </r>
  <r>
    <s v="5484"/>
    <s v="慧友"/>
    <x v="48"/>
    <n v="13.65"/>
    <n v="13.55"/>
    <n v="14"/>
    <n v="12.8"/>
    <n v="13.5"/>
    <n v="-24"/>
    <n v="-43"/>
    <n v="6"/>
    <n v="-42"/>
    <n v="0"/>
    <n v="0"/>
    <n v="0"/>
    <n v="0"/>
    <n v="0"/>
    <n v="0"/>
    <n v="-3.2760000000000003E-3"/>
    <n v="-5.8265000000000001E-3"/>
    <n v="8.4000000000000003E-4"/>
    <n v="-5.3760000000000006E-3"/>
    <n v="0"/>
  </r>
  <r>
    <s v="5487"/>
    <s v="通泰"/>
    <x v="46"/>
    <n v="35.200000000000003"/>
    <n v="34.299999999999997"/>
    <n v="34.1"/>
    <n v="32.799999999999997"/>
    <n v="34.35"/>
    <n v="-2"/>
    <n v="3"/>
    <n v="-6"/>
    <n v="1"/>
    <n v="0"/>
    <n v="0"/>
    <n v="0"/>
    <n v="0"/>
    <n v="0"/>
    <n v="0"/>
    <n v="-7.0400000000000009E-4"/>
    <n v="1.029E-3"/>
    <n v="-2.0460000000000001E-3"/>
    <n v="3.2799999999999995E-4"/>
    <n v="0"/>
  </r>
  <r>
    <s v="5488"/>
    <s v="松普"/>
    <x v="15"/>
    <n v="7.26"/>
    <n v="7.3"/>
    <n v="7.42"/>
    <n v="6.7"/>
    <n v="7.37"/>
    <n v="56"/>
    <n v="73"/>
    <n v="-57"/>
    <n v="-31"/>
    <n v="137"/>
    <n v="0"/>
    <n v="0"/>
    <n v="0"/>
    <n v="0"/>
    <n v="0"/>
    <n v="4.0655999999999999E-3"/>
    <n v="5.3289999999999995E-3"/>
    <n v="-4.2294000000000003E-3"/>
    <n v="-2.0770000000000003E-3"/>
    <n v="1.0096900000000001E-2"/>
  </r>
  <r>
    <s v="5489"/>
    <s v="彩富"/>
    <x v="48"/>
    <n v="29.4"/>
    <n v="29.65"/>
    <n v="30"/>
    <n v="29.3"/>
    <n v="29.9"/>
    <n v="-22"/>
    <n v="0"/>
    <n v="1"/>
    <n v="2"/>
    <n v="7"/>
    <n v="0"/>
    <n v="0"/>
    <n v="0"/>
    <n v="0"/>
    <n v="0"/>
    <n v="-6.4679999999999998E-3"/>
    <n v="0"/>
    <n v="2.9999999999999997E-4"/>
    <n v="5.8600000000000004E-4"/>
    <n v="2.0929999999999998E-3"/>
  </r>
  <r>
    <s v="5490"/>
    <s v="同亨"/>
    <x v="57"/>
    <n v="26.45"/>
    <n v="27"/>
    <n v="26.4"/>
    <n v="25.55"/>
    <n v="26.85"/>
    <n v="-256"/>
    <n v="89"/>
    <n v="-115"/>
    <n v="88"/>
    <n v="123"/>
    <n v="0"/>
    <n v="0"/>
    <n v="0"/>
    <n v="0"/>
    <n v="0"/>
    <n v="-6.7711999999999994E-2"/>
    <n v="2.4029999999999999E-2"/>
    <n v="-3.0360000000000002E-2"/>
    <n v="2.2484000000000001E-2"/>
    <n v="3.3025499999999999E-2"/>
  </r>
  <r>
    <s v="5493"/>
    <s v="三聯"/>
    <x v="45"/>
    <n v="41.1"/>
    <n v="41.6"/>
    <n v="40.6"/>
    <n v="40.6"/>
    <n v="40.950000000000003"/>
    <n v="-4"/>
    <n v="0"/>
    <n v="4"/>
    <n v="51"/>
    <n v="-2"/>
    <n v="0"/>
    <n v="0"/>
    <n v="0"/>
    <n v="0"/>
    <n v="0"/>
    <n v="-1.6440000000000001E-3"/>
    <n v="0"/>
    <n v="1.624E-3"/>
    <n v="2.0705999999999999E-2"/>
    <n v="-8.1900000000000007E-4"/>
  </r>
  <r>
    <s v="5498"/>
    <s v="凱崴"/>
    <x v="17"/>
    <n v="14.65"/>
    <n v="14.45"/>
    <n v="14.65"/>
    <n v="13.2"/>
    <n v="14.5"/>
    <n v="556"/>
    <n v="787"/>
    <n v="-581"/>
    <n v="-75"/>
    <n v="604"/>
    <n v="0"/>
    <n v="0"/>
    <n v="0"/>
    <n v="0"/>
    <n v="0"/>
    <n v="8.1453999999999999E-2"/>
    <n v="0.1137215"/>
    <n v="-8.5116499999999998E-2"/>
    <n v="-9.9000000000000008E-3"/>
    <n v="8.7580000000000005E-2"/>
  </r>
  <r>
    <s v="5508"/>
    <s v="永信建"/>
    <x v="5"/>
    <n v="47.15"/>
    <n v="46.5"/>
    <n v="47.7"/>
    <n v="45.75"/>
    <n v="47.65"/>
    <n v="0"/>
    <n v="28"/>
    <n v="2"/>
    <n v="-63"/>
    <n v="74"/>
    <n v="0"/>
    <n v="0"/>
    <n v="0"/>
    <n v="0"/>
    <n v="0"/>
    <n v="0"/>
    <n v="1.302E-2"/>
    <n v="9.540000000000001E-4"/>
    <n v="-2.8822500000000001E-2"/>
    <n v="3.5261000000000001E-2"/>
  </r>
  <r>
    <s v="5511"/>
    <s v="德昌"/>
    <x v="5"/>
    <n v="30"/>
    <n v="29.8"/>
    <n v="29.9"/>
    <n v="29.25"/>
    <n v="29.9"/>
    <n v="-2"/>
    <n v="-8"/>
    <n v="-35"/>
    <n v="43"/>
    <n v="61"/>
    <n v="0"/>
    <n v="0"/>
    <n v="0"/>
    <n v="0"/>
    <n v="0"/>
    <n v="-5.9999999999999995E-4"/>
    <n v="-2.3840000000000003E-3"/>
    <n v="-1.0465E-2"/>
    <n v="1.25775E-2"/>
    <n v="1.8238999999999998E-2"/>
  </r>
  <r>
    <s v="5512"/>
    <s v="力麒"/>
    <x v="5"/>
    <n v="10.050000000000001"/>
    <n v="9.9"/>
    <n v="9.74"/>
    <n v="9"/>
    <n v="9.41"/>
    <n v="-1518"/>
    <n v="-1922"/>
    <n v="-2092"/>
    <n v="-1631"/>
    <n v="-705"/>
    <n v="0"/>
    <n v="0"/>
    <n v="0"/>
    <n v="0"/>
    <n v="0"/>
    <n v="-0.15255900000000003"/>
    <n v="-0.190278"/>
    <n v="-0.20376080000000002"/>
    <n v="-0.14679"/>
    <n v="-6.6340499999999997E-2"/>
  </r>
  <r>
    <s v="5514"/>
    <s v="三豐"/>
    <x v="5"/>
    <n v="20.65"/>
    <n v="20.8"/>
    <n v="21.4"/>
    <n v="20.2"/>
    <n v="21"/>
    <n v="-2"/>
    <n v="3"/>
    <n v="1"/>
    <n v="0"/>
    <n v="0"/>
    <n v="0"/>
    <n v="0"/>
    <n v="0"/>
    <n v="0"/>
    <n v="0"/>
    <n v="-4.1299999999999996E-4"/>
    <n v="6.240000000000001E-4"/>
    <n v="2.14E-4"/>
    <n v="0"/>
    <n v="0"/>
  </r>
  <r>
    <s v="5515"/>
    <s v="建國"/>
    <x v="5"/>
    <n v="12.65"/>
    <n v="12.5"/>
    <n v="12.6"/>
    <n v="11.85"/>
    <n v="12.55"/>
    <n v="-379"/>
    <n v="-270"/>
    <n v="-323"/>
    <n v="-95"/>
    <n v="280"/>
    <n v="0"/>
    <n v="0"/>
    <n v="0"/>
    <n v="0"/>
    <n v="0"/>
    <n v="-4.7943500000000007E-2"/>
    <n v="-3.3750000000000002E-2"/>
    <n v="-4.0697999999999998E-2"/>
    <n v="-1.12575E-2"/>
    <n v="3.5139999999999998E-2"/>
  </r>
  <r>
    <s v="5516"/>
    <s v="雙喜"/>
    <x v="5"/>
    <n v="13.75"/>
    <n v="13.8"/>
    <n v="14.05"/>
    <n v="13.3"/>
    <n v="13.8"/>
    <n v="-5"/>
    <n v="-6"/>
    <n v="0"/>
    <n v="0"/>
    <n v="0"/>
    <n v="0"/>
    <n v="0"/>
    <n v="0"/>
    <n v="0"/>
    <n v="0"/>
    <n v="-6.8749999999999996E-4"/>
    <n v="-8.2800000000000007E-4"/>
    <n v="0"/>
    <n v="0"/>
    <n v="0"/>
  </r>
  <r>
    <s v="5519"/>
    <s v="隆大"/>
    <x v="5"/>
    <n v="21.5"/>
    <n v="21.2"/>
    <n v="20.8"/>
    <n v="19.3"/>
    <n v="21.05"/>
    <n v="64"/>
    <n v="173"/>
    <n v="-1656"/>
    <n v="-105"/>
    <n v="534"/>
    <n v="0"/>
    <n v="0"/>
    <n v="0"/>
    <n v="0"/>
    <n v="0"/>
    <n v="1.376E-2"/>
    <n v="3.6676E-2"/>
    <n v="-0.34444800000000003"/>
    <n v="-2.0264999999999998E-2"/>
    <n v="0.11240700000000001"/>
  </r>
  <r>
    <s v="5520"/>
    <s v="力泰"/>
    <x v="5"/>
    <n v="49.6"/>
    <n v="49.4"/>
    <n v="49.1"/>
    <n v="46.8"/>
    <n v="48.7"/>
    <n v="0"/>
    <n v="-1"/>
    <n v="-1"/>
    <n v="0"/>
    <n v="-4"/>
    <n v="0"/>
    <n v="0"/>
    <n v="0"/>
    <n v="0"/>
    <n v="0"/>
    <n v="0"/>
    <n v="-4.9399999999999997E-4"/>
    <n v="-4.9100000000000001E-4"/>
    <n v="0"/>
    <n v="-1.9480000000000001E-3"/>
  </r>
  <r>
    <s v="5521"/>
    <s v="工信"/>
    <x v="5"/>
    <n v="9.98"/>
    <n v="9.89"/>
    <n v="9.69"/>
    <n v="8.73"/>
    <n v="9.15"/>
    <n v="-488"/>
    <n v="-161"/>
    <n v="-515"/>
    <n v="-130"/>
    <n v="784"/>
    <n v="0"/>
    <n v="0"/>
    <n v="0"/>
    <n v="0"/>
    <n v="0"/>
    <n v="-4.87024E-2"/>
    <n v="-1.59229E-2"/>
    <n v="-4.9903499999999996E-2"/>
    <n v="-1.1349000000000001E-2"/>
    <n v="7.1736000000000008E-2"/>
  </r>
  <r>
    <s v="5522"/>
    <s v="遠雄"/>
    <x v="5"/>
    <n v="53"/>
    <n v="52.3"/>
    <n v="53.5"/>
    <n v="51.1"/>
    <n v="52.5"/>
    <n v="-1182"/>
    <n v="-573"/>
    <n v="-310"/>
    <n v="-393"/>
    <n v="-56"/>
    <n v="0"/>
    <n v="0"/>
    <n v="0"/>
    <n v="0"/>
    <n v="0"/>
    <n v="-0.62646000000000002"/>
    <n v="-0.29967899999999997"/>
    <n v="-0.16585"/>
    <n v="-0.200823"/>
    <n v="-2.9399999999999999E-2"/>
  </r>
  <r>
    <s v="5523"/>
    <s v="豐謙"/>
    <x v="5"/>
    <n v="28.55"/>
    <n v="27.65"/>
    <n v="27.6"/>
    <n v="25.65"/>
    <n v="27.85"/>
    <n v="-8"/>
    <n v="169"/>
    <n v="-102"/>
    <n v="76"/>
    <n v="116"/>
    <n v="0"/>
    <n v="0"/>
    <n v="0"/>
    <n v="0"/>
    <n v="0"/>
    <n v="-2.284E-3"/>
    <n v="4.6728499999999992E-2"/>
    <n v="-2.8152000000000003E-2"/>
    <n v="1.9493999999999997E-2"/>
    <n v="3.2306000000000001E-2"/>
  </r>
  <r>
    <s v="5525"/>
    <s v="順天"/>
    <x v="5"/>
    <n v="24.3"/>
    <n v="23.8"/>
    <n v="23.75"/>
    <n v="23.4"/>
    <n v="24.95"/>
    <n v="-127"/>
    <n v="-90"/>
    <n v="-122"/>
    <n v="-8"/>
    <n v="54"/>
    <n v="0"/>
    <n v="0"/>
    <n v="0"/>
    <n v="0"/>
    <n v="0"/>
    <n v="-3.0861E-2"/>
    <n v="-2.1420000000000002E-2"/>
    <n v="-2.8975000000000001E-2"/>
    <n v="-1.872E-3"/>
    <n v="1.3472999999999999E-2"/>
  </r>
  <r>
    <s v="5529"/>
    <s v="志嘉"/>
    <x v="5"/>
    <n v="15.75"/>
    <n v="15.6"/>
    <n v="15.65"/>
    <n v="14.7"/>
    <n v="16.149999999999999"/>
    <n v="129"/>
    <n v="371"/>
    <n v="-29"/>
    <n v="27"/>
    <n v="272"/>
    <n v="0"/>
    <n v="0"/>
    <n v="0"/>
    <n v="0"/>
    <n v="0"/>
    <n v="2.0317499999999999E-2"/>
    <n v="5.7875999999999997E-2"/>
    <n v="-4.5385E-3"/>
    <n v="3.9689999999999994E-3"/>
    <n v="4.3927999999999995E-2"/>
  </r>
  <r>
    <s v="5530"/>
    <s v="龍巖"/>
    <x v="2"/>
    <n v="48.5"/>
    <n v="47.65"/>
    <n v="48.15"/>
    <n v="49.3"/>
    <n v="49"/>
    <n v="20"/>
    <n v="78"/>
    <n v="45"/>
    <n v="211"/>
    <n v="-154"/>
    <n v="0"/>
    <n v="0"/>
    <n v="0"/>
    <n v="0"/>
    <n v="0"/>
    <n v="9.7000000000000003E-3"/>
    <n v="3.7166999999999999E-2"/>
    <n v="2.1667499999999999E-2"/>
    <n v="0.10402299999999999"/>
    <n v="-7.5459999999999999E-2"/>
  </r>
  <r>
    <s v="5531"/>
    <s v="鄉林"/>
    <x v="5"/>
    <n v="12.2"/>
    <n v="11.75"/>
    <n v="11.55"/>
    <n v="10.4"/>
    <n v="11.4"/>
    <n v="402"/>
    <n v="-214"/>
    <n v="-183"/>
    <n v="518"/>
    <n v="1311"/>
    <n v="0"/>
    <n v="0"/>
    <n v="0"/>
    <n v="0"/>
    <n v="0"/>
    <n v="4.9043999999999997E-2"/>
    <n v="-2.5145000000000001E-2"/>
    <n v="-2.1136500000000003E-2"/>
    <n v="5.3871999999999996E-2"/>
    <n v="0.149454"/>
  </r>
  <r>
    <s v="5533"/>
    <s v="皇鼎"/>
    <x v="5"/>
    <n v="16.5"/>
    <n v="16.3"/>
    <n v="15.5"/>
    <n v="15.5"/>
    <n v="15.9"/>
    <n v="-64"/>
    <n v="-49"/>
    <n v="-71"/>
    <n v="101"/>
    <n v="-1"/>
    <n v="0"/>
    <n v="0"/>
    <n v="0"/>
    <n v="0"/>
    <n v="0"/>
    <n v="-1.056E-2"/>
    <n v="-7.987000000000001E-3"/>
    <n v="-1.1004999999999999E-2"/>
    <n v="1.5654999999999999E-2"/>
    <n v="-1.5900000000000002E-4"/>
  </r>
  <r>
    <s v="5534"/>
    <s v="長虹"/>
    <x v="5"/>
    <n v="78.099999999999994"/>
    <n v="78.2"/>
    <n v="78.8"/>
    <n v="76.099999999999994"/>
    <n v="79.7"/>
    <n v="-382"/>
    <n v="-128"/>
    <n v="-82"/>
    <n v="-83"/>
    <n v="-173"/>
    <n v="4"/>
    <n v="0"/>
    <n v="0"/>
    <n v="0"/>
    <n v="0"/>
    <n v="-0.298342"/>
    <n v="-0.100096"/>
    <n v="-6.4615999999999993E-2"/>
    <n v="-6.3162999999999997E-2"/>
    <n v="-0.137881"/>
  </r>
  <r>
    <s v="5536"/>
    <s v="聖暉"/>
    <x v="45"/>
    <n v="187"/>
    <n v="187"/>
    <n v="186.5"/>
    <n v="181.5"/>
    <n v="186.5"/>
    <n v="239"/>
    <n v="-28"/>
    <n v="-18"/>
    <n v="-43"/>
    <n v="-104"/>
    <n v="1"/>
    <n v="0"/>
    <n v="0"/>
    <n v="-1"/>
    <n v="0"/>
    <n v="0.44692999999999999"/>
    <n v="-5.2359999999999997E-2"/>
    <n v="-3.3570000000000003E-2"/>
    <n v="-7.8045000000000003E-2"/>
    <n v="-0.19395999999999999"/>
  </r>
  <r>
    <s v="5538"/>
    <s v="東明-KY"/>
    <x v="12"/>
    <n v="43.55"/>
    <n v="42.95"/>
    <n v="43.2"/>
    <n v="41"/>
    <n v="44"/>
    <n v="2"/>
    <n v="-32"/>
    <n v="15"/>
    <n v="27"/>
    <n v="40"/>
    <n v="0"/>
    <n v="0"/>
    <n v="0"/>
    <n v="0"/>
    <n v="0"/>
    <n v="8.7099999999999992E-4"/>
    <n v="-1.3744000000000001E-2"/>
    <n v="6.4799999999999996E-3"/>
    <n v="1.107E-2"/>
    <n v="1.7600000000000001E-2"/>
  </r>
  <r>
    <s v="5543"/>
    <s v="桓鼎-KY"/>
    <x v="12"/>
    <n v="63.6"/>
    <n v="62.8"/>
    <n v="63.2"/>
    <n v="56.9"/>
    <n v="57.2"/>
    <n v="-19"/>
    <n v="-6"/>
    <n v="-2"/>
    <n v="-4"/>
    <n v="2"/>
    <n v="0"/>
    <n v="0"/>
    <n v="0"/>
    <n v="0"/>
    <n v="0"/>
    <n v="-1.2084000000000001E-2"/>
    <n v="-3.7679999999999996E-3"/>
    <n v="-1.2640000000000001E-3"/>
    <n v="-2.2759999999999998E-3"/>
    <n v="1.1440000000000001E-3"/>
  </r>
  <r>
    <s v="5546"/>
    <s v="永固-KY"/>
    <x v="5"/>
    <n v="72.900000000000006"/>
    <n v="73.900000000000006"/>
    <n v="73.7"/>
    <n v="73"/>
    <n v="73.2"/>
    <n v="-9"/>
    <n v="-15"/>
    <n v="21"/>
    <n v="-153"/>
    <n v="8"/>
    <n v="0"/>
    <n v="0"/>
    <n v="0"/>
    <n v="0"/>
    <n v="0"/>
    <n v="-6.561E-3"/>
    <n v="-1.1084999999999999E-2"/>
    <n v="1.5477000000000001E-2"/>
    <n v="-0.11169"/>
    <n v="5.8560000000000001E-3"/>
  </r>
  <r>
    <s v="5601"/>
    <s v="台聯櫃"/>
    <x v="26"/>
    <n v="27.65"/>
    <n v="27.5"/>
    <n v="27.7"/>
    <n v="27.7"/>
    <n v="28"/>
    <n v="3"/>
    <n v="0"/>
    <n v="0"/>
    <n v="0"/>
    <n v="0"/>
    <n v="0"/>
    <n v="0"/>
    <n v="0"/>
    <n v="0"/>
    <n v="0"/>
    <n v="8.2949999999999983E-4"/>
    <n v="0"/>
    <n v="0"/>
    <n v="0"/>
    <n v="0"/>
  </r>
  <r>
    <s v="5603"/>
    <s v="陸海"/>
    <x v="26"/>
    <n v="20.75"/>
    <n v="20.6"/>
    <n v="20.8"/>
    <n v="21.5"/>
    <n v="21.95"/>
    <n v="-391"/>
    <n v="1"/>
    <n v="-501"/>
    <n v="-59"/>
    <n v="-271"/>
    <n v="0"/>
    <n v="0"/>
    <n v="0"/>
    <n v="0"/>
    <n v="0"/>
    <n v="-8.1132499999999996E-2"/>
    <n v="2.0600000000000002E-4"/>
    <n v="-0.10420800000000001"/>
    <n v="-1.2685E-2"/>
    <n v="-5.9484499999999996E-2"/>
  </r>
  <r>
    <s v="5604"/>
    <s v="中連貨"/>
    <x v="26"/>
    <n v="85.2"/>
    <n v="85.6"/>
    <n v="86.2"/>
    <n v="82.3"/>
    <n v="85.6"/>
    <n v="-28"/>
    <n v="-4"/>
    <n v="-7"/>
    <n v="-6"/>
    <n v="10"/>
    <n v="0"/>
    <n v="0"/>
    <n v="0"/>
    <n v="0"/>
    <n v="0"/>
    <n v="-2.3855999999999999E-2"/>
    <n v="-3.424E-3"/>
    <n v="-6.0339999999999994E-3"/>
    <n v="-4.9379999999999997E-3"/>
    <n v="8.5599999999999999E-3"/>
  </r>
  <r>
    <s v="5607"/>
    <s v="遠雄港"/>
    <x v="26"/>
    <n v="30.55"/>
    <n v="29.9"/>
    <n v="29.55"/>
    <n v="27.65"/>
    <n v="29.1"/>
    <n v="198"/>
    <n v="-698"/>
    <n v="-691"/>
    <n v="-418"/>
    <n v="-61"/>
    <n v="0"/>
    <n v="0"/>
    <n v="0"/>
    <n v="0"/>
    <n v="0"/>
    <n v="6.0489000000000008E-2"/>
    <n v="-0.208702"/>
    <n v="-0.2041905"/>
    <n v="-0.11557699999999999"/>
    <n v="-1.7751000000000003E-2"/>
  </r>
  <r>
    <s v="5608"/>
    <s v="四維航"/>
    <x v="26"/>
    <n v="34.450000000000003"/>
    <n v="31.05"/>
    <n v="27.95"/>
    <n v="25.2"/>
    <n v="26.95"/>
    <n v="175"/>
    <n v="-415"/>
    <n v="-558"/>
    <n v="1094"/>
    <n v="-739"/>
    <n v="0"/>
    <n v="0"/>
    <n v="0"/>
    <n v="0"/>
    <n v="0"/>
    <n v="6.0287500000000008E-2"/>
    <n v="-0.12885750000000001"/>
    <n v="-0.15596100000000002"/>
    <n v="0.27568799999999999"/>
    <n v="-0.19916049999999999"/>
  </r>
  <r>
    <s v="5609"/>
    <s v="中菲行"/>
    <x v="26"/>
    <n v="71.2"/>
    <n v="71.900000000000006"/>
    <n v="71"/>
    <n v="66.8"/>
    <n v="72.900000000000006"/>
    <n v="-426"/>
    <n v="-151"/>
    <n v="-626"/>
    <n v="34"/>
    <n v="425"/>
    <n v="0"/>
    <n v="0"/>
    <n v="0"/>
    <n v="-80"/>
    <n v="0"/>
    <n v="-0.30331200000000003"/>
    <n v="-0.10856900000000001"/>
    <n v="-0.44446000000000002"/>
    <n v="2.2712E-2"/>
    <n v="0.30982500000000002"/>
  </r>
  <r>
    <s v="5701"/>
    <s v="劍湖山"/>
    <x v="3"/>
    <n v="2.62"/>
    <n v="2.6"/>
    <n v="2.52"/>
    <n v="2.27"/>
    <n v="2.3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2.75"/>
    <n v="22.75"/>
    <n v="22.4"/>
    <n v="22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7"/>
    <n v="31.8"/>
    <n v="31.8"/>
    <n v="30.25"/>
    <n v="31.2"/>
    <n v="-2"/>
    <n v="4"/>
    <n v="7"/>
    <n v="14"/>
    <n v="0"/>
    <n v="0"/>
    <n v="0"/>
    <n v="0"/>
    <n v="0"/>
    <n v="0"/>
    <n v="-6.3400000000000001E-4"/>
    <n v="1.2720000000000001E-3"/>
    <n v="2.2260000000000001E-3"/>
    <n v="4.235E-3"/>
    <n v="0"/>
  </r>
  <r>
    <s v="5706"/>
    <s v="鳳凰"/>
    <x v="3"/>
    <n v="33"/>
    <n v="33.65"/>
    <n v="32.200000000000003"/>
    <n v="31.4"/>
    <n v="33.1"/>
    <n v="-150"/>
    <n v="141"/>
    <n v="-207"/>
    <n v="69"/>
    <n v="155"/>
    <n v="0"/>
    <n v="0"/>
    <n v="0"/>
    <n v="0"/>
    <n v="0"/>
    <n v="-4.9500000000000002E-2"/>
    <n v="4.7446499999999996E-2"/>
    <n v="-6.6654000000000005E-2"/>
    <n v="2.1665999999999998E-2"/>
    <n v="5.1305000000000003E-2"/>
  </r>
  <r>
    <s v="5820"/>
    <s v="日盛金"/>
    <x v="62"/>
    <n v="12.85"/>
    <n v="12.9"/>
    <n v="12.9"/>
    <n v="12.85"/>
    <n v="12.9"/>
    <n v="1168"/>
    <n v="-568"/>
    <n v="3644"/>
    <n v="-276"/>
    <n v="-1038"/>
    <n v="0"/>
    <n v="0"/>
    <n v="0"/>
    <n v="0"/>
    <n v="0"/>
    <n v="0.150088"/>
    <n v="-7.3272000000000004E-2"/>
    <n v="0.47007599999999999"/>
    <n v="-3.5465999999999998E-2"/>
    <n v="-0.13390200000000002"/>
  </r>
  <r>
    <s v="5864"/>
    <s v="致和證"/>
    <x v="61"/>
    <n v="25.65"/>
    <n v="23.1"/>
    <n v="22.2"/>
    <n v="20"/>
    <n v="22"/>
    <n v="-926"/>
    <n v="955"/>
    <n v="881"/>
    <n v="1335"/>
    <n v="871"/>
    <n v="0"/>
    <n v="0"/>
    <n v="0"/>
    <n v="0"/>
    <n v="0"/>
    <n v="-0.23751899999999998"/>
    <n v="0.220605"/>
    <n v="0.19558200000000001"/>
    <n v="0.26700000000000002"/>
    <n v="0.19162000000000001"/>
  </r>
  <r>
    <s v="5871"/>
    <s v="中租-KY"/>
    <x v="2"/>
    <n v="188"/>
    <n v="186"/>
    <n v="195.5"/>
    <n v="187"/>
    <n v="197"/>
    <n v="-613"/>
    <n v="-651"/>
    <n v="1116"/>
    <n v="925"/>
    <n v="1323"/>
    <n v="30"/>
    <n v="5"/>
    <n v="22"/>
    <n v="6"/>
    <n v="32"/>
    <n v="-1.1524399999999999"/>
    <n v="-1.21086"/>
    <n v="2.1817799999999998"/>
    <n v="1.7297499999999999"/>
    <n v="2.6063100000000001"/>
  </r>
  <r>
    <s v="5876"/>
    <s v="上海商銀"/>
    <x v="59"/>
    <n v="41.5"/>
    <n v="41.2"/>
    <n v="42.65"/>
    <n v="41.3"/>
    <n v="43.6"/>
    <n v="-1202"/>
    <n v="-2128"/>
    <n v="897"/>
    <n v="353"/>
    <n v="3506"/>
    <n v="67"/>
    <n v="13"/>
    <n v="28"/>
    <n v="9"/>
    <n v="7"/>
    <n v="-0.49883"/>
    <n v="-0.87673600000000007"/>
    <n v="0.38257049999999998"/>
    <n v="0.145789"/>
    <n v="1.528616"/>
  </r>
  <r>
    <s v="5878"/>
    <s v="台名"/>
    <x v="60"/>
    <n v="48.6"/>
    <n v="48.7"/>
    <n v="48.8"/>
    <n v="48.8"/>
    <n v="49.4"/>
    <n v="0"/>
    <n v="0"/>
    <n v="0"/>
    <n v="37"/>
    <n v="5"/>
    <n v="0"/>
    <n v="0"/>
    <n v="0"/>
    <n v="0"/>
    <n v="0"/>
    <n v="0"/>
    <n v="0"/>
    <n v="0"/>
    <n v="1.8055999999999999E-2"/>
    <n v="2.47E-3"/>
  </r>
  <r>
    <s v="5880"/>
    <s v="合庫金"/>
    <x v="62"/>
    <n v="20.55"/>
    <n v="20.399999999999999"/>
    <n v="20.75"/>
    <n v="20.100000000000001"/>
    <n v="20.85"/>
    <n v="-20598"/>
    <n v="-5957"/>
    <n v="750"/>
    <n v="-910"/>
    <n v="7349"/>
    <n v="236"/>
    <n v="54"/>
    <n v="199"/>
    <n v="41"/>
    <n v="42"/>
    <n v="-4.2328890000000001"/>
    <n v="-1.215228"/>
    <n v="0.15562500000000001"/>
    <n v="-0.18290999999999999"/>
    <n v="1.5322665000000002"/>
  </r>
  <r>
    <s v="5902"/>
    <s v="德記"/>
    <x v="9"/>
    <n v="22.1"/>
    <n v="21.7"/>
    <n v="21.1"/>
    <n v="20.149999999999999"/>
    <n v="21.8"/>
    <n v="4"/>
    <n v="0"/>
    <n v="-1"/>
    <n v="1"/>
    <n v="-3"/>
    <n v="0"/>
    <n v="0"/>
    <n v="0"/>
    <n v="0"/>
    <n v="0"/>
    <n v="8.8400000000000002E-4"/>
    <n v="0"/>
    <n v="-2.1100000000000001E-4"/>
    <n v="2.0149999999999999E-4"/>
    <n v="-6.5400000000000007E-4"/>
  </r>
  <r>
    <s v="5903"/>
    <s v="全家"/>
    <x v="9"/>
    <n v="264"/>
    <n v="263.5"/>
    <n v="266"/>
    <n v="269"/>
    <n v="269"/>
    <n v="95"/>
    <n v="11"/>
    <n v="3"/>
    <n v="58"/>
    <n v="3"/>
    <n v="0"/>
    <n v="0"/>
    <n v="0"/>
    <n v="0"/>
    <n v="0"/>
    <n v="0.25080000000000002"/>
    <n v="2.8985E-2"/>
    <n v="7.9799999999999992E-3"/>
    <n v="0.15601999999999999"/>
    <n v="8.0700000000000008E-3"/>
  </r>
  <r>
    <s v="5904"/>
    <s v="寶雅"/>
    <x v="9"/>
    <n v="573"/>
    <n v="574"/>
    <n v="580"/>
    <n v="550"/>
    <n v="565"/>
    <n v="10"/>
    <n v="-28"/>
    <n v="0"/>
    <n v="-28"/>
    <n v="-14"/>
    <n v="-6"/>
    <n v="0"/>
    <n v="0"/>
    <n v="0"/>
    <n v="0"/>
    <n v="5.7299999999999997E-2"/>
    <n v="-0.16072"/>
    <n v="0"/>
    <n v="-0.154"/>
    <n v="-7.9100000000000004E-2"/>
  </r>
  <r>
    <s v="5905"/>
    <s v="南仁湖"/>
    <x v="9"/>
    <n v="11.95"/>
    <n v="11.25"/>
    <n v="11.1"/>
    <n v="10.15"/>
    <n v="11.15"/>
    <n v="-1886"/>
    <n v="-304"/>
    <n v="-1183"/>
    <n v="-236"/>
    <n v="-181"/>
    <n v="0"/>
    <n v="0"/>
    <n v="0"/>
    <n v="0"/>
    <n v="0"/>
    <n v="-0.22537699999999997"/>
    <n v="-3.4200000000000001E-2"/>
    <n v="-0.13131299999999999"/>
    <n v="-2.3954E-2"/>
    <n v="-2.0181500000000002E-2"/>
  </r>
  <r>
    <s v="5906"/>
    <s v="台南-KY"/>
    <x v="9"/>
    <n v="44.9"/>
    <n v="44.6"/>
    <n v="44.5"/>
    <n v="41.5"/>
    <n v="42.9"/>
    <n v="-2"/>
    <n v="0"/>
    <n v="-9"/>
    <n v="0"/>
    <n v="0"/>
    <n v="0"/>
    <n v="0"/>
    <n v="0"/>
    <n v="0"/>
    <n v="0"/>
    <n v="-8.9799999999999993E-4"/>
    <n v="0"/>
    <n v="-4.0049999999999999E-3"/>
    <n v="0"/>
    <n v="0"/>
  </r>
  <r>
    <s v="5907"/>
    <s v="大洋-KY"/>
    <x v="9"/>
    <n v="20"/>
    <n v="19.649999999999999"/>
    <n v="19.05"/>
    <n v="17.899999999999999"/>
    <n v="19.25"/>
    <n v="-229"/>
    <n v="-28"/>
    <n v="-347"/>
    <n v="-208"/>
    <n v="127"/>
    <n v="0"/>
    <n v="0"/>
    <n v="0"/>
    <n v="0"/>
    <n v="0"/>
    <n v="-4.58E-2"/>
    <n v="-5.5019999999999991E-3"/>
    <n v="-6.6103500000000009E-2"/>
    <n v="-3.7232000000000001E-2"/>
    <n v="2.44475E-2"/>
  </r>
  <r>
    <s v="6005"/>
    <s v="群益證"/>
    <x v="61"/>
    <n v="16.399999999999999"/>
    <n v="16.100000000000001"/>
    <n v="16.2"/>
    <n v="15"/>
    <n v="16.2"/>
    <n v="4673"/>
    <n v="761"/>
    <n v="-3540"/>
    <n v="4371"/>
    <n v="3281"/>
    <n v="52"/>
    <n v="1"/>
    <n v="20"/>
    <n v="2"/>
    <n v="4"/>
    <n v="0.76637199999999994"/>
    <n v="0.122521"/>
    <n v="-0.57347999999999999"/>
    <n v="0.65564999999999996"/>
    <n v="0.53152199999999994"/>
  </r>
  <r>
    <s v="6015"/>
    <s v="宏遠證"/>
    <x v="61"/>
    <n v="22.1"/>
    <n v="20.05"/>
    <n v="19.3"/>
    <n v="17.399999999999999"/>
    <n v="19.100000000000001"/>
    <n v="-4357"/>
    <n v="-397"/>
    <n v="-697"/>
    <n v="2981"/>
    <n v="-1072"/>
    <n v="0"/>
    <n v="0"/>
    <n v="0"/>
    <n v="0"/>
    <n v="0"/>
    <n v="-0.96289700000000011"/>
    <n v="-7.9598500000000003E-2"/>
    <n v="-0.134521"/>
    <n v="0.51869399999999999"/>
    <n v="-0.20475200000000002"/>
  </r>
  <r>
    <s v="6016"/>
    <s v="康和證"/>
    <x v="61"/>
    <n v="16.8"/>
    <n v="16.25"/>
    <n v="16.3"/>
    <n v="14.95"/>
    <n v="16.149999999999999"/>
    <n v="-3582"/>
    <n v="-1344"/>
    <n v="-1118"/>
    <n v="591"/>
    <n v="1518"/>
    <n v="0"/>
    <n v="0"/>
    <n v="0"/>
    <n v="0"/>
    <n v="0"/>
    <n v="-0.60177600000000009"/>
    <n v="-0.21840000000000001"/>
    <n v="-0.18223400000000001"/>
    <n v="8.8354499999999989E-2"/>
    <n v="0.24515699999999996"/>
  </r>
  <r>
    <s v="6020"/>
    <s v="大展證"/>
    <x v="61"/>
    <n v="24.2"/>
    <n v="23.3"/>
    <n v="22.9"/>
    <n v="21"/>
    <n v="22.65"/>
    <n v="37"/>
    <n v="0"/>
    <n v="-86"/>
    <n v="-11"/>
    <n v="11"/>
    <n v="0"/>
    <n v="0"/>
    <n v="0"/>
    <n v="0"/>
    <n v="0"/>
    <n v="8.9540000000000002E-3"/>
    <n v="0"/>
    <n v="-1.9694E-2"/>
    <n v="-2.31E-3"/>
    <n v="2.4914999999999998E-3"/>
  </r>
  <r>
    <s v="6021"/>
    <s v="大慶證"/>
    <x v="61"/>
    <n v="21.3"/>
    <n v="20.75"/>
    <n v="21.4"/>
    <n v="20.399999999999999"/>
    <n v="21.4"/>
    <n v="-3"/>
    <n v="21"/>
    <n v="-11"/>
    <n v="10"/>
    <n v="18"/>
    <n v="0"/>
    <n v="0"/>
    <n v="0"/>
    <n v="0"/>
    <n v="0"/>
    <n v="-6.3900000000000003E-4"/>
    <n v="4.3575000000000003E-3"/>
    <n v="-2.3539999999999998E-3"/>
    <n v="2.0400000000000001E-3"/>
    <n v="3.852E-3"/>
  </r>
  <r>
    <s v="6023"/>
    <s v="元大期"/>
    <x v="61"/>
    <n v="50"/>
    <n v="50.1"/>
    <n v="50.2"/>
    <n v="49.25"/>
    <n v="50.1"/>
    <n v="-173"/>
    <n v="121"/>
    <n v="-48"/>
    <n v="97"/>
    <n v="-23"/>
    <n v="0"/>
    <n v="0"/>
    <n v="0"/>
    <n v="0"/>
    <n v="0"/>
    <n v="-8.6499999999999994E-2"/>
    <n v="6.0621000000000001E-2"/>
    <n v="-2.4096000000000003E-2"/>
    <n v="4.7772500000000002E-2"/>
    <n v="-1.1523E-2"/>
  </r>
  <r>
    <s v="6024"/>
    <s v="群益期"/>
    <x v="61"/>
    <n v="41.7"/>
    <n v="41.7"/>
    <n v="42"/>
    <n v="40.35"/>
    <n v="41.75"/>
    <n v="-489"/>
    <n v="192"/>
    <n v="-52"/>
    <n v="11"/>
    <n v="155"/>
    <n v="0"/>
    <n v="0"/>
    <n v="0"/>
    <n v="0"/>
    <n v="0"/>
    <n v="-0.20391300000000004"/>
    <n v="8.006400000000001E-2"/>
    <n v="-2.1839999999999998E-2"/>
    <n v="4.4385000000000006E-3"/>
    <n v="6.4712500000000006E-2"/>
  </r>
  <r>
    <s v="6026"/>
    <s v="福邦證"/>
    <x v="61"/>
    <n v="16.7"/>
    <n v="15.85"/>
    <n v="15.8"/>
    <n v="14.25"/>
    <n v="15.65"/>
    <n v="-1335"/>
    <n v="2527"/>
    <n v="690"/>
    <n v="2151"/>
    <n v="2073"/>
    <n v="0"/>
    <n v="0"/>
    <n v="0"/>
    <n v="0"/>
    <n v="0"/>
    <n v="-0.222945"/>
    <n v="0.40052949999999998"/>
    <n v="0.10902000000000001"/>
    <n v="0.3065175"/>
    <n v="0.3244245"/>
  </r>
  <r>
    <s v="6101"/>
    <s v="寬魚國際"/>
    <x v="2"/>
    <n v="20.5"/>
    <n v="20"/>
    <n v="18.8"/>
    <n v="19.05"/>
    <n v="19.399999999999999"/>
    <n v="0"/>
    <n v="2"/>
    <n v="-2"/>
    <n v="4"/>
    <n v="-2"/>
    <n v="0"/>
    <n v="0"/>
    <n v="0"/>
    <n v="0"/>
    <n v="0"/>
    <n v="0"/>
    <n v="4.0000000000000002E-4"/>
    <n v="-3.7600000000000003E-4"/>
    <n v="7.6199999999999998E-4"/>
    <n v="-3.88E-4"/>
  </r>
  <r>
    <s v="6103"/>
    <s v="合邦"/>
    <x v="46"/>
    <n v="8.65"/>
    <n v="8.65"/>
    <n v="8.66"/>
    <n v="7.86"/>
    <n v="7.8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7"/>
    <n v="56.1"/>
    <n v="53.3"/>
    <n v="48"/>
    <n v="52.8"/>
    <n v="359"/>
    <n v="349"/>
    <n v="568"/>
    <n v="1287"/>
    <n v="421"/>
    <n v="0"/>
    <n v="0"/>
    <n v="-113"/>
    <n v="0"/>
    <n v="0"/>
    <n v="0.20463000000000001"/>
    <n v="0.19578900000000002"/>
    <n v="0.30274399999999996"/>
    <n v="0.61775999999999998"/>
    <n v="0.22228799999999999"/>
  </r>
  <r>
    <s v="6108"/>
    <s v="競國"/>
    <x v="31"/>
    <n v="18.399999999999999"/>
    <n v="17.850000000000001"/>
    <n v="18"/>
    <n v="16.95"/>
    <n v="18.149999999999999"/>
    <n v="-208"/>
    <n v="-141"/>
    <n v="-174"/>
    <n v="-158"/>
    <n v="242"/>
    <n v="0"/>
    <n v="0"/>
    <n v="0"/>
    <n v="0"/>
    <n v="0"/>
    <n v="-3.8272E-2"/>
    <n v="-2.5168500000000003E-2"/>
    <n v="-3.1320000000000001E-2"/>
    <n v="-2.6780999999999999E-2"/>
    <n v="4.392299999999999E-2"/>
  </r>
  <r>
    <s v="6109"/>
    <s v="亞元"/>
    <x v="10"/>
    <n v="11.4"/>
    <n v="11.1"/>
    <n v="11.05"/>
    <n v="10"/>
    <n v="11"/>
    <n v="-15"/>
    <n v="30"/>
    <n v="-53"/>
    <n v="19"/>
    <n v="16"/>
    <n v="0"/>
    <n v="0"/>
    <n v="0"/>
    <n v="0"/>
    <n v="0"/>
    <n v="-1.7099999999999999E-3"/>
    <n v="3.3300000000000001E-3"/>
    <n v="-5.8565000000000006E-3"/>
    <n v="1.9E-3"/>
    <n v="1.7600000000000001E-3"/>
  </r>
  <r>
    <s v="6111"/>
    <s v="大宇資"/>
    <x v="66"/>
    <n v="55.6"/>
    <n v="53.8"/>
    <n v="55.2"/>
    <n v="60.7"/>
    <n v="61.7"/>
    <n v="-207"/>
    <n v="-70"/>
    <n v="-9"/>
    <n v="120"/>
    <n v="-236"/>
    <n v="0"/>
    <n v="0"/>
    <n v="0"/>
    <n v="0"/>
    <n v="0"/>
    <n v="-0.11509200000000001"/>
    <n v="-3.7659999999999999E-2"/>
    <n v="-4.9680000000000002E-3"/>
    <n v="7.2840000000000002E-2"/>
    <n v="-0.14561200000000002"/>
  </r>
  <r>
    <s v="6112"/>
    <s v="聚碩"/>
    <x v="55"/>
    <n v="40.549999999999997"/>
    <n v="40.049999999999997"/>
    <n v="40.15"/>
    <n v="39.15"/>
    <n v="40.4"/>
    <n v="-79"/>
    <n v="-178"/>
    <n v="-74"/>
    <n v="186"/>
    <n v="-38"/>
    <n v="0"/>
    <n v="0"/>
    <n v="0"/>
    <n v="0"/>
    <n v="0"/>
    <n v="-3.20345E-2"/>
    <n v="-7.1288999999999991E-2"/>
    <n v="-2.9710999999999998E-2"/>
    <n v="7.2818999999999995E-2"/>
    <n v="-1.5352000000000001E-2"/>
  </r>
  <r>
    <s v="6113"/>
    <s v="亞矽"/>
    <x v="14"/>
    <n v="11.8"/>
    <n v="11.6"/>
    <n v="11.3"/>
    <n v="10.25"/>
    <n v="11.25"/>
    <n v="-31"/>
    <n v="61"/>
    <n v="-68"/>
    <n v="28"/>
    <n v="82"/>
    <n v="0"/>
    <n v="0"/>
    <n v="0"/>
    <n v="0"/>
    <n v="0"/>
    <n v="-3.6580000000000002E-3"/>
    <n v="7.0759999999999998E-3"/>
    <n v="-7.6840000000000007E-3"/>
    <n v="2.8700000000000002E-3"/>
    <n v="9.2250000000000006E-3"/>
  </r>
  <r>
    <s v="6114"/>
    <s v="久威"/>
    <x v="31"/>
    <n v="25.6"/>
    <n v="24.1"/>
    <n v="24.25"/>
    <n v="22.5"/>
    <n v="23.6"/>
    <n v="-14"/>
    <n v="-20"/>
    <n v="-33"/>
    <n v="7"/>
    <n v="41"/>
    <n v="0"/>
    <n v="0"/>
    <n v="0"/>
    <n v="0"/>
    <n v="0"/>
    <n v="-3.5840000000000004E-3"/>
    <n v="-4.8199999999999996E-3"/>
    <n v="-8.0024999999999992E-3"/>
    <n v="1.575E-3"/>
    <n v="9.6760000000000006E-3"/>
  </r>
  <r>
    <s v="6115"/>
    <s v="鎰勝"/>
    <x v="15"/>
    <n v="42.35"/>
    <n v="42.9"/>
    <n v="42.95"/>
    <n v="42.05"/>
    <n v="43.15"/>
    <n v="-316"/>
    <n v="-84"/>
    <n v="-77"/>
    <n v="37"/>
    <n v="-13"/>
    <n v="0"/>
    <n v="0"/>
    <n v="0"/>
    <n v="0"/>
    <n v="0"/>
    <n v="-0.133826"/>
    <n v="-3.6035999999999999E-2"/>
    <n v="-3.3071500000000004E-2"/>
    <n v="1.5558499999999999E-2"/>
    <n v="-5.609499999999999E-3"/>
  </r>
  <r>
    <s v="6116"/>
    <s v="彩晶"/>
    <x v="52"/>
    <n v="18.600000000000001"/>
    <n v="17.75"/>
    <n v="17.95"/>
    <n v="16.3"/>
    <n v="17.899999999999999"/>
    <n v="-7997"/>
    <n v="-7059"/>
    <n v="-8741"/>
    <n v="10455"/>
    <n v="-555"/>
    <n v="-16420"/>
    <n v="0"/>
    <n v="-924"/>
    <n v="0"/>
    <n v="0"/>
    <n v="-1.4874420000000002"/>
    <n v="-1.2529725"/>
    <n v="-1.5690094999999997"/>
    <n v="1.7041649999999999"/>
    <n v="-9.9345000000000003E-2"/>
  </r>
  <r>
    <s v="6117"/>
    <s v="迎廣"/>
    <x v="42"/>
    <n v="15.1"/>
    <n v="15.25"/>
    <n v="15.25"/>
    <n v="14.95"/>
    <n v="16"/>
    <n v="9"/>
    <n v="-4"/>
    <n v="-4"/>
    <n v="0"/>
    <n v="0"/>
    <n v="0"/>
    <n v="0"/>
    <n v="0"/>
    <n v="0"/>
    <n v="0"/>
    <n v="1.359E-3"/>
    <n v="-6.0999999999999997E-4"/>
    <n v="-6.0999999999999997E-4"/>
    <n v="0"/>
    <n v="0"/>
  </r>
  <r>
    <s v="6118"/>
    <s v="建達"/>
    <x v="41"/>
    <n v="12"/>
    <n v="11.9"/>
    <n v="12.1"/>
    <n v="10.9"/>
    <n v="11.8"/>
    <n v="-31"/>
    <n v="324"/>
    <n v="77"/>
    <n v="-83"/>
    <n v="189"/>
    <n v="0"/>
    <n v="0"/>
    <n v="0"/>
    <n v="0"/>
    <n v="0"/>
    <n v="-3.7200000000000002E-3"/>
    <n v="3.8556E-2"/>
    <n v="9.3169999999999989E-3"/>
    <n v="-9.0470000000000012E-3"/>
    <n v="2.2302000000000002E-2"/>
  </r>
  <r>
    <s v="6120"/>
    <s v="達運"/>
    <x v="65"/>
    <n v="12.7"/>
    <n v="12.45"/>
    <n v="12.4"/>
    <n v="11.2"/>
    <n v="12.3"/>
    <n v="63"/>
    <n v="153"/>
    <n v="-172"/>
    <n v="1062"/>
    <n v="1121"/>
    <n v="0"/>
    <n v="0"/>
    <n v="0"/>
    <n v="0"/>
    <n v="0"/>
    <n v="8.0009999999999994E-3"/>
    <n v="1.9048499999999999E-2"/>
    <n v="-2.1328000000000003E-2"/>
    <n v="0.11894399999999999"/>
    <n v="0.13788300000000001"/>
  </r>
  <r>
    <s v="6121"/>
    <s v="新普"/>
    <x v="7"/>
    <n v="336"/>
    <n v="339.5"/>
    <n v="345"/>
    <n v="339.5"/>
    <n v="346"/>
    <n v="-150"/>
    <n v="-324"/>
    <n v="-291"/>
    <n v="-152"/>
    <n v="-380"/>
    <n v="0"/>
    <n v="89"/>
    <n v="0"/>
    <n v="43"/>
    <n v="0"/>
    <n v="-0.504"/>
    <n v="-1.09998"/>
    <n v="-1.0039499999999999"/>
    <n v="-0.51604000000000005"/>
    <n v="-1.3148"/>
  </r>
  <r>
    <s v="6122"/>
    <s v="擎邦"/>
    <x v="45"/>
    <n v="11"/>
    <n v="11"/>
    <n v="11"/>
    <n v="9.92"/>
    <n v="10.3"/>
    <n v="0"/>
    <n v="-4"/>
    <n v="2"/>
    <n v="10"/>
    <n v="11"/>
    <n v="0"/>
    <n v="0"/>
    <n v="0"/>
    <n v="0"/>
    <n v="0"/>
    <n v="0"/>
    <n v="-4.4000000000000002E-4"/>
    <n v="2.2000000000000001E-4"/>
    <n v="9.9200000000000004E-4"/>
    <n v="1.1330000000000001E-3"/>
  </r>
  <r>
    <s v="6123"/>
    <s v="上奇"/>
    <x v="41"/>
    <n v="48.5"/>
    <n v="49.15"/>
    <n v="49"/>
    <n v="46.95"/>
    <n v="48.9"/>
    <n v="-64"/>
    <n v="105"/>
    <n v="-29"/>
    <n v="-147"/>
    <n v="77"/>
    <n v="0"/>
    <n v="0"/>
    <n v="0"/>
    <n v="0"/>
    <n v="0"/>
    <n v="-3.1040000000000002E-2"/>
    <n v="5.1607500000000001E-2"/>
    <n v="-1.421E-2"/>
    <n v="-6.9016500000000008E-2"/>
    <n v="3.7652999999999999E-2"/>
  </r>
  <r>
    <s v="6124"/>
    <s v="業強"/>
    <x v="39"/>
    <n v="26.8"/>
    <n v="27.35"/>
    <n v="27.1"/>
    <n v="25.5"/>
    <n v="26.95"/>
    <n v="-3"/>
    <n v="0"/>
    <n v="2"/>
    <n v="3"/>
    <n v="3"/>
    <n v="0"/>
    <n v="0"/>
    <n v="0"/>
    <n v="0"/>
    <n v="0"/>
    <n v="-8.0400000000000003E-4"/>
    <n v="0"/>
    <n v="5.4200000000000006E-4"/>
    <n v="7.6499999999999995E-4"/>
    <n v="8.0849999999999997E-4"/>
  </r>
  <r>
    <s v="6125"/>
    <s v="廣運"/>
    <x v="45"/>
    <n v="21.65"/>
    <n v="21.6"/>
    <n v="21.1"/>
    <n v="19.05"/>
    <n v="20.95"/>
    <n v="309"/>
    <n v="396"/>
    <n v="-177"/>
    <n v="577"/>
    <n v="558"/>
    <n v="0"/>
    <n v="0"/>
    <n v="0"/>
    <n v="0"/>
    <n v="0"/>
    <n v="6.68985E-2"/>
    <n v="8.5536000000000001E-2"/>
    <n v="-3.7347000000000005E-2"/>
    <n v="0.1099185"/>
    <n v="0.116901"/>
  </r>
  <r>
    <s v="6126"/>
    <s v="信音"/>
    <x v="15"/>
    <n v="23.7"/>
    <n v="23.75"/>
    <n v="23.5"/>
    <n v="21.35"/>
    <n v="23.45"/>
    <n v="515"/>
    <n v="326"/>
    <n v="-197"/>
    <n v="469"/>
    <n v="564"/>
    <n v="0"/>
    <n v="0"/>
    <n v="0"/>
    <n v="0"/>
    <n v="0"/>
    <n v="0.122055"/>
    <n v="7.7424999999999994E-2"/>
    <n v="-4.6295000000000003E-2"/>
    <n v="0.10013150000000001"/>
    <n v="0.13225799999999999"/>
  </r>
  <r>
    <s v="6127"/>
    <s v="九豪"/>
    <x v="34"/>
    <n v="24.4"/>
    <n v="24.65"/>
    <n v="24.7"/>
    <n v="22.25"/>
    <n v="24.2"/>
    <n v="1866"/>
    <n v="91"/>
    <n v="-985"/>
    <n v="-77"/>
    <n v="492"/>
    <n v="0"/>
    <n v="0"/>
    <n v="0"/>
    <n v="0"/>
    <n v="0"/>
    <n v="0.45530399999999993"/>
    <n v="2.24315E-2"/>
    <n v="-0.24329500000000001"/>
    <n v="-1.7132499999999998E-2"/>
    <n v="0.119064"/>
  </r>
  <r>
    <s v="6128"/>
    <s v="上福"/>
    <x v="16"/>
    <n v="24.5"/>
    <n v="24.4"/>
    <n v="24.5"/>
    <n v="24.3"/>
    <n v="24.5"/>
    <n v="-8"/>
    <n v="34"/>
    <n v="0"/>
    <n v="10"/>
    <n v="0"/>
    <n v="0"/>
    <n v="0"/>
    <n v="0"/>
    <n v="0"/>
    <n v="0"/>
    <n v="-1.9599999999999999E-3"/>
    <n v="8.2959999999999996E-3"/>
    <n v="0"/>
    <n v="2.4299999999999999E-3"/>
    <n v="0"/>
  </r>
  <r>
    <s v="6129"/>
    <s v="普誠"/>
    <x v="46"/>
    <n v="27.2"/>
    <n v="27.25"/>
    <n v="26.5"/>
    <n v="23.85"/>
    <n v="26.2"/>
    <n v="1478"/>
    <n v="395"/>
    <n v="-747"/>
    <n v="749"/>
    <n v="1843"/>
    <n v="0"/>
    <n v="0"/>
    <n v="0"/>
    <n v="0"/>
    <n v="0"/>
    <n v="0.40201599999999998"/>
    <n v="0.1076375"/>
    <n v="-0.19795499999999999"/>
    <n v="0.1786365"/>
    <n v="0.48286599999999996"/>
  </r>
  <r>
    <s v="6130"/>
    <s v="星寶國際"/>
    <x v="13"/>
    <n v="20.45"/>
    <n v="20.350000000000001"/>
    <n v="20.5"/>
    <n v="20"/>
    <n v="20.2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27"/>
    <n v="9.23"/>
    <n v="9.1"/>
    <n v="8.19"/>
    <n v="8.8000000000000007"/>
    <n v="76"/>
    <n v="-86"/>
    <n v="-203"/>
    <n v="-85"/>
    <n v="196"/>
    <n v="0"/>
    <n v="0"/>
    <n v="0"/>
    <n v="0"/>
    <n v="0"/>
    <n v="7.0451999999999997E-3"/>
    <n v="-7.9378000000000001E-3"/>
    <n v="-1.8473E-2"/>
    <n v="-6.9614999999999998E-3"/>
    <n v="1.7248000000000003E-2"/>
  </r>
  <r>
    <s v="6134"/>
    <s v="萬旭"/>
    <x v="15"/>
    <n v="16.95"/>
    <n v="16.899999999999999"/>
    <n v="16.7"/>
    <n v="15.05"/>
    <n v="16.05"/>
    <n v="19"/>
    <n v="70"/>
    <n v="28"/>
    <n v="24"/>
    <n v="108"/>
    <n v="0"/>
    <n v="0"/>
    <n v="0"/>
    <n v="0"/>
    <n v="0"/>
    <n v="3.2205000000000003E-3"/>
    <n v="1.183E-2"/>
    <n v="4.6759999999999996E-3"/>
    <n v="3.6120000000000006E-3"/>
    <n v="1.7334000000000002E-2"/>
  </r>
  <r>
    <s v="6136"/>
    <s v="富爾特"/>
    <x v="41"/>
    <n v="17.3"/>
    <n v="17.3"/>
    <n v="17.3"/>
    <n v="17"/>
    <n v="17.3"/>
    <n v="-97"/>
    <n v="-29"/>
    <n v="-9"/>
    <n v="-39"/>
    <n v="39"/>
    <n v="0"/>
    <n v="0"/>
    <n v="0"/>
    <n v="0"/>
    <n v="0"/>
    <n v="-1.6781000000000001E-2"/>
    <n v="-5.0170000000000006E-3"/>
    <n v="-1.5570000000000002E-3"/>
    <n v="-6.6299999999999996E-3"/>
    <n v="6.7470000000000004E-3"/>
  </r>
  <r>
    <s v="6138"/>
    <s v="茂達"/>
    <x v="46"/>
    <n v="120"/>
    <n v="125.5"/>
    <n v="122.5"/>
    <n v="115.5"/>
    <n v="126.5"/>
    <n v="485"/>
    <n v="546"/>
    <n v="-839"/>
    <n v="224"/>
    <n v="249"/>
    <n v="0"/>
    <n v="507"/>
    <n v="50"/>
    <n v="16"/>
    <n v="97"/>
    <n v="0.58199999999999996"/>
    <n v="0.68523000000000001"/>
    <n v="-1.0277750000000001"/>
    <n v="0.25872000000000001"/>
    <n v="0.31498500000000001"/>
  </r>
  <r>
    <s v="6139"/>
    <s v="亞翔"/>
    <x v="45"/>
    <n v="26.6"/>
    <n v="27.4"/>
    <n v="26.85"/>
    <n v="25.4"/>
    <n v="27.25"/>
    <n v="-347"/>
    <n v="183"/>
    <n v="-407"/>
    <n v="386"/>
    <n v="300"/>
    <n v="0"/>
    <n v="0"/>
    <n v="0"/>
    <n v="0"/>
    <n v="0"/>
    <n v="-9.2302000000000009E-2"/>
    <n v="5.0141999999999999E-2"/>
    <n v="-0.1092795"/>
    <n v="9.8043999999999992E-2"/>
    <n v="8.1750000000000003E-2"/>
  </r>
  <r>
    <s v="6140"/>
    <s v="訊達"/>
    <x v="55"/>
    <n v="13.95"/>
    <n v="13.8"/>
    <n v="13.7"/>
    <n v="12.35"/>
    <n v="13.1"/>
    <n v="-39"/>
    <n v="33"/>
    <n v="10"/>
    <n v="77"/>
    <n v="78"/>
    <n v="0"/>
    <n v="0"/>
    <n v="0"/>
    <n v="0"/>
    <n v="0"/>
    <n v="-5.4404999999999992E-3"/>
    <n v="4.5540000000000008E-3"/>
    <n v="1.3699999999999999E-3"/>
    <n v="9.5094999999999989E-3"/>
    <n v="1.0218E-2"/>
  </r>
  <r>
    <s v="6141"/>
    <s v="柏承"/>
    <x v="31"/>
    <n v="25.2"/>
    <n v="25.8"/>
    <n v="25.8"/>
    <n v="23.45"/>
    <n v="25.75"/>
    <n v="-70"/>
    <n v="334"/>
    <n v="-221"/>
    <n v="184"/>
    <n v="445"/>
    <n v="0"/>
    <n v="0"/>
    <n v="0"/>
    <n v="0"/>
    <n v="0"/>
    <n v="-1.7639999999999999E-2"/>
    <n v="8.6172000000000012E-2"/>
    <n v="-5.7017999999999999E-2"/>
    <n v="4.3147999999999999E-2"/>
    <n v="0.11458749999999999"/>
  </r>
  <r>
    <s v="6142"/>
    <s v="友勁"/>
    <x v="37"/>
    <n v="11.25"/>
    <n v="11.25"/>
    <n v="11.25"/>
    <n v="10.5"/>
    <n v="11.55"/>
    <n v="701"/>
    <n v="679"/>
    <n v="-697"/>
    <n v="974"/>
    <n v="880"/>
    <n v="0"/>
    <n v="0"/>
    <n v="0"/>
    <n v="0"/>
    <n v="0"/>
    <n v="7.8862500000000002E-2"/>
    <n v="7.6387499999999997E-2"/>
    <n v="-7.8412499999999996E-2"/>
    <n v="0.10227"/>
    <n v="0.10163999999999999"/>
  </r>
  <r>
    <s v="6143"/>
    <s v="振曜"/>
    <x v="37"/>
    <n v="42"/>
    <n v="41.95"/>
    <n v="41.85"/>
    <n v="38.1"/>
    <n v="41.9"/>
    <n v="282"/>
    <n v="53"/>
    <n v="-80"/>
    <n v="170"/>
    <n v="315"/>
    <n v="0"/>
    <n v="0"/>
    <n v="0"/>
    <n v="0"/>
    <n v="0"/>
    <n v="0.11844"/>
    <n v="2.2233500000000003E-2"/>
    <n v="-3.3480000000000003E-2"/>
    <n v="6.4769999999999994E-2"/>
    <n v="0.13198499999999999"/>
  </r>
  <r>
    <s v="6144"/>
    <s v="得利影"/>
    <x v="41"/>
    <n v="14.6"/>
    <n v="15.4"/>
    <n v="15.4"/>
    <n v="14.25"/>
    <n v="14.4"/>
    <n v="0"/>
    <n v="-3"/>
    <n v="0"/>
    <n v="1"/>
    <n v="0"/>
    <n v="0"/>
    <n v="0"/>
    <n v="0"/>
    <n v="0"/>
    <n v="0"/>
    <n v="0"/>
    <n v="-4.6200000000000001E-4"/>
    <n v="0"/>
    <n v="1.4249999999999999E-4"/>
    <n v="0"/>
  </r>
  <r>
    <s v="6146"/>
    <s v="耕興"/>
    <x v="35"/>
    <n v="254"/>
    <n v="251"/>
    <n v="252"/>
    <n v="245.5"/>
    <n v="246"/>
    <n v="33"/>
    <n v="7"/>
    <n v="29"/>
    <n v="18"/>
    <n v="-31"/>
    <n v="0"/>
    <n v="0"/>
    <n v="-21"/>
    <n v="-19"/>
    <n v="0"/>
    <n v="8.3820000000000006E-2"/>
    <n v="1.7569999999999999E-2"/>
    <n v="7.3080000000000006E-2"/>
    <n v="4.419E-2"/>
    <n v="-7.6259999999999994E-2"/>
  </r>
  <r>
    <s v="6147"/>
    <s v="頎邦"/>
    <x v="35"/>
    <n v="64.5"/>
    <n v="65.2"/>
    <n v="66.599999999999994"/>
    <n v="62.8"/>
    <n v="66.5"/>
    <n v="-340"/>
    <n v="576"/>
    <n v="-185"/>
    <n v="-782"/>
    <n v="-107"/>
    <n v="4"/>
    <n v="227"/>
    <n v="13"/>
    <n v="-405"/>
    <n v="13"/>
    <n v="-0.21929999999999999"/>
    <n v="0.37555200000000005"/>
    <n v="-0.12320999999999999"/>
    <n v="-0.49109599999999998"/>
    <n v="-7.1154999999999996E-2"/>
  </r>
  <r>
    <s v="6148"/>
    <s v="驊宏資"/>
    <x v="55"/>
    <n v="13.2"/>
    <n v="13.55"/>
    <n v="13.35"/>
    <n v="12.1"/>
    <n v="13.1"/>
    <n v="-12"/>
    <n v="36"/>
    <n v="-6"/>
    <n v="59"/>
    <n v="85"/>
    <n v="0"/>
    <n v="0"/>
    <n v="0"/>
    <n v="0"/>
    <n v="0"/>
    <n v="-1.5839999999999997E-3"/>
    <n v="4.8780000000000004E-3"/>
    <n v="-8.0099999999999995E-4"/>
    <n v="7.1389999999999995E-3"/>
    <n v="1.1135000000000001E-2"/>
  </r>
  <r>
    <s v="6150"/>
    <s v="撼訊"/>
    <x v="54"/>
    <n v="190"/>
    <n v="171"/>
    <n v="154"/>
    <n v="139"/>
    <n v="145"/>
    <n v="-172"/>
    <n v="12"/>
    <n v="311"/>
    <n v="85"/>
    <n v="303"/>
    <n v="0"/>
    <n v="0"/>
    <n v="3"/>
    <n v="3"/>
    <n v="0"/>
    <n v="-0.32679999999999998"/>
    <n v="2.052E-2"/>
    <n v="0.47893999999999998"/>
    <n v="0.11815000000000001"/>
    <n v="0.43935000000000002"/>
  </r>
  <r>
    <s v="6151"/>
    <s v="晉倫"/>
    <x v="14"/>
    <n v="41.8"/>
    <n v="40.15"/>
    <n v="40.75"/>
    <n v="36.75"/>
    <n v="40.1"/>
    <n v="-92"/>
    <n v="67"/>
    <n v="-127"/>
    <n v="-37"/>
    <n v="225"/>
    <n v="0"/>
    <n v="0"/>
    <n v="0"/>
    <n v="0"/>
    <n v="0"/>
    <n v="-3.8455999999999997E-2"/>
    <n v="2.6900499999999997E-2"/>
    <n v="-5.17525E-2"/>
    <n v="-1.35975E-2"/>
    <n v="9.0225E-2"/>
  </r>
  <r>
    <s v="6152"/>
    <s v="百一"/>
    <x v="32"/>
    <n v="10.25"/>
    <n v="9.93"/>
    <n v="9.9600000000000009"/>
    <n v="8.9700000000000006"/>
    <n v="9.74"/>
    <n v="-74"/>
    <n v="-6"/>
    <n v="-297"/>
    <n v="237"/>
    <n v="464"/>
    <n v="0"/>
    <n v="0"/>
    <n v="8"/>
    <n v="0"/>
    <n v="0"/>
    <n v="-7.5849999999999997E-3"/>
    <n v="-5.9579999999999995E-4"/>
    <n v="-2.9581200000000002E-2"/>
    <n v="2.1258900000000004E-2"/>
    <n v="4.5193599999999993E-2"/>
  </r>
  <r>
    <s v="6153"/>
    <s v="嘉聯益"/>
    <x v="31"/>
    <n v="26.95"/>
    <n v="27.6"/>
    <n v="27.7"/>
    <n v="25.25"/>
    <n v="27.5"/>
    <n v="32"/>
    <n v="684"/>
    <n v="-533"/>
    <n v="793"/>
    <n v="840"/>
    <n v="0"/>
    <n v="0"/>
    <n v="0"/>
    <n v="0"/>
    <n v="0"/>
    <n v="8.6239999999999997E-3"/>
    <n v="0.18878400000000001"/>
    <n v="-0.14764099999999999"/>
    <n v="0.20023250000000001"/>
    <n v="0.23100000000000001"/>
  </r>
  <r>
    <s v="6154"/>
    <s v="順發"/>
    <x v="41"/>
    <n v="12.8"/>
    <n v="12.8"/>
    <n v="12.9"/>
    <n v="12.95"/>
    <n v="12.95"/>
    <n v="7"/>
    <n v="0"/>
    <n v="0"/>
    <n v="144"/>
    <n v="14"/>
    <n v="0"/>
    <n v="0"/>
    <n v="0"/>
    <n v="0"/>
    <n v="0"/>
    <n v="8.9600000000000009E-4"/>
    <n v="0"/>
    <n v="0"/>
    <n v="1.8647999999999998E-2"/>
    <n v="1.8129999999999997E-3"/>
  </r>
  <r>
    <s v="6155"/>
    <s v="鈞寶"/>
    <x v="34"/>
    <n v="24"/>
    <n v="23.5"/>
    <n v="23.4"/>
    <n v="21.35"/>
    <n v="23.3"/>
    <n v="-234"/>
    <n v="150"/>
    <n v="167"/>
    <n v="187"/>
    <n v="291"/>
    <n v="0"/>
    <n v="0"/>
    <n v="0"/>
    <n v="0"/>
    <n v="0"/>
    <n v="-5.6160000000000002E-2"/>
    <n v="3.5249999999999997E-2"/>
    <n v="3.9077999999999995E-2"/>
    <n v="3.9924500000000002E-2"/>
    <n v="6.7803000000000002E-2"/>
  </r>
  <r>
    <s v="6156"/>
    <s v="松上"/>
    <x v="31"/>
    <n v="17"/>
    <n v="17.05"/>
    <n v="16.55"/>
    <n v="15"/>
    <n v="16.3"/>
    <n v="5"/>
    <n v="-14"/>
    <n v="-3"/>
    <n v="295"/>
    <n v="213"/>
    <n v="0"/>
    <n v="0"/>
    <n v="0"/>
    <n v="0"/>
    <n v="0"/>
    <n v="8.4999999999999995E-4"/>
    <n v="-2.3870000000000002E-3"/>
    <n v="-4.9650000000000009E-4"/>
    <n v="4.4249999999999998E-2"/>
    <n v="3.4719E-2"/>
  </r>
  <r>
    <s v="6158"/>
    <s v="禾昌"/>
    <x v="15"/>
    <n v="28.15"/>
    <n v="28.5"/>
    <n v="27.85"/>
    <n v="25.2"/>
    <n v="27.6"/>
    <n v="-24"/>
    <n v="16"/>
    <n v="-60"/>
    <n v="87"/>
    <n v="101"/>
    <n v="0"/>
    <n v="0"/>
    <n v="0"/>
    <n v="0"/>
    <n v="0"/>
    <n v="-6.755999999999999E-3"/>
    <n v="4.5599999999999998E-3"/>
    <n v="-1.6709999999999999E-2"/>
    <n v="2.1924000000000003E-2"/>
    <n v="2.7876000000000005E-2"/>
  </r>
  <r>
    <s v="6160"/>
    <s v="欣技"/>
    <x v="57"/>
    <n v="17.45"/>
    <n v="18"/>
    <n v="17.75"/>
    <n v="16"/>
    <n v="17.600000000000001"/>
    <n v="276"/>
    <n v="544"/>
    <n v="-7"/>
    <n v="407"/>
    <n v="246"/>
    <n v="0"/>
    <n v="0"/>
    <n v="0"/>
    <n v="0"/>
    <n v="0"/>
    <n v="4.8161999999999996E-2"/>
    <n v="9.7919999999999993E-2"/>
    <n v="-1.2424999999999999E-3"/>
    <n v="6.5119999999999997E-2"/>
    <n v="4.3296000000000001E-2"/>
  </r>
  <r>
    <s v="6161"/>
    <s v="捷波"/>
    <x v="36"/>
    <n v="20.75"/>
    <n v="20.8"/>
    <n v="20.65"/>
    <n v="19.149999999999999"/>
    <n v="20.7"/>
    <n v="-209"/>
    <n v="170"/>
    <n v="-16"/>
    <n v="124"/>
    <n v="69"/>
    <n v="0"/>
    <n v="0"/>
    <n v="0"/>
    <n v="0"/>
    <n v="0"/>
    <n v="-4.3367500000000003E-2"/>
    <n v="3.5360000000000003E-2"/>
    <n v="-3.3039999999999996E-3"/>
    <n v="2.3746E-2"/>
    <n v="1.4282999999999999E-2"/>
  </r>
  <r>
    <s v="6163"/>
    <s v="華電網"/>
    <x v="55"/>
    <n v="16.5"/>
    <n v="16.95"/>
    <n v="16.3"/>
    <n v="16.2"/>
    <n v="17.3"/>
    <n v="209"/>
    <n v="-6"/>
    <n v="-20"/>
    <n v="283"/>
    <n v="-13"/>
    <n v="0"/>
    <n v="0"/>
    <n v="0"/>
    <n v="0"/>
    <n v="0"/>
    <n v="3.4485000000000002E-2"/>
    <n v="-1.0169999999999999E-3"/>
    <n v="-3.2599999999999999E-3"/>
    <n v="4.5845999999999998E-2"/>
    <n v="-2.2490000000000001E-3"/>
  </r>
  <r>
    <s v="6164"/>
    <s v="華興"/>
    <x v="28"/>
    <n v="9.68"/>
    <n v="9.68"/>
    <n v="9.56"/>
    <n v="8.61"/>
    <n v="9.4700000000000006"/>
    <n v="-47"/>
    <n v="536"/>
    <n v="-260"/>
    <n v="178"/>
    <n v="611"/>
    <n v="0"/>
    <n v="0"/>
    <n v="0"/>
    <n v="0"/>
    <n v="0"/>
    <n v="-4.5496E-3"/>
    <n v="5.1884799999999995E-2"/>
    <n v="-2.4856E-2"/>
    <n v="1.5325799999999999E-2"/>
    <n v="5.7861700000000002E-2"/>
  </r>
  <r>
    <s v="6165"/>
    <s v="浪凡"/>
    <x v="15"/>
    <n v="31.5"/>
    <n v="32.6"/>
    <n v="30.95"/>
    <n v="28.65"/>
    <n v="31.3"/>
    <n v="6"/>
    <n v="273"/>
    <n v="21"/>
    <n v="188"/>
    <n v="266"/>
    <n v="0"/>
    <n v="0"/>
    <n v="0"/>
    <n v="0"/>
    <n v="0"/>
    <n v="1.89E-3"/>
    <n v="8.8998000000000008E-2"/>
    <n v="6.4994999999999992E-3"/>
    <n v="5.3862E-2"/>
    <n v="8.3258000000000013E-2"/>
  </r>
  <r>
    <s v="6166"/>
    <s v="凌華"/>
    <x v="49"/>
    <n v="56.3"/>
    <n v="55.7"/>
    <n v="57"/>
    <n v="58"/>
    <n v="58"/>
    <n v="381"/>
    <n v="-71"/>
    <n v="119"/>
    <n v="265"/>
    <n v="-57"/>
    <n v="0"/>
    <n v="0"/>
    <n v="0"/>
    <n v="0"/>
    <n v="0"/>
    <n v="0.214503"/>
    <n v="-3.9547000000000006E-2"/>
    <n v="6.7830000000000001E-2"/>
    <n v="0.1537"/>
    <n v="-3.3059999999999999E-2"/>
  </r>
  <r>
    <s v="6167"/>
    <s v="久正"/>
    <x v="64"/>
    <n v="8.1199999999999992"/>
    <n v="8.02"/>
    <n v="8.11"/>
    <n v="7.39"/>
    <n v="8.1199999999999992"/>
    <n v="279"/>
    <n v="483"/>
    <n v="-189"/>
    <n v="-299"/>
    <n v="-39"/>
    <n v="0"/>
    <n v="0"/>
    <n v="0"/>
    <n v="0"/>
    <n v="0"/>
    <n v="2.2654799999999996E-2"/>
    <n v="3.8736599999999996E-2"/>
    <n v="-1.53279E-2"/>
    <n v="-2.20961E-2"/>
    <n v="-3.1667999999999996E-3"/>
  </r>
  <r>
    <s v="6168"/>
    <s v="宏齊"/>
    <x v="28"/>
    <n v="17.399999999999999"/>
    <n v="17.399999999999999"/>
    <n v="17.55"/>
    <n v="16.25"/>
    <n v="17.850000000000001"/>
    <n v="97"/>
    <n v="260"/>
    <n v="-760"/>
    <n v="273"/>
    <n v="1000"/>
    <n v="0"/>
    <n v="0"/>
    <n v="0"/>
    <n v="0"/>
    <n v="0"/>
    <n v="1.6878000000000001E-2"/>
    <n v="4.5240000000000002E-2"/>
    <n v="-0.13338"/>
    <n v="4.4362499999999999E-2"/>
    <n v="0.17849999999999999"/>
  </r>
  <r>
    <s v="6169"/>
    <s v="昱泉"/>
    <x v="66"/>
    <n v="22.05"/>
    <n v="23.8"/>
    <n v="23.85"/>
    <n v="26.1"/>
    <n v="25.5"/>
    <n v="7"/>
    <n v="0"/>
    <n v="-2"/>
    <n v="43"/>
    <n v="-40"/>
    <n v="0"/>
    <n v="0"/>
    <n v="0"/>
    <n v="0"/>
    <n v="0"/>
    <n v="1.5435E-3"/>
    <n v="0"/>
    <n v="-4.7700000000000005E-4"/>
    <n v="1.1223E-2"/>
    <n v="-1.0200000000000001E-2"/>
  </r>
  <r>
    <s v="6170"/>
    <s v="統振"/>
    <x v="41"/>
    <n v="22.15"/>
    <n v="22.85"/>
    <n v="22.6"/>
    <n v="21.55"/>
    <n v="23.65"/>
    <n v="781"/>
    <n v="153"/>
    <n v="-382"/>
    <n v="599"/>
    <n v="199"/>
    <n v="0"/>
    <n v="0"/>
    <n v="0"/>
    <n v="0"/>
    <n v="0"/>
    <n v="0.17299149999999996"/>
    <n v="3.4960499999999999E-2"/>
    <n v="-8.6332000000000006E-2"/>
    <n v="0.12908450000000002"/>
    <n v="4.7063499999999994E-2"/>
  </r>
  <r>
    <s v="6171"/>
    <s v="亞銳士"/>
    <x v="5"/>
    <n v="25.95"/>
    <n v="26.55"/>
    <n v="26.5"/>
    <n v="24.3"/>
    <n v="26.2"/>
    <n v="60"/>
    <n v="205"/>
    <n v="7"/>
    <n v="132"/>
    <n v="82"/>
    <n v="0"/>
    <n v="0"/>
    <n v="0"/>
    <n v="0"/>
    <n v="0"/>
    <n v="1.5570000000000001E-2"/>
    <n v="5.4427499999999997E-2"/>
    <n v="1.8550000000000001E-3"/>
    <n v="3.2076E-2"/>
    <n v="2.1484E-2"/>
  </r>
  <r>
    <s v="6172"/>
    <s v="互億"/>
    <x v="37"/>
    <n v="37.299999999999997"/>
    <n v="37.1"/>
    <n v="37.700000000000003"/>
    <n v="33.950000000000003"/>
    <n v="37.299999999999997"/>
    <n v="3"/>
    <n v="-4"/>
    <n v="-1"/>
    <n v="-4"/>
    <n v="12"/>
    <n v="0"/>
    <n v="0"/>
    <n v="0"/>
    <n v="0"/>
    <n v="0"/>
    <n v="1.119E-3"/>
    <n v="-1.4840000000000001E-3"/>
    <n v="-3.77E-4"/>
    <n v="-1.358E-3"/>
    <n v="4.4759999999999999E-3"/>
  </r>
  <r>
    <s v="6173"/>
    <s v="信昌電"/>
    <x v="34"/>
    <n v="57.5"/>
    <n v="56.9"/>
    <n v="57.1"/>
    <n v="51.6"/>
    <n v="56.7"/>
    <n v="265"/>
    <n v="134"/>
    <n v="-794"/>
    <n v="289"/>
    <n v="-270"/>
    <n v="0"/>
    <n v="0"/>
    <n v="0"/>
    <n v="0"/>
    <n v="0"/>
    <n v="0.15237500000000001"/>
    <n v="7.6245999999999994E-2"/>
    <n v="-0.453374"/>
    <n v="0.14912400000000001"/>
    <n v="-0.15309"/>
  </r>
  <r>
    <s v="6174"/>
    <s v="安碁"/>
    <x v="34"/>
    <n v="16.7"/>
    <n v="16.25"/>
    <n v="16.45"/>
    <n v="15.1"/>
    <n v="15.8"/>
    <n v="-12"/>
    <n v="7"/>
    <n v="-13"/>
    <n v="9"/>
    <n v="19"/>
    <n v="0"/>
    <n v="0"/>
    <n v="0"/>
    <n v="0"/>
    <n v="0"/>
    <n v="-2.0039999999999997E-3"/>
    <n v="1.1375000000000001E-3"/>
    <n v="-2.1384999999999998E-3"/>
    <n v="1.359E-3"/>
    <n v="3.0019999999999999E-3"/>
  </r>
  <r>
    <s v="6175"/>
    <s v="立敦"/>
    <x v="34"/>
    <n v="32.950000000000003"/>
    <n v="32.25"/>
    <n v="32.200000000000003"/>
    <n v="29"/>
    <n v="31.5"/>
    <n v="-33"/>
    <n v="116"/>
    <n v="-185"/>
    <n v="96"/>
    <n v="483"/>
    <n v="0"/>
    <n v="0"/>
    <n v="0"/>
    <n v="0"/>
    <n v="0"/>
    <n v="-1.0873500000000001E-2"/>
    <n v="3.7409999999999999E-2"/>
    <n v="-5.9570000000000012E-2"/>
    <n v="2.784E-2"/>
    <n v="0.152145"/>
  </r>
  <r>
    <s v="6176"/>
    <s v="瑞儀"/>
    <x v="65"/>
    <n v="117"/>
    <n v="116"/>
    <n v="116"/>
    <n v="110"/>
    <n v="116"/>
    <n v="-1741"/>
    <n v="-1613"/>
    <n v="-1686"/>
    <n v="-935"/>
    <n v="-112"/>
    <n v="5"/>
    <n v="0"/>
    <n v="4"/>
    <n v="2"/>
    <n v="1"/>
    <n v="-2.0369700000000002"/>
    <n v="-1.8710800000000001"/>
    <n v="-1.9557599999999999"/>
    <n v="-1.0285"/>
    <n v="-0.12992000000000001"/>
  </r>
  <r>
    <s v="6177"/>
    <s v="達麗"/>
    <x v="5"/>
    <n v="28.35"/>
    <n v="28.2"/>
    <n v="28.1"/>
    <n v="27.05"/>
    <n v="27.95"/>
    <n v="-353"/>
    <n v="-202"/>
    <n v="-92"/>
    <n v="242"/>
    <n v="-10"/>
    <n v="0"/>
    <n v="0"/>
    <n v="0"/>
    <n v="0"/>
    <n v="0"/>
    <n v="-0.10007550000000001"/>
    <n v="-5.6963999999999994E-2"/>
    <n v="-2.5852000000000003E-2"/>
    <n v="6.5461000000000005E-2"/>
    <n v="-2.7950000000000002E-3"/>
  </r>
  <r>
    <s v="6179"/>
    <s v="亞通"/>
    <x v="2"/>
    <n v="31"/>
    <n v="30.3"/>
    <n v="30.4"/>
    <n v="27.5"/>
    <n v="29.5"/>
    <n v="-63"/>
    <n v="87"/>
    <n v="-61"/>
    <n v="-44"/>
    <n v="108"/>
    <n v="0"/>
    <n v="0"/>
    <n v="0"/>
    <n v="0"/>
    <n v="0"/>
    <n v="-1.9529999999999999E-2"/>
    <n v="2.6360999999999999E-2"/>
    <n v="-1.8543999999999998E-2"/>
    <n v="-1.21E-2"/>
    <n v="3.1859999999999999E-2"/>
  </r>
  <r>
    <s v="6180"/>
    <s v="橘子"/>
    <x v="66"/>
    <n v="60.2"/>
    <n v="60.9"/>
    <n v="60.6"/>
    <n v="66.599999999999994"/>
    <n v="66.7"/>
    <n v="73"/>
    <n v="-61"/>
    <n v="-212"/>
    <n v="-1936"/>
    <n v="-2506"/>
    <n v="0"/>
    <n v="0"/>
    <n v="0"/>
    <n v="0"/>
    <n v="0"/>
    <n v="4.3946000000000006E-2"/>
    <n v="-3.7149000000000001E-2"/>
    <n v="-0.128472"/>
    <n v="-1.2893759999999999"/>
    <n v="-1.671502"/>
  </r>
  <r>
    <s v="6182"/>
    <s v="合晶"/>
    <x v="38"/>
    <n v="45.2"/>
    <n v="46.1"/>
    <n v="44.45"/>
    <n v="41.35"/>
    <n v="45.15"/>
    <n v="4999"/>
    <n v="155"/>
    <n v="-2018"/>
    <n v="8172"/>
    <n v="-7"/>
    <n v="0"/>
    <n v="31"/>
    <n v="-1000"/>
    <n v="-1204"/>
    <n v="0"/>
    <n v="2.2595480000000001"/>
    <n v="7.1455000000000005E-2"/>
    <n v="-0.89700100000000005"/>
    <n v="3.3791220000000002"/>
    <n v="-3.1605000000000001E-3"/>
  </r>
  <r>
    <s v="6183"/>
    <s v="關貿"/>
    <x v="67"/>
    <n v="48.25"/>
    <n v="47.85"/>
    <n v="48.3"/>
    <n v="48.05"/>
    <n v="48.5"/>
    <n v="7"/>
    <n v="-19"/>
    <n v="-3"/>
    <n v="0"/>
    <n v="-6"/>
    <n v="0"/>
    <n v="0"/>
    <n v="0"/>
    <n v="0"/>
    <n v="0"/>
    <n v="3.3774999999999999E-3"/>
    <n v="-9.0915000000000006E-3"/>
    <n v="-1.4489999999999998E-3"/>
    <n v="0"/>
    <n v="-2.9099999999999998E-3"/>
  </r>
  <r>
    <s v="6184"/>
    <s v="大豐電"/>
    <x v="32"/>
    <n v="43.6"/>
    <n v="43.9"/>
    <n v="43.8"/>
    <n v="43.6"/>
    <n v="43.9"/>
    <n v="-96"/>
    <n v="-31"/>
    <n v="-12"/>
    <n v="19"/>
    <n v="50"/>
    <n v="32"/>
    <n v="0"/>
    <n v="0"/>
    <n v="0"/>
    <n v="0"/>
    <n v="-4.1856000000000004E-2"/>
    <n v="-1.3608999999999998E-2"/>
    <n v="-5.2559999999999994E-3"/>
    <n v="8.2839999999999997E-3"/>
    <n v="2.1950000000000001E-2"/>
  </r>
  <r>
    <s v="6185"/>
    <s v="幃翔"/>
    <x v="15"/>
    <n v="12.45"/>
    <n v="12.55"/>
    <n v="12.65"/>
    <n v="11.7"/>
    <n v="12.5"/>
    <n v="-101"/>
    <n v="18"/>
    <n v="21"/>
    <n v="26"/>
    <n v="20"/>
    <n v="0"/>
    <n v="0"/>
    <n v="0"/>
    <n v="0"/>
    <n v="0"/>
    <n v="-1.2574499999999999E-2"/>
    <n v="2.2590000000000002E-3"/>
    <n v="2.6565000000000004E-3"/>
    <n v="3.042E-3"/>
    <n v="2.5000000000000001E-3"/>
  </r>
  <r>
    <s v="6186"/>
    <s v="新潤"/>
    <x v="5"/>
    <n v="27.5"/>
    <n v="27.35"/>
    <n v="27.1"/>
    <n v="24.9"/>
    <n v="26.25"/>
    <n v="29"/>
    <n v="-36"/>
    <n v="-20"/>
    <n v="-35"/>
    <n v="117"/>
    <n v="0"/>
    <n v="0"/>
    <n v="0"/>
    <n v="0"/>
    <n v="0"/>
    <n v="7.9749999999999995E-3"/>
    <n v="-9.8460000000000006E-3"/>
    <n v="-5.4200000000000003E-3"/>
    <n v="-8.7150000000000005E-3"/>
    <n v="3.07125E-2"/>
  </r>
  <r>
    <s v="6187"/>
    <s v="萬潤"/>
    <x v="39"/>
    <n v="119"/>
    <n v="118.5"/>
    <n v="116"/>
    <n v="116"/>
    <n v="125.5"/>
    <n v="585"/>
    <n v="79"/>
    <n v="-419"/>
    <n v="722"/>
    <n v="-455"/>
    <n v="0"/>
    <n v="0"/>
    <n v="0"/>
    <n v="0"/>
    <n v="0"/>
    <n v="0.69615000000000005"/>
    <n v="9.3615000000000004E-2"/>
    <n v="-0.48604000000000003"/>
    <n v="0.83752000000000004"/>
    <n v="-0.571025"/>
  </r>
  <r>
    <s v="6188"/>
    <s v="廣明"/>
    <x v="44"/>
    <n v="38.799999999999997"/>
    <n v="38.700000000000003"/>
    <n v="38.5"/>
    <n v="36"/>
    <n v="39.35"/>
    <n v="824"/>
    <n v="-89"/>
    <n v="-475"/>
    <n v="-177"/>
    <n v="53"/>
    <n v="0"/>
    <n v="0"/>
    <n v="0"/>
    <n v="0"/>
    <n v="0"/>
    <n v="0.319712"/>
    <n v="-3.4443000000000001E-2"/>
    <n v="-0.18287500000000001"/>
    <n v="-6.3719999999999999E-2"/>
    <n v="2.0855500000000003E-2"/>
  </r>
  <r>
    <s v="6189"/>
    <s v="豐藝"/>
    <x v="14"/>
    <n v="39.35"/>
    <n v="39.25"/>
    <n v="39.4"/>
    <n v="38.1"/>
    <n v="39.6"/>
    <n v="-90"/>
    <n v="-6"/>
    <n v="-195"/>
    <n v="-78"/>
    <n v="211"/>
    <n v="0"/>
    <n v="0"/>
    <n v="0"/>
    <n v="0"/>
    <n v="0"/>
    <n v="-3.5415000000000002E-2"/>
    <n v="-2.3549999999999999E-3"/>
    <n v="-7.6829999999999996E-2"/>
    <n v="-2.9718000000000001E-2"/>
    <n v="8.3556000000000005E-2"/>
  </r>
  <r>
    <s v="6190"/>
    <s v="萬泰科"/>
    <x v="15"/>
    <n v="22.05"/>
    <n v="20.95"/>
    <n v="20.05"/>
    <n v="18.05"/>
    <n v="19.850000000000001"/>
    <n v="394"/>
    <n v="1496"/>
    <n v="588"/>
    <n v="593"/>
    <n v="682"/>
    <n v="0"/>
    <n v="0"/>
    <n v="0"/>
    <n v="0"/>
    <n v="0"/>
    <n v="8.687700000000001E-2"/>
    <n v="0.31341200000000002"/>
    <n v="0.117894"/>
    <n v="0.10703649999999999"/>
    <n v="0.135377"/>
  </r>
  <r>
    <s v="6191"/>
    <s v="精成科"/>
    <x v="31"/>
    <n v="28.4"/>
    <n v="28.35"/>
    <n v="28.45"/>
    <n v="25.8"/>
    <n v="28.35"/>
    <n v="565"/>
    <n v="-684"/>
    <n v="-1276"/>
    <n v="-298"/>
    <n v="1012"/>
    <n v="0"/>
    <n v="0"/>
    <n v="0"/>
    <n v="0"/>
    <n v="0"/>
    <n v="0.16045999999999999"/>
    <n v="-0.193914"/>
    <n v="-0.36302199999999996"/>
    <n v="-7.6884000000000008E-2"/>
    <n v="0.28690199999999999"/>
  </r>
  <r>
    <s v="6192"/>
    <s v="巨路"/>
    <x v="17"/>
    <n v="68.3"/>
    <n v="67.5"/>
    <n v="68"/>
    <n v="67"/>
    <n v="68.2"/>
    <n v="45"/>
    <n v="-55"/>
    <n v="-23"/>
    <n v="15"/>
    <n v="-38"/>
    <n v="0"/>
    <n v="0"/>
    <n v="0"/>
    <n v="0"/>
    <n v="0"/>
    <n v="3.0734999999999998E-2"/>
    <n v="-3.7124999999999998E-2"/>
    <n v="-1.5640000000000001E-2"/>
    <n v="1.005E-2"/>
    <n v="-2.5915999999999998E-2"/>
  </r>
  <r>
    <s v="6194"/>
    <s v="育富"/>
    <x v="31"/>
    <n v="32.700000000000003"/>
    <n v="32.35"/>
    <n v="31.4"/>
    <n v="30"/>
    <n v="30.3"/>
    <n v="-3"/>
    <n v="5"/>
    <n v="14"/>
    <n v="-13"/>
    <n v="12"/>
    <n v="0"/>
    <n v="0"/>
    <n v="0"/>
    <n v="0"/>
    <n v="0"/>
    <n v="-9.810000000000001E-4"/>
    <n v="1.6175E-3"/>
    <n v="4.3959999999999997E-3"/>
    <n v="-3.8999999999999998E-3"/>
    <n v="3.6360000000000003E-3"/>
  </r>
  <r>
    <s v="6195"/>
    <s v="詩肯"/>
    <x v="9"/>
    <n v="54.7"/>
    <n v="55.8"/>
    <n v="55.3"/>
    <n v="50"/>
    <n v="52.3"/>
    <n v="-51"/>
    <n v="145"/>
    <n v="-55"/>
    <n v="-7"/>
    <n v="10"/>
    <n v="0"/>
    <n v="0"/>
    <n v="0"/>
    <n v="0"/>
    <n v="0"/>
    <n v="-2.7897000000000002E-2"/>
    <n v="8.0909999999999996E-2"/>
    <n v="-3.0415000000000001E-2"/>
    <n v="-3.5000000000000001E-3"/>
    <n v="5.2300000000000003E-3"/>
  </r>
  <r>
    <s v="6196"/>
    <s v="帆宣"/>
    <x v="45"/>
    <n v="94.6"/>
    <n v="96.1"/>
    <n v="96.5"/>
    <n v="89"/>
    <n v="93.9"/>
    <n v="240"/>
    <n v="149"/>
    <n v="-186"/>
    <n v="75"/>
    <n v="-125"/>
    <n v="0"/>
    <n v="0"/>
    <n v="0"/>
    <n v="0"/>
    <n v="0"/>
    <n v="0.22703999999999999"/>
    <n v="0.14318899999999998"/>
    <n v="-0.17949000000000001"/>
    <n v="6.6750000000000004E-2"/>
    <n v="-0.11737499999999999"/>
  </r>
  <r>
    <s v="6197"/>
    <s v="佳必琪"/>
    <x v="15"/>
    <n v="35.950000000000003"/>
    <n v="36.35"/>
    <n v="36"/>
    <n v="34.25"/>
    <n v="35.85"/>
    <n v="-370"/>
    <n v="93"/>
    <n v="-156"/>
    <n v="69"/>
    <n v="188"/>
    <n v="-15"/>
    <n v="0"/>
    <n v="0"/>
    <n v="0"/>
    <n v="0"/>
    <n v="-0.13301500000000002"/>
    <n v="3.3805500000000002E-2"/>
    <n v="-5.6160000000000002E-2"/>
    <n v="2.3632500000000001E-2"/>
    <n v="6.7398E-2"/>
  </r>
  <r>
    <s v="6198"/>
    <s v="凌泰"/>
    <x v="46"/>
    <n v="38"/>
    <n v="35.15"/>
    <n v="36.5"/>
    <n v="36"/>
    <n v="37.1"/>
    <n v="3"/>
    <n v="0"/>
    <n v="0"/>
    <n v="0"/>
    <n v="0"/>
    <n v="0"/>
    <n v="0"/>
    <n v="0"/>
    <n v="0"/>
    <n v="0"/>
    <n v="1.14E-3"/>
    <n v="0"/>
    <n v="0"/>
    <n v="0"/>
    <n v="0"/>
  </r>
  <r>
    <s v="6199"/>
    <s v="天品"/>
    <x v="2"/>
    <n v="15.8"/>
    <n v="15.65"/>
    <n v="15.75"/>
    <n v="15.75"/>
    <n v="1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85"/>
    <n v="45"/>
    <n v="45.7"/>
    <n v="44"/>
    <n v="45.2"/>
    <n v="-54"/>
    <n v="14"/>
    <n v="-3"/>
    <n v="88"/>
    <n v="61"/>
    <n v="16"/>
    <n v="0"/>
    <n v="0"/>
    <n v="0"/>
    <n v="0"/>
    <n v="-2.4759E-2"/>
    <n v="6.3E-3"/>
    <n v="-1.3710000000000003E-3"/>
    <n v="3.8719999999999997E-2"/>
    <n v="2.7572000000000003E-2"/>
  </r>
  <r>
    <s v="6202"/>
    <s v="盛群"/>
    <x v="46"/>
    <n v="85"/>
    <n v="85.9"/>
    <n v="87.5"/>
    <n v="83.4"/>
    <n v="87.5"/>
    <n v="239"/>
    <n v="-233"/>
    <n v="-224"/>
    <n v="-603"/>
    <n v="-198"/>
    <n v="2"/>
    <n v="0"/>
    <n v="0"/>
    <n v="0"/>
    <n v="0"/>
    <n v="0.20315"/>
    <n v="-0.20014700000000002"/>
    <n v="-0.19600000000000001"/>
    <n v="-0.50290200000000007"/>
    <n v="-0.17324999999999999"/>
  </r>
  <r>
    <s v="6203"/>
    <s v="海韻電"/>
    <x v="10"/>
    <n v="97.6"/>
    <n v="101.5"/>
    <n v="99.9"/>
    <n v="90.9"/>
    <n v="99.8"/>
    <n v="125"/>
    <n v="251"/>
    <n v="-472"/>
    <n v="157"/>
    <n v="241"/>
    <n v="0"/>
    <n v="0"/>
    <n v="0"/>
    <n v="0"/>
    <n v="0"/>
    <n v="0.122"/>
    <n v="0.25476500000000002"/>
    <n v="-0.471528"/>
    <n v="0.14271300000000001"/>
    <n v="0.24051799999999998"/>
  </r>
  <r>
    <s v="6204"/>
    <s v="艾華"/>
    <x v="34"/>
    <n v="100.5"/>
    <n v="103.5"/>
    <n v="103"/>
    <n v="99.3"/>
    <n v="103"/>
    <n v="4"/>
    <n v="3"/>
    <n v="-16"/>
    <n v="-14"/>
    <n v="-6"/>
    <n v="0"/>
    <n v="0"/>
    <n v="0"/>
    <n v="0"/>
    <n v="0"/>
    <n v="4.0200000000000001E-3"/>
    <n v="3.1050000000000001E-3"/>
    <n v="-1.6480000000000002E-2"/>
    <n v="-1.3902000000000001E-2"/>
    <n v="-6.1799999999999997E-3"/>
  </r>
  <r>
    <s v="6205"/>
    <s v="詮欣"/>
    <x v="15"/>
    <n v="30"/>
    <n v="31.1"/>
    <n v="31.25"/>
    <n v="28.15"/>
    <n v="30.4"/>
    <n v="-270"/>
    <n v="163"/>
    <n v="-17"/>
    <n v="-109"/>
    <n v="94"/>
    <n v="0"/>
    <n v="0"/>
    <n v="0"/>
    <n v="0"/>
    <n v="0"/>
    <n v="-8.1000000000000003E-2"/>
    <n v="5.0693000000000002E-2"/>
    <n v="-5.3125000000000004E-3"/>
    <n v="-3.0683499999999999E-2"/>
    <n v="2.8576000000000001E-2"/>
  </r>
  <r>
    <s v="6206"/>
    <s v="飛捷"/>
    <x v="57"/>
    <n v="61.5"/>
    <n v="61"/>
    <n v="61.8"/>
    <n v="59.7"/>
    <n v="60.6"/>
    <n v="-94"/>
    <n v="-62"/>
    <n v="16"/>
    <n v="54"/>
    <n v="59"/>
    <n v="0"/>
    <n v="0"/>
    <n v="0"/>
    <n v="0"/>
    <n v="0"/>
    <n v="-5.781E-2"/>
    <n v="-3.7819999999999999E-2"/>
    <n v="9.8879999999999992E-3"/>
    <n v="3.2238000000000003E-2"/>
    <n v="3.5754000000000001E-2"/>
  </r>
  <r>
    <s v="6207"/>
    <s v="雷科"/>
    <x v="32"/>
    <n v="28.25"/>
    <n v="27.8"/>
    <n v="27.3"/>
    <n v="25.15"/>
    <n v="27.1"/>
    <n v="25"/>
    <n v="466"/>
    <n v="-240"/>
    <n v="205"/>
    <n v="280"/>
    <n v="0"/>
    <n v="0"/>
    <n v="0"/>
    <n v="0"/>
    <n v="0"/>
    <n v="7.0625000000000002E-3"/>
    <n v="0.12954800000000002"/>
    <n v="-6.5519999999999995E-2"/>
    <n v="5.1557499999999999E-2"/>
    <n v="7.5880000000000003E-2"/>
  </r>
  <r>
    <s v="6208"/>
    <s v="日揚"/>
    <x v="45"/>
    <n v="39.6"/>
    <n v="38.85"/>
    <n v="38.35"/>
    <n v="36.85"/>
    <n v="39.049999999999997"/>
    <n v="-296"/>
    <n v="-162"/>
    <n v="-250"/>
    <n v="104"/>
    <n v="352"/>
    <n v="0"/>
    <n v="0"/>
    <n v="0"/>
    <n v="0"/>
    <n v="0"/>
    <n v="-0.117216"/>
    <n v="-6.2936999999999993E-2"/>
    <n v="-9.5875000000000002E-2"/>
    <n v="3.8324000000000004E-2"/>
    <n v="0.13745599999999999"/>
  </r>
  <r>
    <s v="6209"/>
    <s v="今國光"/>
    <x v="63"/>
    <n v="31.2"/>
    <n v="31.05"/>
    <n v="30.85"/>
    <n v="27.8"/>
    <n v="30.45"/>
    <n v="254"/>
    <n v="119"/>
    <n v="-187"/>
    <n v="470"/>
    <n v="701"/>
    <n v="0"/>
    <n v="0"/>
    <n v="0"/>
    <n v="0"/>
    <n v="0"/>
    <n v="7.9247999999999999E-2"/>
    <n v="3.6949500000000003E-2"/>
    <n v="-5.7689499999999998E-2"/>
    <n v="0.13066"/>
    <n v="0.21345450000000002"/>
  </r>
  <r>
    <s v="6210"/>
    <s v="慶生"/>
    <x v="31"/>
    <n v="40.4"/>
    <n v="40.700000000000003"/>
    <n v="41.4"/>
    <n v="40"/>
    <n v="41.3"/>
    <n v="1"/>
    <n v="6"/>
    <n v="-5"/>
    <n v="12"/>
    <n v="-4"/>
    <n v="0"/>
    <n v="0"/>
    <n v="0"/>
    <n v="0"/>
    <n v="0"/>
    <n v="4.0400000000000001E-4"/>
    <n v="2.4420000000000002E-3"/>
    <n v="-2.0699999999999998E-3"/>
    <n v="4.7999999999999996E-3"/>
    <n v="-1.6519999999999998E-3"/>
  </r>
  <r>
    <s v="6212"/>
    <s v="理銘"/>
    <x v="5"/>
    <n v="57.4"/>
    <n v="58.9"/>
    <n v="58.7"/>
    <n v="58.5"/>
    <n v="58.9"/>
    <n v="1"/>
    <n v="0"/>
    <n v="0"/>
    <n v="0"/>
    <n v="-1"/>
    <n v="0"/>
    <n v="0"/>
    <n v="0"/>
    <n v="0"/>
    <n v="0"/>
    <n v="5.7399999999999997E-4"/>
    <n v="0"/>
    <n v="0"/>
    <n v="0"/>
    <n v="-5.8900000000000001E-4"/>
  </r>
  <r>
    <s v="6213"/>
    <s v="聯茂"/>
    <x v="17"/>
    <n v="116"/>
    <n v="116.5"/>
    <n v="116"/>
    <n v="113.5"/>
    <n v="119"/>
    <n v="4"/>
    <n v="-310"/>
    <n v="-536"/>
    <n v="-381"/>
    <n v="-445"/>
    <n v="-90"/>
    <n v="-55"/>
    <n v="0"/>
    <n v="-118"/>
    <n v="-35"/>
    <n v="4.64E-3"/>
    <n v="-0.36115000000000003"/>
    <n v="-0.62175999999999998"/>
    <n v="-0.43243500000000001"/>
    <n v="-0.52954999999999997"/>
  </r>
  <r>
    <s v="6214"/>
    <s v="精誠"/>
    <x v="55"/>
    <n v="86.1"/>
    <n v="85.7"/>
    <n v="88"/>
    <n v="85.9"/>
    <n v="87"/>
    <n v="6"/>
    <n v="-239"/>
    <n v="198"/>
    <n v="23"/>
    <n v="-263"/>
    <n v="1"/>
    <n v="0"/>
    <n v="0"/>
    <n v="0"/>
    <n v="0"/>
    <n v="5.1659999999999987E-3"/>
    <n v="-0.20482300000000001"/>
    <n v="0.17424000000000001"/>
    <n v="1.9757E-2"/>
    <n v="-0.22881000000000001"/>
  </r>
  <r>
    <s v="6215"/>
    <s v="和椿"/>
    <x v="55"/>
    <n v="22.2"/>
    <n v="20.9"/>
    <n v="20.7"/>
    <n v="18.850000000000001"/>
    <n v="20.3"/>
    <n v="170"/>
    <n v="-324"/>
    <n v="-263"/>
    <n v="-67"/>
    <n v="462"/>
    <n v="0"/>
    <n v="0"/>
    <n v="0"/>
    <n v="0"/>
    <n v="0"/>
    <n v="3.7740000000000003E-2"/>
    <n v="-6.7715999999999998E-2"/>
    <n v="-5.4440999999999996E-2"/>
    <n v="-1.26295E-2"/>
    <n v="9.3786000000000008E-2"/>
  </r>
  <r>
    <s v="6216"/>
    <s v="居易"/>
    <x v="37"/>
    <n v="24.95"/>
    <n v="25"/>
    <n v="25.05"/>
    <n v="24.2"/>
    <n v="24.9"/>
    <n v="22"/>
    <n v="46"/>
    <n v="-13"/>
    <n v="-34"/>
    <n v="38"/>
    <n v="0"/>
    <n v="0"/>
    <n v="0"/>
    <n v="0"/>
    <n v="0"/>
    <n v="5.489E-3"/>
    <n v="1.15E-2"/>
    <n v="-3.2565000000000003E-3"/>
    <n v="-8.2279999999999992E-3"/>
    <n v="9.4619999999999999E-3"/>
  </r>
  <r>
    <s v="6217"/>
    <s v="中探針"/>
    <x v="17"/>
    <n v="32.25"/>
    <n v="31.9"/>
    <n v="31.9"/>
    <n v="29.4"/>
    <n v="32.299999999999997"/>
    <n v="367"/>
    <n v="754"/>
    <n v="-626"/>
    <n v="-32"/>
    <n v="386"/>
    <n v="-146"/>
    <n v="0"/>
    <n v="0"/>
    <n v="0"/>
    <n v="0"/>
    <n v="0.1183575"/>
    <n v="0.24052599999999999"/>
    <n v="-0.19969399999999998"/>
    <n v="-9.4079999999999997E-3"/>
    <n v="0.124678"/>
  </r>
  <r>
    <s v="6218"/>
    <s v="豪勉"/>
    <x v="55"/>
    <n v="19.100000000000001"/>
    <n v="18.899999999999999"/>
    <n v="18.850000000000001"/>
    <n v="18.149999999999999"/>
    <n v="19.149999999999999"/>
    <n v="-22"/>
    <n v="10"/>
    <n v="7"/>
    <n v="5"/>
    <n v="12"/>
    <n v="0"/>
    <n v="0"/>
    <n v="0"/>
    <n v="0"/>
    <n v="0"/>
    <n v="-4.2020000000000009E-3"/>
    <n v="1.89E-3"/>
    <n v="1.3195000000000001E-3"/>
    <n v="9.075E-4"/>
    <n v="2.2979999999999997E-3"/>
  </r>
  <r>
    <s v="6219"/>
    <s v="富旺"/>
    <x v="5"/>
    <n v="22.55"/>
    <n v="23.5"/>
    <n v="23.15"/>
    <n v="22.1"/>
    <n v="23.4"/>
    <n v="-1248"/>
    <n v="733"/>
    <n v="82"/>
    <n v="-95"/>
    <n v="809"/>
    <n v="0"/>
    <n v="0"/>
    <n v="0"/>
    <n v="0"/>
    <n v="0"/>
    <n v="-0.28142400000000001"/>
    <n v="0.17225499999999999"/>
    <n v="1.8983E-2"/>
    <n v="-2.0995E-2"/>
    <n v="0.18930599999999997"/>
  </r>
  <r>
    <s v="6220"/>
    <s v="岳豐"/>
    <x v="37"/>
    <n v="23.5"/>
    <n v="22.95"/>
    <n v="22.85"/>
    <n v="20.65"/>
    <n v="22.25"/>
    <n v="143"/>
    <n v="27"/>
    <n v="-217"/>
    <n v="92"/>
    <n v="233"/>
    <n v="0"/>
    <n v="0"/>
    <n v="0"/>
    <n v="0"/>
    <n v="0"/>
    <n v="3.3605000000000003E-2"/>
    <n v="6.1964999999999998E-3"/>
    <n v="-4.9584500000000011E-2"/>
    <n v="1.8998000000000001E-2"/>
    <n v="5.18425E-2"/>
  </r>
  <r>
    <s v="6221"/>
    <s v="晉泰"/>
    <x v="55"/>
    <n v="67"/>
    <n v="69.599999999999994"/>
    <n v="69.900000000000006"/>
    <n v="67.5"/>
    <n v="70.7"/>
    <n v="-101"/>
    <n v="63"/>
    <n v="-15"/>
    <n v="-87"/>
    <n v="74"/>
    <n v="0"/>
    <n v="0"/>
    <n v="0"/>
    <n v="0"/>
    <n v="0"/>
    <n v="-6.7669999999999994E-2"/>
    <n v="4.3847999999999991E-2"/>
    <n v="-1.0485E-2"/>
    <n v="-5.8724999999999999E-2"/>
    <n v="5.2318000000000003E-2"/>
  </r>
  <r>
    <s v="6222"/>
    <s v="上揚"/>
    <x v="43"/>
    <n v="14.15"/>
    <n v="14.1"/>
    <n v="14.2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9.9"/>
    <n v="99"/>
    <n v="97.2"/>
    <n v="88"/>
    <n v="96.8"/>
    <n v="-280"/>
    <n v="494"/>
    <n v="-376"/>
    <n v="816"/>
    <n v="516"/>
    <n v="0"/>
    <n v="-500"/>
    <n v="0"/>
    <n v="0"/>
    <n v="0"/>
    <n v="-0.27972000000000002"/>
    <n v="0.48905999999999999"/>
    <n v="-0.36547200000000002"/>
    <n v="0.71808000000000005"/>
    <n v="0.49948799999999993"/>
  </r>
  <r>
    <s v="6224"/>
    <s v="聚鼎"/>
    <x v="34"/>
    <n v="104"/>
    <n v="105"/>
    <n v="102.5"/>
    <n v="100"/>
    <n v="106.5"/>
    <n v="204"/>
    <n v="32"/>
    <n v="-101"/>
    <n v="643"/>
    <n v="181"/>
    <n v="-8"/>
    <n v="0"/>
    <n v="0"/>
    <n v="0"/>
    <n v="0"/>
    <n v="0.21215999999999999"/>
    <n v="3.3599999999999998E-2"/>
    <n v="-0.10352500000000001"/>
    <n v="0.64300000000000002"/>
    <n v="0.19276499999999999"/>
  </r>
  <r>
    <s v="6225"/>
    <s v="天瀚"/>
    <x v="47"/>
    <n v="3.79"/>
    <n v="3.6"/>
    <n v="3.5"/>
    <n v="3.2"/>
    <n v="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23"/>
    <n v="8.1999999999999993"/>
    <n v="8.4"/>
    <n v="7.71"/>
    <n v="8.48"/>
    <n v="23"/>
    <n v="122"/>
    <n v="39"/>
    <n v="-110"/>
    <n v="663"/>
    <n v="0"/>
    <n v="0"/>
    <n v="0"/>
    <n v="0"/>
    <n v="0"/>
    <n v="1.8929000000000003E-3"/>
    <n v="1.0003999999999999E-2"/>
    <n v="3.2760000000000003E-3"/>
    <n v="-8.4810000000000007E-3"/>
    <n v="5.6222400000000006E-2"/>
  </r>
  <r>
    <s v="6227"/>
    <s v="茂綸"/>
    <x v="14"/>
    <n v="28.7"/>
    <n v="28.1"/>
    <n v="27.7"/>
    <n v="25.45"/>
    <n v="27.4"/>
    <n v="-40"/>
    <n v="-40"/>
    <n v="-85"/>
    <n v="68"/>
    <n v="79"/>
    <n v="0"/>
    <n v="0"/>
    <n v="0"/>
    <n v="0"/>
    <n v="0"/>
    <n v="-1.1480000000000001E-2"/>
    <n v="-1.124E-2"/>
    <n v="-2.3545E-2"/>
    <n v="1.7305999999999998E-2"/>
    <n v="2.1645999999999999E-2"/>
  </r>
  <r>
    <s v="6228"/>
    <s v="全譜"/>
    <x v="30"/>
    <n v="10.199999999999999"/>
    <n v="10.3"/>
    <n v="10.5"/>
    <n v="9.6"/>
    <n v="9.9"/>
    <n v="-10"/>
    <n v="1"/>
    <n v="0"/>
    <n v="3"/>
    <n v="2"/>
    <n v="0"/>
    <n v="0"/>
    <n v="0"/>
    <n v="0"/>
    <n v="0"/>
    <n v="-1.0200000000000001E-3"/>
    <n v="1.0300000000000001E-4"/>
    <n v="0"/>
    <n v="2.8799999999999995E-4"/>
    <n v="1.9800000000000002E-4"/>
  </r>
  <r>
    <s v="6229"/>
    <s v="研通"/>
    <x v="46"/>
    <n v="26.55"/>
    <n v="29.2"/>
    <n v="27.6"/>
    <n v="26.3"/>
    <n v="28.2"/>
    <n v="47"/>
    <n v="140"/>
    <n v="-890"/>
    <n v="346"/>
    <n v="120"/>
    <n v="0"/>
    <n v="0"/>
    <n v="0"/>
    <n v="0"/>
    <n v="0"/>
    <n v="1.2478500000000002E-2"/>
    <n v="4.088E-2"/>
    <n v="-0.24564"/>
    <n v="9.0998000000000009E-2"/>
    <n v="3.3840000000000002E-2"/>
  </r>
  <r>
    <s v="6230"/>
    <s v="尼得科超眾"/>
    <x v="7"/>
    <n v="184"/>
    <n v="182"/>
    <n v="189.5"/>
    <n v="208"/>
    <n v="209.5"/>
    <n v="189"/>
    <n v="82"/>
    <n v="123"/>
    <n v="502"/>
    <n v="14"/>
    <n v="0"/>
    <n v="0"/>
    <n v="0"/>
    <n v="0"/>
    <n v="0"/>
    <n v="0.34776000000000001"/>
    <n v="0.14924000000000001"/>
    <n v="0.23308499999999999"/>
    <n v="1.04416"/>
    <n v="2.9329999999999998E-2"/>
  </r>
  <r>
    <s v="6231"/>
    <s v="系微"/>
    <x v="39"/>
    <n v="66.599999999999994"/>
    <n v="68"/>
    <n v="73.2"/>
    <n v="65.900000000000006"/>
    <n v="70"/>
    <n v="-45"/>
    <n v="128"/>
    <n v="115"/>
    <n v="-335"/>
    <n v="135"/>
    <n v="0"/>
    <n v="0"/>
    <n v="0"/>
    <n v="0"/>
    <n v="0"/>
    <n v="-2.9969999999999997E-2"/>
    <n v="8.7040000000000006E-2"/>
    <n v="8.4180000000000005E-2"/>
    <n v="-0.22076500000000004"/>
    <n v="9.4500000000000001E-2"/>
  </r>
  <r>
    <s v="6233"/>
    <s v="旺玖"/>
    <x v="46"/>
    <n v="31.3"/>
    <n v="32.1"/>
    <n v="31.35"/>
    <n v="28.25"/>
    <n v="31.05"/>
    <n v="847"/>
    <n v="1003"/>
    <n v="-429"/>
    <n v="925"/>
    <n v="596"/>
    <n v="0"/>
    <n v="0"/>
    <n v="0"/>
    <n v="0"/>
    <n v="0"/>
    <n v="0.26511100000000004"/>
    <n v="0.32196300000000005"/>
    <n v="-0.13449150000000001"/>
    <n v="0.2613125"/>
    <n v="0.185058"/>
  </r>
  <r>
    <s v="6234"/>
    <s v="高僑"/>
    <x v="17"/>
    <n v="21"/>
    <n v="21.85"/>
    <n v="22"/>
    <n v="20.7"/>
    <n v="21.7"/>
    <n v="-27"/>
    <n v="-16"/>
    <n v="-36"/>
    <n v="-14"/>
    <n v="22"/>
    <n v="0"/>
    <n v="0"/>
    <n v="0"/>
    <n v="0"/>
    <n v="0"/>
    <n v="-5.6699999999999997E-3"/>
    <n v="-3.4960000000000004E-3"/>
    <n v="-7.92E-3"/>
    <n v="-2.898E-3"/>
    <n v="4.7739999999999996E-3"/>
  </r>
  <r>
    <s v="6235"/>
    <s v="華孚"/>
    <x v="7"/>
    <n v="17.3"/>
    <n v="17"/>
    <n v="16.850000000000001"/>
    <n v="15.5"/>
    <n v="17.05"/>
    <n v="138"/>
    <n v="490"/>
    <n v="-228"/>
    <n v="782"/>
    <n v="753"/>
    <n v="0"/>
    <n v="0"/>
    <n v="0"/>
    <n v="0"/>
    <n v="0"/>
    <n v="2.3873999999999999E-2"/>
    <n v="8.3299999999999999E-2"/>
    <n v="-3.8418000000000001E-2"/>
    <n v="0.12121"/>
    <n v="0.12838649999999999"/>
  </r>
  <r>
    <s v="6236"/>
    <s v="康呈"/>
    <x v="13"/>
    <n v="8.9"/>
    <n v="8.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6.8"/>
    <n v="95.3"/>
    <n v="98.8"/>
    <n v="89"/>
    <n v="97.9"/>
    <n v="335"/>
    <n v="1732"/>
    <n v="281"/>
    <n v="-1829"/>
    <n v="752"/>
    <n v="0"/>
    <n v="150"/>
    <n v="53"/>
    <n v="177"/>
    <n v="-35"/>
    <n v="0.32428000000000001"/>
    <n v="1.650596"/>
    <n v="0.27762799999999999"/>
    <n v="-1.62781"/>
    <n v="0.73620800000000008"/>
  </r>
  <r>
    <s v="6239"/>
    <s v="力成"/>
    <x v="35"/>
    <n v="95.4"/>
    <n v="97.1"/>
    <n v="100"/>
    <n v="96.3"/>
    <n v="99.5"/>
    <n v="-2100"/>
    <n v="-282"/>
    <n v="624"/>
    <n v="-817"/>
    <n v="-440"/>
    <n v="169"/>
    <n v="26"/>
    <n v="59"/>
    <n v="17"/>
    <n v="-191"/>
    <n v="-2.0034000000000001"/>
    <n v="-0.27382199999999995"/>
    <n v="0.624"/>
    <n v="-0.78677099999999989"/>
    <n v="-0.43780000000000002"/>
  </r>
  <r>
    <s v="6240"/>
    <s v="松崗"/>
    <x v="41"/>
    <n v="15.25"/>
    <n v="16.3"/>
    <n v="15.55"/>
    <n v="15.5"/>
    <n v="16.350000000000001"/>
    <n v="0"/>
    <n v="2"/>
    <n v="3"/>
    <n v="0"/>
    <n v="-5"/>
    <n v="0"/>
    <n v="0"/>
    <n v="0"/>
    <n v="0"/>
    <n v="0"/>
    <n v="0"/>
    <n v="3.2600000000000001E-4"/>
    <n v="4.6650000000000006E-4"/>
    <n v="0"/>
    <n v="-8.1749999999999998E-4"/>
  </r>
  <r>
    <s v="6241"/>
    <s v="易通展"/>
    <x v="37"/>
    <n v="21.1"/>
    <n v="20"/>
    <n v="19.5"/>
    <n v="17.7"/>
    <n v="19"/>
    <n v="2"/>
    <n v="0"/>
    <n v="0"/>
    <n v="0"/>
    <n v="0"/>
    <n v="0"/>
    <n v="0"/>
    <n v="0"/>
    <n v="0"/>
    <n v="0"/>
    <n v="4.2200000000000001E-4"/>
    <n v="0"/>
    <n v="0"/>
    <n v="0"/>
    <n v="0"/>
  </r>
  <r>
    <s v="6242"/>
    <s v="立康"/>
    <x v="13"/>
    <n v="41.5"/>
    <n v="41"/>
    <n v="41"/>
    <n v="41.5"/>
    <n v="45.65"/>
    <n v="0"/>
    <n v="0"/>
    <n v="-1"/>
    <n v="6"/>
    <n v="1"/>
    <n v="0"/>
    <n v="0"/>
    <n v="0"/>
    <n v="0"/>
    <n v="0"/>
    <n v="0"/>
    <n v="0"/>
    <n v="-4.0999999999999999E-4"/>
    <n v="2.49E-3"/>
    <n v="4.5649999999999998E-4"/>
  </r>
  <r>
    <s v="6243"/>
    <s v="迅杰"/>
    <x v="46"/>
    <n v="14.8"/>
    <n v="15"/>
    <n v="14.8"/>
    <n v="13.55"/>
    <n v="14.9"/>
    <n v="57"/>
    <n v="390"/>
    <n v="25"/>
    <n v="330"/>
    <n v="555"/>
    <n v="0"/>
    <n v="0"/>
    <n v="0"/>
    <n v="0"/>
    <n v="0"/>
    <n v="8.4360000000000008E-3"/>
    <n v="5.8500000000000003E-2"/>
    <n v="3.7000000000000002E-3"/>
    <n v="4.4714999999999998E-2"/>
    <n v="8.2695000000000005E-2"/>
  </r>
  <r>
    <s v="6244"/>
    <s v="茂迪"/>
    <x v="50"/>
    <n v="28.8"/>
    <n v="28.65"/>
    <n v="29.9"/>
    <n v="26.95"/>
    <n v="29.6"/>
    <n v="546"/>
    <n v="913"/>
    <n v="-373"/>
    <n v="219"/>
    <n v="1566"/>
    <n v="0"/>
    <n v="0"/>
    <n v="0"/>
    <n v="-2"/>
    <n v="0"/>
    <n v="0.157248"/>
    <n v="0.26157449999999999"/>
    <n v="-0.11152699999999999"/>
    <n v="5.9020500000000004E-2"/>
    <n v="0.46353600000000006"/>
  </r>
  <r>
    <s v="6245"/>
    <s v="立端"/>
    <x v="49"/>
    <n v="59.2"/>
    <n v="57.7"/>
    <n v="56.2"/>
    <n v="52.1"/>
    <n v="54.7"/>
    <n v="-200"/>
    <n v="18"/>
    <n v="-288"/>
    <n v="113"/>
    <n v="372"/>
    <n v="0"/>
    <n v="0"/>
    <n v="-120"/>
    <n v="0"/>
    <n v="0"/>
    <n v="-0.11840000000000001"/>
    <n v="1.0386000000000001E-2"/>
    <n v="-0.161856"/>
    <n v="5.8873000000000002E-2"/>
    <n v="0.20348400000000003"/>
  </r>
  <r>
    <s v="6246"/>
    <s v="臺龍"/>
    <x v="56"/>
    <n v="14.3"/>
    <n v="14.6"/>
    <n v="15.25"/>
    <n v="13.75"/>
    <n v="15"/>
    <n v="12"/>
    <n v="-7"/>
    <n v="11"/>
    <n v="15"/>
    <n v="1"/>
    <n v="0"/>
    <n v="0"/>
    <n v="0"/>
    <n v="0"/>
    <n v="0"/>
    <n v="1.7160000000000003E-3"/>
    <n v="-1.0220000000000001E-3"/>
    <n v="1.6775E-3"/>
    <n v="2.0625000000000001E-3"/>
    <n v="1.4999999999999999E-4"/>
  </r>
  <r>
    <s v="6247"/>
    <s v="淇譽電"/>
    <x v="19"/>
    <n v="9.4"/>
    <n v="9.4499999999999993"/>
    <n v="9.5500000000000007"/>
    <n v="9.49"/>
    <n v="9.89"/>
    <n v="-2"/>
    <n v="0"/>
    <n v="0"/>
    <n v="0"/>
    <n v="0"/>
    <n v="0"/>
    <n v="0"/>
    <n v="0"/>
    <n v="0"/>
    <n v="0"/>
    <n v="-1.8800000000000002E-4"/>
    <n v="0"/>
    <n v="0"/>
    <n v="0"/>
    <n v="0"/>
  </r>
  <r>
    <s v="6248"/>
    <s v="沛波"/>
    <x v="12"/>
    <n v="23.65"/>
    <n v="22.5"/>
    <n v="22.1"/>
    <n v="20.399999999999999"/>
    <n v="21.3"/>
    <n v="2"/>
    <n v="31"/>
    <n v="-11"/>
    <n v="10"/>
    <n v="-6"/>
    <n v="0"/>
    <n v="0"/>
    <n v="0"/>
    <n v="0"/>
    <n v="0"/>
    <n v="4.7299999999999995E-4"/>
    <n v="6.9750000000000003E-3"/>
    <n v="-2.4310000000000004E-3"/>
    <n v="2.0400000000000001E-3"/>
    <n v="-1.2780000000000001E-3"/>
  </r>
  <r>
    <s v="6251"/>
    <s v="定穎"/>
    <x v="31"/>
    <n v="17.3"/>
    <n v="16.899999999999999"/>
    <n v="17.5"/>
    <n v="15.75"/>
    <n v="16.75"/>
    <n v="541"/>
    <n v="548"/>
    <n v="-362"/>
    <n v="-392"/>
    <n v="578"/>
    <n v="0"/>
    <n v="0"/>
    <n v="0"/>
    <n v="0"/>
    <n v="0"/>
    <n v="9.359300000000001E-2"/>
    <n v="9.2611999999999986E-2"/>
    <n v="-6.3350000000000004E-2"/>
    <n v="-6.1740000000000003E-2"/>
    <n v="9.6814999999999998E-2"/>
  </r>
  <r>
    <s v="6257"/>
    <s v="矽格"/>
    <x v="35"/>
    <n v="47.15"/>
    <n v="47.8"/>
    <n v="48.1"/>
    <n v="44.95"/>
    <n v="48.35"/>
    <n v="-1685"/>
    <n v="-1086"/>
    <n v="-684"/>
    <n v="-613"/>
    <n v="471"/>
    <n v="0"/>
    <n v="0"/>
    <n v="0"/>
    <n v="-417"/>
    <n v="0"/>
    <n v="-0.79447749999999995"/>
    <n v="-0.5191079999999999"/>
    <n v="-0.32900400000000002"/>
    <n v="-0.2755435"/>
    <n v="0.22772850000000003"/>
  </r>
  <r>
    <s v="6259"/>
    <s v="百徽"/>
    <x v="14"/>
    <n v="17.600000000000001"/>
    <n v="17.350000000000001"/>
    <n v="18.600000000000001"/>
    <n v="18.3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4.400000000000006"/>
    <n v="74"/>
    <n v="73.099999999999994"/>
    <n v="67.7"/>
    <n v="73.2"/>
    <n v="713"/>
    <n v="-809"/>
    <n v="-350"/>
    <n v="741"/>
    <n v="626"/>
    <n v="0"/>
    <n v="0"/>
    <n v="0"/>
    <n v="0"/>
    <n v="0"/>
    <n v="0.53047200000000005"/>
    <n v="-0.59865999999999997"/>
    <n v="-0.25584999999999997"/>
    <n v="0.50165700000000002"/>
    <n v="0.45823200000000003"/>
  </r>
  <r>
    <s v="6263"/>
    <s v="普萊德"/>
    <x v="37"/>
    <n v="62.6"/>
    <n v="63.2"/>
    <n v="63.4"/>
    <n v="61.9"/>
    <n v="63.2"/>
    <n v="-15"/>
    <n v="50"/>
    <n v="-13"/>
    <n v="8"/>
    <n v="11"/>
    <n v="0"/>
    <n v="0"/>
    <n v="0"/>
    <n v="0"/>
    <n v="0"/>
    <n v="-9.3900000000000008E-3"/>
    <n v="3.1600000000000003E-2"/>
    <n v="-8.2419999999999993E-3"/>
    <n v="4.9519999999999998E-3"/>
    <n v="6.9520000000000007E-3"/>
  </r>
  <r>
    <s v="6264"/>
    <s v="富裔"/>
    <x v="5"/>
    <n v="9.27"/>
    <n v="9.6999999999999993"/>
    <n v="9.33"/>
    <n v="8.61"/>
    <n v="9.06"/>
    <n v="23"/>
    <n v="71"/>
    <n v="-11"/>
    <n v="59"/>
    <n v="-1"/>
    <n v="0"/>
    <n v="0"/>
    <n v="0"/>
    <n v="0"/>
    <n v="0"/>
    <n v="2.1320999999999996E-3"/>
    <n v="6.886999999999999E-3"/>
    <n v="-1.0263E-3"/>
    <n v="5.0798999999999992E-3"/>
    <n v="-9.0600000000000007E-5"/>
  </r>
  <r>
    <s v="6265"/>
    <s v="方土昶"/>
    <x v="15"/>
    <n v="8.02"/>
    <n v="8.0299999999999994"/>
    <n v="7.85"/>
    <n v="7.09"/>
    <n v="7.79"/>
    <n v="269"/>
    <n v="77"/>
    <n v="-10"/>
    <n v="115"/>
    <n v="258"/>
    <n v="0"/>
    <n v="0"/>
    <n v="0"/>
    <n v="0"/>
    <n v="0"/>
    <n v="2.1573800000000001E-2"/>
    <n v="6.1830999999999995E-3"/>
    <n v="-7.85E-4"/>
    <n v="8.153500000000001E-3"/>
    <n v="2.00982E-2"/>
  </r>
  <r>
    <s v="6266"/>
    <s v="泰詠"/>
    <x v="17"/>
    <n v="20"/>
    <n v="20"/>
    <n v="20"/>
    <n v="18.95"/>
    <n v="20.05"/>
    <n v="4"/>
    <n v="-29"/>
    <n v="-50"/>
    <n v="-48"/>
    <n v="68"/>
    <n v="0"/>
    <n v="0"/>
    <n v="0"/>
    <n v="0"/>
    <n v="0"/>
    <n v="8.0000000000000004E-4"/>
    <n v="-5.7999999999999996E-3"/>
    <n v="-0.01"/>
    <n v="-9.0959999999999999E-3"/>
    <n v="1.3634E-2"/>
  </r>
  <r>
    <s v="6269"/>
    <s v="台郡"/>
    <x v="31"/>
    <n v="110.5"/>
    <n v="112"/>
    <n v="114"/>
    <n v="113.5"/>
    <n v="115"/>
    <n v="-766"/>
    <n v="-544"/>
    <n v="-111"/>
    <n v="-695"/>
    <n v="-230"/>
    <n v="0"/>
    <n v="2"/>
    <n v="0"/>
    <n v="1"/>
    <n v="0"/>
    <n v="-0.84643000000000002"/>
    <n v="-0.60928000000000004"/>
    <n v="-0.12654000000000001"/>
    <n v="-0.788825"/>
    <n v="-0.26450000000000001"/>
  </r>
  <r>
    <s v="6270"/>
    <s v="倍微"/>
    <x v="14"/>
    <n v="20.3"/>
    <n v="19.95"/>
    <n v="19.899999999999999"/>
    <n v="18.5"/>
    <n v="20.25"/>
    <n v="-120"/>
    <n v="143"/>
    <n v="-111"/>
    <n v="-86"/>
    <n v="336"/>
    <n v="0"/>
    <n v="0"/>
    <n v="0"/>
    <n v="0"/>
    <n v="0"/>
    <n v="-2.436E-2"/>
    <n v="2.8528499999999998E-2"/>
    <n v="-2.2088999999999998E-2"/>
    <n v="-1.5910000000000001E-2"/>
    <n v="6.8040000000000003E-2"/>
  </r>
  <r>
    <s v="6271"/>
    <s v="同欣電"/>
    <x v="35"/>
    <n v="158.5"/>
    <n v="161.5"/>
    <n v="160"/>
    <n v="151"/>
    <n v="162.5"/>
    <n v="309"/>
    <n v="252"/>
    <n v="-374"/>
    <n v="711"/>
    <n v="55"/>
    <n v="-22"/>
    <n v="1"/>
    <n v="0"/>
    <n v="11"/>
    <n v="10"/>
    <n v="0.48976500000000001"/>
    <n v="0.40698000000000001"/>
    <n v="-0.59840000000000004"/>
    <n v="1.07361"/>
    <n v="8.9374999999999996E-2"/>
  </r>
  <r>
    <s v="6274"/>
    <s v="台燿"/>
    <x v="17"/>
    <n v="89.1"/>
    <n v="92.4"/>
    <n v="92.8"/>
    <n v="89.9"/>
    <n v="94.5"/>
    <n v="-814"/>
    <n v="1019"/>
    <n v="777"/>
    <n v="276"/>
    <n v="-191"/>
    <n v="16"/>
    <n v="-34"/>
    <n v="0"/>
    <n v="-3"/>
    <n v="-8"/>
    <n v="-0.72527399999999997"/>
    <n v="0.94155600000000006"/>
    <n v="0.72105599999999992"/>
    <n v="0.24812400000000001"/>
    <n v="-0.18049499999999999"/>
  </r>
  <r>
    <s v="6275"/>
    <s v="元山"/>
    <x v="19"/>
    <n v="27.1"/>
    <n v="27.3"/>
    <n v="27.1"/>
    <n v="25.3"/>
    <n v="27.8"/>
    <n v="390"/>
    <n v="360"/>
    <n v="-217"/>
    <n v="615"/>
    <n v="414"/>
    <n v="0"/>
    <n v="0"/>
    <n v="0"/>
    <n v="0"/>
    <n v="0"/>
    <n v="0.10569000000000001"/>
    <n v="9.8280000000000006E-2"/>
    <n v="-5.8807000000000005E-2"/>
    <n v="0.15559500000000001"/>
    <n v="0.11509200000000001"/>
  </r>
  <r>
    <s v="6276"/>
    <s v="安鈦克"/>
    <x v="16"/>
    <n v="38.1"/>
    <n v="37"/>
    <n v="36.950000000000003"/>
    <n v="33.299999999999997"/>
    <n v="36.6"/>
    <n v="-6"/>
    <n v="-122"/>
    <n v="-151"/>
    <n v="19"/>
    <n v="74"/>
    <n v="0"/>
    <n v="0"/>
    <n v="0"/>
    <n v="0"/>
    <n v="0"/>
    <n v="-2.2860000000000003E-3"/>
    <n v="-4.514E-2"/>
    <n v="-5.5794500000000004E-2"/>
    <n v="6.3269999999999993E-3"/>
    <n v="2.7084E-2"/>
  </r>
  <r>
    <s v="6277"/>
    <s v="宏正"/>
    <x v="44"/>
    <n v="82.5"/>
    <n v="82.8"/>
    <n v="83.1"/>
    <n v="81.8"/>
    <n v="82.8"/>
    <n v="-69"/>
    <n v="5"/>
    <n v="12"/>
    <n v="4"/>
    <n v="-7"/>
    <n v="0"/>
    <n v="0"/>
    <n v="0"/>
    <n v="0"/>
    <n v="0"/>
    <n v="-5.6925000000000003E-2"/>
    <n v="4.1399999999999996E-3"/>
    <n v="9.972E-3"/>
    <n v="3.2719999999999997E-3"/>
    <n v="-5.7959999999999999E-3"/>
  </r>
  <r>
    <s v="6278"/>
    <s v="台表科"/>
    <x v="31"/>
    <n v="97.3"/>
    <n v="97.7"/>
    <n v="98.7"/>
    <n v="93.5"/>
    <n v="102"/>
    <n v="410"/>
    <n v="322"/>
    <n v="-25"/>
    <n v="209"/>
    <n v="557"/>
    <n v="136"/>
    <n v="91"/>
    <n v="0"/>
    <n v="224"/>
    <n v="566"/>
    <n v="0.39893000000000001"/>
    <n v="0.31459400000000004"/>
    <n v="-2.4674999999999999E-2"/>
    <n v="0.19541500000000001"/>
    <n v="0.56813999999999998"/>
  </r>
  <r>
    <s v="6279"/>
    <s v="胡連"/>
    <x v="6"/>
    <n v="106.5"/>
    <n v="103.5"/>
    <n v="99.3"/>
    <n v="92.2"/>
    <n v="97.9"/>
    <n v="376"/>
    <n v="-12"/>
    <n v="-232"/>
    <n v="80"/>
    <n v="94"/>
    <n v="0"/>
    <n v="0"/>
    <n v="0"/>
    <n v="0"/>
    <n v="0"/>
    <n v="0.40044000000000002"/>
    <n v="-1.242E-2"/>
    <n v="-0.230376"/>
    <n v="7.3760000000000006E-2"/>
    <n v="9.2026000000000011E-2"/>
  </r>
  <r>
    <s v="6281"/>
    <s v="全國電"/>
    <x v="41"/>
    <n v="79.8"/>
    <n v="80"/>
    <n v="80.2"/>
    <n v="77.900000000000006"/>
    <n v="79.2"/>
    <n v="-63"/>
    <n v="-12"/>
    <n v="-7"/>
    <n v="17"/>
    <n v="13"/>
    <n v="0"/>
    <n v="0"/>
    <n v="0"/>
    <n v="0"/>
    <n v="0"/>
    <n v="-5.0273999999999999E-2"/>
    <n v="-9.5999999999999992E-3"/>
    <n v="-5.6140000000000001E-3"/>
    <n v="1.3243000000000001E-2"/>
    <n v="1.0296000000000001E-2"/>
  </r>
  <r>
    <s v="6282"/>
    <s v="康舒"/>
    <x v="10"/>
    <n v="25.45"/>
    <n v="25.05"/>
    <n v="24.8"/>
    <n v="23"/>
    <n v="24.8"/>
    <n v="-275"/>
    <n v="520"/>
    <n v="-1377"/>
    <n v="1201"/>
    <n v="846"/>
    <n v="0"/>
    <n v="0"/>
    <n v="0"/>
    <n v="0"/>
    <n v="0"/>
    <n v="-6.9987499999999994E-2"/>
    <n v="0.13025999999999999"/>
    <n v="-0.34149599999999997"/>
    <n v="0.27622999999999998"/>
    <n v="0.20980799999999999"/>
  </r>
  <r>
    <s v="6283"/>
    <s v="淳安"/>
    <x v="7"/>
    <n v="42.65"/>
    <n v="43.85"/>
    <n v="41.8"/>
    <n v="38.200000000000003"/>
    <n v="42"/>
    <n v="971"/>
    <n v="1038"/>
    <n v="-292"/>
    <n v="1709"/>
    <n v="329"/>
    <n v="0"/>
    <n v="0"/>
    <n v="0"/>
    <n v="0"/>
    <n v="0"/>
    <n v="0.41413150000000004"/>
    <n v="0.45516300000000004"/>
    <n v="-0.12205599999999998"/>
    <n v="0.65283800000000003"/>
    <n v="0.13818"/>
  </r>
  <r>
    <s v="6284"/>
    <s v="佳邦"/>
    <x v="56"/>
    <n v="51.6"/>
    <n v="53.1"/>
    <n v="52.2"/>
    <n v="48.45"/>
    <n v="53.2"/>
    <n v="1709"/>
    <n v="2075"/>
    <n v="-407"/>
    <n v="1140"/>
    <n v="607"/>
    <n v="-568"/>
    <n v="-440"/>
    <n v="0"/>
    <n v="0"/>
    <n v="0"/>
    <n v="0.88184400000000007"/>
    <n v="1.1018250000000001"/>
    <n v="-0.212454"/>
    <n v="0.55232999999999999"/>
    <n v="0.32292399999999999"/>
  </r>
  <r>
    <s v="6285"/>
    <s v="啟碁"/>
    <x v="32"/>
    <n v="62.2"/>
    <n v="63.8"/>
    <n v="64.3"/>
    <n v="61"/>
    <n v="63.1"/>
    <n v="-353"/>
    <n v="-169"/>
    <n v="-295"/>
    <n v="2"/>
    <n v="34"/>
    <n v="-814"/>
    <n v="-81"/>
    <n v="3"/>
    <n v="1"/>
    <n v="1"/>
    <n v="-0.21956600000000001"/>
    <n v="-0.10782199999999999"/>
    <n v="-0.18968499999999999"/>
    <n v="1.2199999999999999E-3"/>
    <n v="2.1454000000000001E-2"/>
  </r>
  <r>
    <s v="6287"/>
    <s v="元隆"/>
    <x v="38"/>
    <n v="7"/>
    <n v="7.2"/>
    <n v="7"/>
    <n v="6.3"/>
    <n v="6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"/>
    <n v="25"/>
    <n v="24.5"/>
    <n v="22.05"/>
    <n v="24.2"/>
    <n v="-178"/>
    <n v="-55"/>
    <n v="38"/>
    <n v="-190"/>
    <n v="434"/>
    <n v="0"/>
    <n v="0"/>
    <n v="0"/>
    <n v="0"/>
    <n v="0"/>
    <n v="-4.8059999999999999E-2"/>
    <n v="-1.375E-2"/>
    <n v="9.3100000000000006E-3"/>
    <n v="-4.1895000000000002E-2"/>
    <n v="0.105028"/>
  </r>
  <r>
    <s v="6289"/>
    <s v="華上"/>
    <x v="28"/>
    <n v="2.85"/>
    <n v="3.13"/>
    <n v="3.02"/>
    <n v="2.72"/>
    <n v="2.99"/>
    <n v="2"/>
    <n v="0"/>
    <n v="0"/>
    <n v="0"/>
    <n v="0"/>
    <n v="0"/>
    <n v="0"/>
    <n v="0"/>
    <n v="0"/>
    <n v="0"/>
    <n v="5.7000000000000003E-5"/>
    <n v="0"/>
    <n v="0"/>
    <n v="0"/>
    <n v="0"/>
  </r>
  <r>
    <s v="6290"/>
    <s v="良維"/>
    <x v="15"/>
    <n v="57.6"/>
    <n v="57.2"/>
    <n v="56.4"/>
    <n v="52.1"/>
    <n v="57.3"/>
    <n v="298"/>
    <n v="31"/>
    <n v="-382"/>
    <n v="211"/>
    <n v="668"/>
    <n v="0"/>
    <n v="0"/>
    <n v="0"/>
    <n v="0"/>
    <n v="0"/>
    <n v="0.171648"/>
    <n v="1.7732000000000001E-2"/>
    <n v="-0.215448"/>
    <n v="0.109931"/>
    <n v="0.38276399999999999"/>
  </r>
  <r>
    <s v="6291"/>
    <s v="沛亨"/>
    <x v="46"/>
    <n v="25.7"/>
    <n v="25.7"/>
    <n v="25.65"/>
    <n v="23.1"/>
    <n v="25.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8.950000000000003"/>
    <n v="38.9"/>
    <n v="39"/>
    <n v="37.5"/>
    <n v="39.5"/>
    <n v="-117"/>
    <n v="-8"/>
    <n v="-38"/>
    <n v="-52"/>
    <n v="59"/>
    <n v="0"/>
    <n v="0"/>
    <n v="0"/>
    <n v="0"/>
    <n v="0"/>
    <n v="-4.5571500000000008E-2"/>
    <n v="-3.1119999999999997E-3"/>
    <n v="-1.482E-2"/>
    <n v="-1.95E-2"/>
    <n v="2.3304999999999999E-2"/>
  </r>
  <r>
    <s v="6294"/>
    <s v="智基"/>
    <x v="2"/>
    <n v="142"/>
    <n v="141.5"/>
    <n v="143"/>
    <n v="140"/>
    <n v="144"/>
    <n v="-23"/>
    <n v="12"/>
    <n v="0"/>
    <n v="1"/>
    <n v="4"/>
    <n v="0"/>
    <n v="0"/>
    <n v="0"/>
    <n v="0"/>
    <n v="0"/>
    <n v="-3.2660000000000002E-2"/>
    <n v="1.6979999999999999E-2"/>
    <n v="0"/>
    <n v="1.4E-3"/>
    <n v="5.7600000000000004E-3"/>
  </r>
  <r>
    <s v="6404"/>
    <s v="通訊-KY"/>
    <x v="66"/>
    <n v="7.81"/>
    <n v="7.45"/>
    <n v="7.8"/>
    <n v="7.02"/>
    <n v="7.6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4.35"/>
    <n v="24.9"/>
    <n v="23.85"/>
    <n v="25.3"/>
    <n v="-20"/>
    <n v="-68"/>
    <n v="3"/>
    <n v="33"/>
    <n v="45"/>
    <n v="0"/>
    <n v="0"/>
    <n v="0"/>
    <n v="0"/>
    <n v="0"/>
    <n v="-4.7699999999999999E-3"/>
    <n v="-1.6558000000000003E-2"/>
    <n v="7.4699999999999983E-4"/>
    <n v="7.8705000000000008E-3"/>
    <n v="1.1384999999999999E-2"/>
  </r>
  <r>
    <s v="6409"/>
    <s v="旭隼"/>
    <x v="56"/>
    <n v="1190"/>
    <n v="1075"/>
    <n v="1100"/>
    <n v="1080"/>
    <n v="1075"/>
    <n v="27"/>
    <n v="-47"/>
    <n v="18"/>
    <n v="12"/>
    <n v="-2"/>
    <n v="0"/>
    <n v="1"/>
    <n v="0"/>
    <n v="1"/>
    <n v="1"/>
    <n v="0.32129999999999997"/>
    <n v="-0.50524999999999998"/>
    <n v="0.19800000000000001"/>
    <n v="0.12959999999999999"/>
    <n v="-2.1499999999999998E-2"/>
  </r>
  <r>
    <s v="6411"/>
    <s v="晶焱"/>
    <x v="46"/>
    <n v="114.5"/>
    <n v="117"/>
    <n v="113.5"/>
    <n v="105.5"/>
    <n v="116"/>
    <n v="868"/>
    <n v="926"/>
    <n v="-520"/>
    <n v="1402"/>
    <n v="243"/>
    <n v="-84"/>
    <n v="-70"/>
    <n v="0"/>
    <n v="-14"/>
    <n v="30"/>
    <n v="0.99385999999999997"/>
    <n v="1.08342"/>
    <n v="-0.59019999999999995"/>
    <n v="1.4791099999999999"/>
    <n v="0.28188000000000002"/>
  </r>
  <r>
    <s v="6412"/>
    <s v="群電"/>
    <x v="10"/>
    <n v="68.5"/>
    <n v="67"/>
    <n v="67.3"/>
    <n v="65.3"/>
    <n v="65.7"/>
    <n v="193"/>
    <n v="-537"/>
    <n v="60"/>
    <n v="137"/>
    <n v="-326"/>
    <n v="-10"/>
    <n v="1"/>
    <n v="4"/>
    <n v="0"/>
    <n v="1"/>
    <n v="0.13220499999999999"/>
    <n v="-0.35979"/>
    <n v="4.0379999999999999E-2"/>
    <n v="8.9460999999999999E-2"/>
    <n v="-0.21418200000000001"/>
  </r>
  <r>
    <s v="6414"/>
    <s v="樺漢"/>
    <x v="49"/>
    <n v="189"/>
    <n v="184.5"/>
    <n v="192"/>
    <n v="181"/>
    <n v="192.5"/>
    <n v="346"/>
    <n v="558"/>
    <n v="-3"/>
    <n v="167"/>
    <n v="23"/>
    <n v="0"/>
    <n v="0"/>
    <n v="1"/>
    <n v="0"/>
    <n v="0"/>
    <n v="0.65393999999999997"/>
    <n v="1.0295099999999999"/>
    <n v="-5.7600000000000004E-3"/>
    <n v="0.30226999999999998"/>
    <n v="4.4275000000000002E-2"/>
  </r>
  <r>
    <s v="6415"/>
    <s v="矽力-KY"/>
    <x v="46"/>
    <n v="2655"/>
    <n v="2660"/>
    <n v="2700"/>
    <n v="2755"/>
    <n v="2905"/>
    <n v="-13"/>
    <n v="-27"/>
    <n v="-5"/>
    <n v="50"/>
    <n v="14"/>
    <n v="18"/>
    <n v="3"/>
    <n v="8"/>
    <n v="1"/>
    <n v="1"/>
    <n v="-0.34515000000000001"/>
    <n v="-0.71819999999999995"/>
    <n v="-0.13500000000000001"/>
    <n v="1.3774999999999999"/>
    <n v="0.40670000000000001"/>
  </r>
  <r>
    <s v="6416"/>
    <s v="瑞祺電通"/>
    <x v="37"/>
    <n v="118.5"/>
    <n v="110"/>
    <n v="107"/>
    <n v="98.5"/>
    <n v="108"/>
    <n v="176"/>
    <n v="657"/>
    <n v="-128"/>
    <n v="1193"/>
    <n v="358"/>
    <n v="-147"/>
    <n v="-503"/>
    <n v="-329"/>
    <n v="-353"/>
    <n v="-143"/>
    <n v="0.20856"/>
    <n v="0.72270000000000001"/>
    <n v="-0.13696"/>
    <n v="1.1751050000000001"/>
    <n v="0.38663999999999998"/>
  </r>
  <r>
    <s v="6417"/>
    <s v="韋僑"/>
    <x v="34"/>
    <n v="75"/>
    <n v="75.5"/>
    <n v="75.5"/>
    <n v="74.3"/>
    <n v="75.5"/>
    <n v="0"/>
    <n v="0"/>
    <n v="-6"/>
    <n v="0"/>
    <n v="0"/>
    <n v="0"/>
    <n v="0"/>
    <n v="0"/>
    <n v="0"/>
    <n v="0"/>
    <n v="0"/>
    <n v="0"/>
    <n v="-4.5300000000000002E-3"/>
    <n v="0"/>
    <n v="0"/>
  </r>
  <r>
    <s v="6418"/>
    <s v="詠昇"/>
    <x v="15"/>
    <n v="14.1"/>
    <n v="14.65"/>
    <n v="14.25"/>
    <n v="14.15"/>
    <n v="14.55"/>
    <n v="-3"/>
    <n v="0"/>
    <n v="-4"/>
    <n v="0"/>
    <n v="0"/>
    <n v="0"/>
    <n v="0"/>
    <n v="0"/>
    <n v="0"/>
    <n v="0"/>
    <n v="-4.2299999999999998E-4"/>
    <n v="0"/>
    <n v="-5.6999999999999998E-4"/>
    <n v="0"/>
    <n v="0"/>
  </r>
  <r>
    <s v="6419"/>
    <s v="京晨科"/>
    <x v="48"/>
    <n v="15.6"/>
    <n v="17.149999999999999"/>
    <n v="18.850000000000001"/>
    <n v="18.7"/>
    <n v="20.55"/>
    <n v="0"/>
    <n v="0"/>
    <n v="0"/>
    <n v="-2"/>
    <n v="20"/>
    <n v="0"/>
    <n v="0"/>
    <n v="0"/>
    <n v="0"/>
    <n v="0"/>
    <n v="0"/>
    <n v="0"/>
    <n v="0"/>
    <n v="-3.7399999999999998E-4"/>
    <n v="4.1099999999999999E-3"/>
  </r>
  <r>
    <s v="6425"/>
    <s v="易發"/>
    <x v="39"/>
    <n v="26.65"/>
    <n v="26.5"/>
    <n v="25.85"/>
    <n v="24.9"/>
    <n v="25.9"/>
    <n v="-6"/>
    <n v="-1"/>
    <n v="-4"/>
    <n v="-6"/>
    <n v="12"/>
    <n v="0"/>
    <n v="0"/>
    <n v="0"/>
    <n v="0"/>
    <n v="0"/>
    <n v="-1.5989999999999997E-3"/>
    <n v="-2.6499999999999999E-4"/>
    <n v="-1.034E-3"/>
    <n v="-1.4939999999999997E-3"/>
    <n v="3.1079999999999997E-3"/>
  </r>
  <r>
    <s v="6426"/>
    <s v="統新"/>
    <x v="32"/>
    <n v="73"/>
    <n v="71.8"/>
    <n v="74.3"/>
    <n v="66.900000000000006"/>
    <n v="73.5"/>
    <n v="31"/>
    <n v="245"/>
    <n v="108"/>
    <n v="77"/>
    <n v="126"/>
    <n v="0"/>
    <n v="0"/>
    <n v="0"/>
    <n v="0"/>
    <n v="0"/>
    <n v="2.2630000000000001E-2"/>
    <n v="0.17591000000000001"/>
    <n v="8.0243999999999996E-2"/>
    <n v="5.1513000000000003E-2"/>
    <n v="9.2609999999999998E-2"/>
  </r>
  <r>
    <s v="6431"/>
    <s v="光麗-KY"/>
    <x v="63"/>
    <n v="31"/>
    <n v="30.7"/>
    <n v="30.85"/>
    <n v="29.1"/>
    <n v="31"/>
    <n v="-23"/>
    <n v="-18"/>
    <n v="-7"/>
    <n v="-6"/>
    <n v="0"/>
    <n v="0"/>
    <n v="0"/>
    <n v="0"/>
    <n v="0"/>
    <n v="0"/>
    <n v="-7.1300000000000001E-3"/>
    <n v="-5.5260000000000005E-3"/>
    <n v="-2.1595E-3"/>
    <n v="-1.7460000000000002E-3"/>
    <n v="0"/>
  </r>
  <r>
    <s v="6432"/>
    <s v="今展科"/>
    <x v="34"/>
    <n v="35.200000000000003"/>
    <n v="35.299999999999997"/>
    <n v="35.549999999999997"/>
    <n v="32.950000000000003"/>
    <n v="35.6"/>
    <n v="-18"/>
    <n v="52"/>
    <n v="-134"/>
    <n v="24"/>
    <n v="62"/>
    <n v="0"/>
    <n v="0"/>
    <n v="0"/>
    <n v="0"/>
    <n v="0"/>
    <n v="-6.3360000000000005E-3"/>
    <n v="1.8356000000000001E-2"/>
    <n v="-4.7636999999999999E-2"/>
    <n v="7.9080000000000001E-3"/>
    <n v="2.2072000000000001E-2"/>
  </r>
  <r>
    <s v="6435"/>
    <s v="大中"/>
    <x v="46"/>
    <n v="101.5"/>
    <n v="104"/>
    <n v="101.5"/>
    <n v="94"/>
    <n v="102.5"/>
    <n v="14"/>
    <n v="102"/>
    <n v="-79"/>
    <n v="181"/>
    <n v="181"/>
    <n v="0"/>
    <n v="0"/>
    <n v="0"/>
    <n v="0"/>
    <n v="0"/>
    <n v="1.421E-2"/>
    <n v="0.10607999999999999"/>
    <n v="-8.0185000000000006E-2"/>
    <n v="0.17014000000000001"/>
    <n v="0.185525"/>
  </r>
  <r>
    <s v="6438"/>
    <s v="迅得"/>
    <x v="45"/>
    <n v="87"/>
    <n v="86.4"/>
    <n v="86.9"/>
    <n v="81.3"/>
    <n v="88.3"/>
    <n v="-450"/>
    <n v="161"/>
    <n v="-385"/>
    <n v="291"/>
    <n v="253"/>
    <n v="-100"/>
    <n v="-33"/>
    <n v="0"/>
    <n v="-276"/>
    <n v="-333"/>
    <n v="-0.39150000000000001"/>
    <n v="0.13910400000000001"/>
    <n v="-0.334565"/>
    <n v="0.23658299999999999"/>
    <n v="0.22339899999999999"/>
  </r>
  <r>
    <s v="6441"/>
    <s v="廣錠"/>
    <x v="49"/>
    <n v="81.099999999999994"/>
    <n v="85.4"/>
    <n v="82"/>
    <n v="73.8"/>
    <n v="78.5"/>
    <n v="37"/>
    <n v="230"/>
    <n v="-13"/>
    <n v="63"/>
    <n v="457"/>
    <n v="0"/>
    <n v="-76"/>
    <n v="0"/>
    <n v="-21"/>
    <n v="-329"/>
    <n v="3.0006999999999999E-2"/>
    <n v="0.19642000000000001"/>
    <n v="-1.0659999999999999E-2"/>
    <n v="4.6493999999999994E-2"/>
    <n v="0.35874499999999998"/>
  </r>
  <r>
    <s v="6442"/>
    <s v="光聖"/>
    <x v="32"/>
    <n v="32.5"/>
    <n v="31.2"/>
    <n v="32.049999999999997"/>
    <n v="31.7"/>
    <n v="31.8"/>
    <n v="-7"/>
    <n v="-2"/>
    <n v="-3"/>
    <n v="1"/>
    <n v="0"/>
    <n v="0"/>
    <n v="0"/>
    <n v="0"/>
    <n v="0"/>
    <n v="0"/>
    <n v="-2.2750000000000001E-3"/>
    <n v="-6.2399999999999999E-4"/>
    <n v="-9.614999999999999E-4"/>
    <n v="3.1700000000000001E-4"/>
    <n v="0"/>
  </r>
  <r>
    <s v="6443"/>
    <s v="元晶"/>
    <x v="50"/>
    <n v="31.4"/>
    <n v="30.6"/>
    <n v="31.8"/>
    <n v="28.65"/>
    <n v="31.3"/>
    <n v="2834"/>
    <n v="4162"/>
    <n v="-3922"/>
    <n v="-208"/>
    <n v="3481"/>
    <n v="0"/>
    <n v="0"/>
    <n v="0"/>
    <n v="0"/>
    <n v="0"/>
    <n v="0.88987599999999989"/>
    <n v="1.2735720000000001"/>
    <n v="-1.247196"/>
    <n v="-5.9591999999999999E-2"/>
    <n v="1.089553"/>
  </r>
  <r>
    <s v="6446"/>
    <s v="藥華藥"/>
    <x v="13"/>
    <n v="75.2"/>
    <n v="76.7"/>
    <n v="76"/>
    <n v="74.2"/>
    <n v="77"/>
    <n v="-19"/>
    <n v="126"/>
    <n v="-34"/>
    <n v="26"/>
    <n v="87"/>
    <n v="0"/>
    <n v="0"/>
    <n v="0"/>
    <n v="0"/>
    <n v="0"/>
    <n v="-1.4288E-2"/>
    <n v="9.6642000000000006E-2"/>
    <n v="-2.5839999999999998E-2"/>
    <n v="1.9292E-2"/>
    <n v="6.6989999999999994E-2"/>
  </r>
  <r>
    <s v="6449"/>
    <s v="鈺邦"/>
    <x v="34"/>
    <n v="57.8"/>
    <n v="57.5"/>
    <n v="56.8"/>
    <n v="52.8"/>
    <n v="57.8"/>
    <n v="-273"/>
    <n v="-151"/>
    <n v="-351"/>
    <n v="17"/>
    <n v="27"/>
    <n v="0"/>
    <n v="0"/>
    <n v="0"/>
    <n v="0"/>
    <n v="0"/>
    <n v="-0.15779399999999999"/>
    <n v="-8.6824999999999999E-2"/>
    <n v="-0.19936799999999999"/>
    <n v="8.9759999999999996E-3"/>
    <n v="1.5605999999999998E-2"/>
  </r>
  <r>
    <s v="6451"/>
    <s v="訊芯-KY"/>
    <x v="35"/>
    <n v="93.4"/>
    <n v="95"/>
    <n v="104.5"/>
    <n v="96.7"/>
    <n v="104"/>
    <n v="15"/>
    <n v="64"/>
    <n v="-22"/>
    <n v="-206"/>
    <n v="12"/>
    <n v="0"/>
    <n v="0"/>
    <n v="0"/>
    <n v="0"/>
    <n v="0"/>
    <n v="1.401E-2"/>
    <n v="6.08E-2"/>
    <n v="-2.299E-2"/>
    <n v="-0.19920200000000002"/>
    <n v="1.248E-2"/>
  </r>
  <r>
    <s v="6456"/>
    <s v="GIS-KY"/>
    <x v="64"/>
    <n v="92.3"/>
    <n v="93.5"/>
    <n v="93.5"/>
    <n v="89.1"/>
    <n v="96"/>
    <n v="375"/>
    <n v="375"/>
    <n v="7"/>
    <n v="525"/>
    <n v="-424"/>
    <n v="0"/>
    <n v="-70"/>
    <n v="-74"/>
    <n v="-27"/>
    <n v="40"/>
    <n v="0.34612500000000002"/>
    <n v="0.35062500000000002"/>
    <n v="6.5449999999999996E-3"/>
    <n v="0.467775"/>
    <n v="-0.40704000000000001"/>
  </r>
  <r>
    <s v="6457"/>
    <s v="紘康"/>
    <x v="46"/>
    <n v="139"/>
    <n v="152.5"/>
    <n v="150"/>
    <n v="137"/>
    <n v="148.5"/>
    <n v="228"/>
    <n v="77"/>
    <n v="-378"/>
    <n v="75"/>
    <n v="83"/>
    <n v="0"/>
    <n v="0"/>
    <n v="0"/>
    <n v="0"/>
    <n v="0"/>
    <n v="0.31691999999999998"/>
    <n v="0.117425"/>
    <n v="-0.56699999999999995"/>
    <n v="0.10274999999999999"/>
    <n v="0.123255"/>
  </r>
  <r>
    <s v="6461"/>
    <s v="益得"/>
    <x v="13"/>
    <n v="20.100000000000001"/>
    <n v="20.100000000000001"/>
    <n v="20.100000000000001"/>
    <n v="18.600000000000001"/>
    <n v="19.7"/>
    <n v="-49"/>
    <n v="8"/>
    <n v="14"/>
    <n v="-60"/>
    <n v="31"/>
    <n v="0"/>
    <n v="0"/>
    <n v="0"/>
    <n v="0"/>
    <n v="0"/>
    <n v="-9.8490000000000001E-3"/>
    <n v="1.6080000000000001E-3"/>
    <n v="2.8140000000000005E-3"/>
    <n v="-1.116E-2"/>
    <n v="6.1069999999999996E-3"/>
  </r>
  <r>
    <s v="6462"/>
    <s v="神盾"/>
    <x v="46"/>
    <n v="165"/>
    <n v="164.5"/>
    <n v="163"/>
    <n v="153.5"/>
    <n v="160"/>
    <n v="334"/>
    <n v="9"/>
    <n v="-142"/>
    <n v="322"/>
    <n v="179"/>
    <n v="0"/>
    <n v="0"/>
    <n v="0"/>
    <n v="0"/>
    <n v="0"/>
    <n v="0.55110000000000003"/>
    <n v="1.4805E-2"/>
    <n v="-0.23146"/>
    <n v="0.49426999999999999"/>
    <n v="0.28639999999999999"/>
  </r>
  <r>
    <s v="6464"/>
    <s v="台數科"/>
    <x v="2"/>
    <n v="112.5"/>
    <n v="112"/>
    <n v="110"/>
    <n v="108"/>
    <n v="109.5"/>
    <n v="-13"/>
    <n v="-32"/>
    <n v="-14"/>
    <n v="6"/>
    <n v="-2"/>
    <n v="0"/>
    <n v="0"/>
    <n v="0"/>
    <n v="0"/>
    <n v="0"/>
    <n v="-1.4625000000000001E-2"/>
    <n v="-3.5839999999999997E-2"/>
    <n v="-1.54E-2"/>
    <n v="6.4799999999999996E-3"/>
    <n v="-2.1900000000000001E-3"/>
  </r>
  <r>
    <s v="6465"/>
    <s v="威潤"/>
    <x v="32"/>
    <n v="23.15"/>
    <n v="20.85"/>
    <n v="18.8"/>
    <n v="16.95"/>
    <n v="15.3"/>
    <n v="-1"/>
    <n v="0"/>
    <n v="0"/>
    <n v="0"/>
    <n v="0"/>
    <n v="0"/>
    <n v="0"/>
    <n v="0"/>
    <n v="0"/>
    <n v="0"/>
    <n v="-2.3149999999999999E-4"/>
    <n v="0"/>
    <n v="0"/>
    <n v="0"/>
    <n v="0"/>
  </r>
  <r>
    <s v="6469"/>
    <s v="大樹"/>
    <x v="13"/>
    <n v="131.5"/>
    <n v="133"/>
    <n v="137.5"/>
    <n v="131.5"/>
    <n v="138"/>
    <n v="130"/>
    <n v="76"/>
    <n v="79"/>
    <n v="-110"/>
    <n v="28"/>
    <n v="0"/>
    <n v="0"/>
    <n v="0"/>
    <n v="0"/>
    <n v="0"/>
    <n v="0.17094999999999999"/>
    <n v="0.10108"/>
    <n v="0.108625"/>
    <n v="-0.14465"/>
    <n v="3.8640000000000001E-2"/>
  </r>
  <r>
    <s v="6470"/>
    <s v="宇智"/>
    <x v="32"/>
    <n v="48.45"/>
    <n v="48.55"/>
    <n v="48.95"/>
    <n v="47.5"/>
    <n v="49.1"/>
    <n v="-84"/>
    <n v="-57"/>
    <n v="-102"/>
    <n v="-90"/>
    <n v="16"/>
    <n v="0"/>
    <n v="0"/>
    <n v="0"/>
    <n v="0"/>
    <n v="0"/>
    <n v="-4.0698000000000005E-2"/>
    <n v="-2.76735E-2"/>
    <n v="-4.9929000000000008E-2"/>
    <n v="-4.2750000000000003E-2"/>
    <n v="7.8560000000000001E-3"/>
  </r>
  <r>
    <s v="6472"/>
    <s v="保瑞"/>
    <x v="13"/>
    <n v="224.5"/>
    <n v="233.5"/>
    <n v="256.5"/>
    <n v="282"/>
    <n v="280.5"/>
    <n v="-447"/>
    <n v="61"/>
    <n v="13"/>
    <n v="1114"/>
    <n v="-323"/>
    <n v="0"/>
    <n v="0"/>
    <n v="7"/>
    <n v="0"/>
    <n v="0"/>
    <n v="-1.0035149999999999"/>
    <n v="0.14243500000000001"/>
    <n v="3.3345E-2"/>
    <n v="3.1414800000000001"/>
    <n v="-0.90601500000000001"/>
  </r>
  <r>
    <s v="6477"/>
    <s v="安集"/>
    <x v="50"/>
    <n v="46.8"/>
    <n v="42.15"/>
    <n v="41.7"/>
    <n v="37.549999999999997"/>
    <n v="41.3"/>
    <n v="563"/>
    <n v="1261"/>
    <n v="1307"/>
    <n v="1518"/>
    <n v="1412"/>
    <n v="0"/>
    <n v="0"/>
    <n v="0"/>
    <n v="0"/>
    <n v="0"/>
    <n v="0.263484"/>
    <n v="0.53151150000000003"/>
    <n v="0.54501900000000003"/>
    <n v="0.57000899999999999"/>
    <n v="0.58315600000000001"/>
  </r>
  <r>
    <s v="6482"/>
    <s v="弘煜科"/>
    <x v="66"/>
    <n v="38.299999999999997"/>
    <n v="40.85"/>
    <n v="40.9"/>
    <n v="44.95"/>
    <n v="42"/>
    <n v="3"/>
    <n v="3"/>
    <n v="0"/>
    <n v="16"/>
    <n v="-22"/>
    <n v="0"/>
    <n v="0"/>
    <n v="0"/>
    <n v="0"/>
    <n v="0"/>
    <n v="1.1489999999999998E-3"/>
    <n v="1.2255E-3"/>
    <n v="0"/>
    <n v="7.1920000000000005E-3"/>
    <n v="-9.2399999999999999E-3"/>
  </r>
  <r>
    <s v="6485"/>
    <s v="點序"/>
    <x v="46"/>
    <n v="98.2"/>
    <n v="93"/>
    <n v="90.7"/>
    <n v="81.7"/>
    <n v="89.8"/>
    <n v="337"/>
    <n v="684"/>
    <n v="-60"/>
    <n v="688"/>
    <n v="666"/>
    <n v="0"/>
    <n v="0"/>
    <n v="0"/>
    <n v="0"/>
    <n v="-350"/>
    <n v="0.33093400000000001"/>
    <n v="0.63612000000000002"/>
    <n v="-5.4420000000000003E-2"/>
    <n v="0.56209600000000004"/>
    <n v="0.59806799999999993"/>
  </r>
  <r>
    <s v="6486"/>
    <s v="互動"/>
    <x v="55"/>
    <n v="76"/>
    <n v="76.2"/>
    <n v="76.400000000000006"/>
    <n v="73.5"/>
    <n v="77.3"/>
    <n v="5"/>
    <n v="28"/>
    <n v="-43"/>
    <n v="-11"/>
    <n v="6"/>
    <n v="0"/>
    <n v="0"/>
    <n v="0"/>
    <n v="0"/>
    <n v="0"/>
    <n v="3.8E-3"/>
    <n v="2.1336000000000001E-2"/>
    <n v="-3.2852000000000006E-2"/>
    <n v="-8.0850000000000002E-3"/>
    <n v="4.6379999999999998E-3"/>
  </r>
  <r>
    <s v="6488"/>
    <s v="環球晶"/>
    <x v="38"/>
    <n v="650"/>
    <n v="689"/>
    <n v="715"/>
    <n v="738"/>
    <n v="754"/>
    <n v="-161"/>
    <n v="1237"/>
    <n v="446"/>
    <n v="906"/>
    <n v="11"/>
    <n v="-162"/>
    <n v="-90"/>
    <n v="146"/>
    <n v="66"/>
    <n v="21"/>
    <n v="-1.0465"/>
    <n v="8.5229300000000006"/>
    <n v="3.1888999999999998"/>
    <n v="6.68628"/>
    <n v="8.294E-2"/>
  </r>
  <r>
    <s v="6491"/>
    <s v="晶碩"/>
    <x v="13"/>
    <n v="439.5"/>
    <n v="423"/>
    <n v="430"/>
    <n v="387"/>
    <n v="425.5"/>
    <n v="-249"/>
    <n v="-14"/>
    <n v="10"/>
    <n v="66"/>
    <n v="214"/>
    <n v="95"/>
    <n v="25"/>
    <n v="88"/>
    <n v="15"/>
    <n v="58"/>
    <n v="-1.094355"/>
    <n v="-5.9220000000000002E-2"/>
    <n v="4.2999999999999997E-2"/>
    <n v="0.25541999999999998"/>
    <n v="0.91056999999999999"/>
  </r>
  <r>
    <s v="6492"/>
    <s v="生華科"/>
    <x v="13"/>
    <n v="138.5"/>
    <n v="139"/>
    <n v="129"/>
    <n v="141.5"/>
    <n v="153.5"/>
    <n v="2"/>
    <n v="-188"/>
    <n v="31"/>
    <n v="58"/>
    <n v="-15"/>
    <n v="0"/>
    <n v="0"/>
    <n v="0"/>
    <n v="0"/>
    <n v="0"/>
    <n v="2.7699999999999999E-3"/>
    <n v="-0.26132"/>
    <n v="3.9989999999999998E-2"/>
    <n v="8.2070000000000004E-2"/>
    <n v="-2.3025E-2"/>
  </r>
  <r>
    <s v="6494"/>
    <s v="九齊"/>
    <x v="46"/>
    <n v="91.5"/>
    <n v="93.3"/>
    <n v="89.6"/>
    <n v="81"/>
    <n v="89.1"/>
    <n v="768"/>
    <n v="330"/>
    <n v="-522"/>
    <n v="950"/>
    <n v="344"/>
    <n v="0"/>
    <n v="0"/>
    <n v="0"/>
    <n v="0"/>
    <n v="0"/>
    <n v="0.70272000000000001"/>
    <n v="0.30789"/>
    <n v="-0.46771199999999996"/>
    <n v="0.76949999999999996"/>
    <n v="0.306504"/>
  </r>
  <r>
    <s v="6496"/>
    <s v="科懋"/>
    <x v="13"/>
    <n v="28.8"/>
    <n v="28.7"/>
    <n v="29"/>
    <n v="26.95"/>
    <n v="27.5"/>
    <n v="2"/>
    <n v="18"/>
    <n v="12"/>
    <n v="-1"/>
    <n v="10"/>
    <n v="0"/>
    <n v="0"/>
    <n v="0"/>
    <n v="0"/>
    <n v="0"/>
    <n v="5.7600000000000001E-4"/>
    <n v="5.1660000000000005E-3"/>
    <n v="3.48E-3"/>
    <n v="-2.6949999999999999E-4"/>
    <n v="2.7499999999999998E-3"/>
  </r>
  <r>
    <s v="6499"/>
    <s v="益安"/>
    <x v="13"/>
    <n v="47.3"/>
    <n v="51.3"/>
    <n v="49.15"/>
    <n v="46.5"/>
    <n v="48.7"/>
    <n v="-2"/>
    <n v="2"/>
    <n v="0"/>
    <n v="0"/>
    <n v="0"/>
    <n v="0"/>
    <n v="0"/>
    <n v="0"/>
    <n v="0"/>
    <n v="0"/>
    <n v="-9.459999999999999E-4"/>
    <n v="1.026E-3"/>
    <n v="0"/>
    <n v="0"/>
    <n v="0"/>
  </r>
  <r>
    <s v="6504"/>
    <s v="南六"/>
    <x v="13"/>
    <n v="187"/>
    <n v="203.5"/>
    <n v="183.5"/>
    <n v="201.5"/>
    <n v="182"/>
    <n v="637"/>
    <n v="-46"/>
    <n v="-29"/>
    <n v="146"/>
    <n v="-80"/>
    <n v="0"/>
    <n v="0"/>
    <n v="0"/>
    <n v="0"/>
    <n v="0"/>
    <n v="1.19119"/>
    <n v="-9.3609999999999999E-2"/>
    <n v="-5.3214999999999998E-2"/>
    <n v="0.29419000000000001"/>
    <n v="-0.14560000000000001"/>
  </r>
  <r>
    <s v="6505"/>
    <s v="台塑化"/>
    <x v="4"/>
    <n v="97.7"/>
    <n v="95"/>
    <n v="96.7"/>
    <n v="95.4"/>
    <n v="99"/>
    <n v="-1512"/>
    <n v="-3719"/>
    <n v="-754"/>
    <n v="-771"/>
    <n v="601"/>
    <n v="-1"/>
    <n v="16"/>
    <n v="98"/>
    <n v="16"/>
    <n v="17"/>
    <n v="-1.4772239999999999"/>
    <n v="-3.5330499999999998"/>
    <n v="-0.72911800000000004"/>
    <n v="-0.73553400000000013"/>
    <n v="0.59499000000000002"/>
  </r>
  <r>
    <s v="6506"/>
    <s v="雙邦"/>
    <x v="20"/>
    <n v="16.55"/>
    <n v="16.3"/>
    <n v="16.350000000000001"/>
    <n v="16.3"/>
    <n v="16.600000000000001"/>
    <n v="0"/>
    <n v="3"/>
    <n v="-3"/>
    <n v="120"/>
    <n v="43"/>
    <n v="0"/>
    <n v="0"/>
    <n v="0"/>
    <n v="0"/>
    <n v="0"/>
    <n v="0"/>
    <n v="4.8900000000000007E-4"/>
    <n v="-4.9050000000000005E-4"/>
    <n v="1.9560000000000001E-2"/>
    <n v="7.1380000000000011E-3"/>
  </r>
  <r>
    <s v="6508"/>
    <s v="惠光"/>
    <x v="13"/>
    <n v="29.5"/>
    <n v="29.55"/>
    <n v="29.6"/>
    <n v="29.05"/>
    <n v="29.3"/>
    <n v="-1"/>
    <n v="10"/>
    <n v="0"/>
    <n v="-1"/>
    <n v="3"/>
    <n v="0"/>
    <n v="0"/>
    <n v="0"/>
    <n v="0"/>
    <n v="0"/>
    <n v="-2.9500000000000001E-4"/>
    <n v="2.9550000000000002E-3"/>
    <n v="0"/>
    <n v="-2.9050000000000001E-4"/>
    <n v="8.7900000000000001E-4"/>
  </r>
  <r>
    <s v="6509"/>
    <s v="聚和"/>
    <x v="20"/>
    <n v="27.55"/>
    <n v="27.3"/>
    <n v="27.3"/>
    <n v="28.5"/>
    <n v="28.65"/>
    <n v="-719"/>
    <n v="-1078"/>
    <n v="-351"/>
    <n v="-690"/>
    <n v="65"/>
    <n v="0"/>
    <n v="0"/>
    <n v="0"/>
    <n v="0"/>
    <n v="0"/>
    <n v="-0.1980845"/>
    <n v="-0.294294"/>
    <n v="-9.5823000000000005E-2"/>
    <n v="-0.19664999999999999"/>
    <n v="1.86225E-2"/>
  </r>
  <r>
    <s v="6510"/>
    <s v="精測"/>
    <x v="35"/>
    <n v="632"/>
    <n v="650"/>
    <n v="655"/>
    <n v="602"/>
    <n v="651"/>
    <n v="57"/>
    <n v="115"/>
    <n v="7"/>
    <n v="-18"/>
    <n v="139"/>
    <n v="-30"/>
    <n v="-9"/>
    <n v="0"/>
    <n v="-1"/>
    <n v="0"/>
    <n v="0.36024"/>
    <n v="0.74750000000000005"/>
    <n v="4.5850000000000002E-2"/>
    <n v="-0.10836"/>
    <n v="0.90488999999999997"/>
  </r>
  <r>
    <s v="6512"/>
    <s v="啟發電"/>
    <x v="44"/>
    <n v="17.399999999999999"/>
    <n v="16.600000000000001"/>
    <n v="16.95"/>
    <n v="16.3"/>
    <n v="16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2.7"/>
    <n v="43.5"/>
    <n v="44.85"/>
    <n v="41.95"/>
    <n v="43.7"/>
    <n v="-15"/>
    <n v="-18"/>
    <n v="-2"/>
    <n v="-9"/>
    <n v="12"/>
    <n v="0"/>
    <n v="0"/>
    <n v="0"/>
    <n v="0"/>
    <n v="0"/>
    <n v="-6.4050000000000001E-3"/>
    <n v="-7.8300000000000002E-3"/>
    <n v="-8.9700000000000001E-4"/>
    <n v="-3.7755000000000002E-3"/>
    <n v="5.2440000000000013E-3"/>
  </r>
  <r>
    <s v="6515"/>
    <s v="穎崴"/>
    <x v="35"/>
    <n v="252"/>
    <n v="251.5"/>
    <n v="245.5"/>
    <n v="224.5"/>
    <n v="236"/>
    <n v="4"/>
    <n v="40"/>
    <n v="5"/>
    <n v="21"/>
    <n v="40"/>
    <n v="0"/>
    <n v="0"/>
    <n v="0"/>
    <n v="0"/>
    <n v="0"/>
    <n v="1.008E-2"/>
    <n v="0.10059999999999999"/>
    <n v="1.2274999999999999E-2"/>
    <n v="4.7144999999999999E-2"/>
    <n v="9.4399999999999998E-2"/>
  </r>
  <r>
    <s v="6516"/>
    <s v="勤崴國際"/>
    <x v="55"/>
    <n v="99"/>
    <n v="95.5"/>
    <n v="98.4"/>
    <n v="89.8"/>
    <n v="96.1"/>
    <n v="5"/>
    <n v="29"/>
    <n v="24"/>
    <n v="-19"/>
    <n v="45"/>
    <n v="0"/>
    <n v="0"/>
    <n v="0"/>
    <n v="0"/>
    <n v="0"/>
    <n v="4.9500000000000004E-3"/>
    <n v="2.7695000000000001E-2"/>
    <n v="2.3616000000000005E-2"/>
    <n v="-1.7062000000000001E-2"/>
    <n v="4.3244999999999999E-2"/>
  </r>
  <r>
    <s v="6523"/>
    <s v="達爾膚"/>
    <x v="13"/>
    <n v="76"/>
    <n v="74.7"/>
    <n v="74"/>
    <n v="68.599999999999994"/>
    <n v="73.900000000000006"/>
    <n v="89"/>
    <n v="-34"/>
    <n v="6"/>
    <n v="17"/>
    <n v="7"/>
    <n v="0"/>
    <n v="0"/>
    <n v="0"/>
    <n v="0"/>
    <n v="0"/>
    <n v="6.7640000000000006E-2"/>
    <n v="-2.5398E-2"/>
    <n v="4.4400000000000004E-3"/>
    <n v="1.1661999999999999E-2"/>
    <n v="5.1730000000000005E-3"/>
  </r>
  <r>
    <s v="6525"/>
    <s v="捷敏-KY"/>
    <x v="35"/>
    <n v="71.2"/>
    <n v="70.5"/>
    <n v="73.099999999999994"/>
    <n v="69.5"/>
    <n v="73.599999999999994"/>
    <n v="-137"/>
    <n v="11"/>
    <n v="242"/>
    <n v="-11"/>
    <n v="88"/>
    <n v="0"/>
    <n v="0"/>
    <n v="0"/>
    <n v="0"/>
    <n v="0"/>
    <n v="-9.7543999999999992E-2"/>
    <n v="7.7549999999999997E-3"/>
    <n v="0.17690199999999998"/>
    <n v="-7.6449999999999999E-3"/>
    <n v="6.4767999999999992E-2"/>
  </r>
  <r>
    <s v="6527"/>
    <s v="明達醫"/>
    <x v="13"/>
    <n v="50"/>
    <n v="49.4"/>
    <n v="49.35"/>
    <n v="47.6"/>
    <n v="49.45"/>
    <n v="-2"/>
    <n v="1"/>
    <n v="0"/>
    <n v="-2"/>
    <n v="-3"/>
    <n v="0"/>
    <n v="0"/>
    <n v="0"/>
    <n v="0"/>
    <n v="0"/>
    <n v="-1E-3"/>
    <n v="4.9399999999999997E-4"/>
    <n v="0"/>
    <n v="-9.5200000000000005E-4"/>
    <n v="-1.4835000000000002E-3"/>
  </r>
  <r>
    <s v="6530"/>
    <s v="創威"/>
    <x v="32"/>
    <n v="18"/>
    <n v="18"/>
    <n v="18"/>
    <n v="16.8"/>
    <n v="18.05"/>
    <n v="-20"/>
    <n v="7"/>
    <n v="10"/>
    <n v="8"/>
    <n v="18"/>
    <n v="0"/>
    <n v="0"/>
    <n v="0"/>
    <n v="0"/>
    <n v="0"/>
    <n v="-3.5999999999999999E-3"/>
    <n v="1.2600000000000001E-3"/>
    <n v="1.8E-3"/>
    <n v="1.3440000000000001E-3"/>
    <n v="3.2490000000000002E-3"/>
  </r>
  <r>
    <s v="6531"/>
    <s v="愛普"/>
    <x v="46"/>
    <n v="626"/>
    <n v="592"/>
    <n v="573"/>
    <n v="518"/>
    <n v="569"/>
    <n v="351"/>
    <n v="-453"/>
    <n v="32"/>
    <n v="706"/>
    <n v="505"/>
    <n v="48"/>
    <n v="0"/>
    <n v="3"/>
    <n v="-27"/>
    <n v="88"/>
    <n v="2.19726"/>
    <n v="-2.6817600000000001"/>
    <n v="0.18336"/>
    <n v="3.6570800000000001"/>
    <n v="2.8734500000000001"/>
  </r>
  <r>
    <s v="6532"/>
    <s v="瑞耘"/>
    <x v="38"/>
    <n v="40.4"/>
    <n v="39.35"/>
    <n v="40.1"/>
    <n v="36.450000000000003"/>
    <n v="40.049999999999997"/>
    <n v="50"/>
    <n v="108"/>
    <n v="15"/>
    <n v="104"/>
    <n v="251"/>
    <n v="0"/>
    <n v="0"/>
    <n v="0"/>
    <n v="0"/>
    <n v="0"/>
    <n v="2.0199999999999999E-2"/>
    <n v="4.2498000000000001E-2"/>
    <n v="6.0150000000000004E-3"/>
    <n v="3.7908000000000004E-2"/>
    <n v="0.10052549999999999"/>
  </r>
  <r>
    <s v="6533"/>
    <s v="晶心科"/>
    <x v="46"/>
    <n v="362"/>
    <n v="366"/>
    <n v="364"/>
    <n v="335.5"/>
    <n v="369"/>
    <n v="272"/>
    <n v="242"/>
    <n v="-173"/>
    <n v="143"/>
    <n v="301"/>
    <n v="0"/>
    <n v="0"/>
    <n v="1"/>
    <n v="0"/>
    <n v="0"/>
    <n v="0.98463999999999996"/>
    <n v="0.88571999999999995"/>
    <n v="-0.62971999999999995"/>
    <n v="0.479765"/>
    <n v="1.11069"/>
  </r>
  <r>
    <s v="6535"/>
    <s v="順藥"/>
    <x v="13"/>
    <n v="34.549999999999997"/>
    <n v="35.549999999999997"/>
    <n v="35.5"/>
    <n v="34.200000000000003"/>
    <n v="37.6"/>
    <n v="5"/>
    <n v="8"/>
    <n v="-1"/>
    <n v="0"/>
    <n v="32"/>
    <n v="0"/>
    <n v="0"/>
    <n v="0"/>
    <n v="0"/>
    <n v="0"/>
    <n v="1.7275000000000001E-3"/>
    <n v="2.8439999999999997E-3"/>
    <n v="-3.5500000000000001E-4"/>
    <n v="0"/>
    <n v="1.2032000000000001E-2"/>
  </r>
  <r>
    <s v="6538"/>
    <s v="倉和"/>
    <x v="16"/>
    <n v="107.5"/>
    <n v="113.5"/>
    <n v="108"/>
    <n v="103"/>
    <n v="113"/>
    <n v="150"/>
    <n v="340"/>
    <n v="17"/>
    <n v="326"/>
    <n v="129"/>
    <n v="0"/>
    <n v="0"/>
    <n v="0"/>
    <n v="0"/>
    <n v="0"/>
    <n v="0.16125"/>
    <n v="0.38590000000000002"/>
    <n v="1.8360000000000001E-2"/>
    <n v="0.33578000000000002"/>
    <n v="0.14577000000000001"/>
  </r>
  <r>
    <s v="6541"/>
    <s v="泰福-KY"/>
    <x v="13"/>
    <n v="54.1"/>
    <n v="52.6"/>
    <n v="57.8"/>
    <n v="52.2"/>
    <n v="55.2"/>
    <n v="97"/>
    <n v="241"/>
    <n v="66"/>
    <n v="-657"/>
    <n v="232"/>
    <n v="0"/>
    <n v="0"/>
    <n v="0"/>
    <n v="0"/>
    <n v="0"/>
    <n v="5.2476999999999996E-2"/>
    <n v="0.12676599999999999"/>
    <n v="3.8147999999999994E-2"/>
    <n v="-0.34295400000000004"/>
    <n v="0.12806400000000001"/>
  </r>
  <r>
    <s v="6542"/>
    <s v="隆中"/>
    <x v="66"/>
    <n v="60.6"/>
    <n v="61.5"/>
    <n v="61.2"/>
    <n v="60.6"/>
    <n v="60.2"/>
    <n v="17"/>
    <n v="0"/>
    <n v="0"/>
    <n v="2"/>
    <n v="0"/>
    <n v="0"/>
    <n v="0"/>
    <n v="0"/>
    <n v="0"/>
    <n v="0"/>
    <n v="1.0302E-2"/>
    <n v="0"/>
    <n v="0"/>
    <n v="1.212E-3"/>
    <n v="0"/>
  </r>
  <r>
    <s v="6547"/>
    <s v="高端疫苗"/>
    <x v="13"/>
    <n v="330"/>
    <n v="363"/>
    <n v="379.5"/>
    <n v="417"/>
    <n v="375.5"/>
    <n v="500"/>
    <n v="-768"/>
    <n v="357"/>
    <n v="-253"/>
    <n v="-25"/>
    <n v="0"/>
    <n v="58"/>
    <n v="0"/>
    <n v="0"/>
    <n v="0"/>
    <n v="1.65"/>
    <n v="-2.7878400000000001"/>
    <n v="1.3548150000000001"/>
    <n v="-1.05501"/>
    <n v="-9.3875E-2"/>
  </r>
  <r>
    <s v="6548"/>
    <s v="長科*"/>
    <x v="28"/>
    <n v="59.3"/>
    <n v="59.2"/>
    <n v="58.1"/>
    <n v="52.3"/>
    <n v="57.5"/>
    <n v="114"/>
    <n v="-993"/>
    <n v="-476"/>
    <n v="283"/>
    <n v="462"/>
    <n v="0"/>
    <n v="10"/>
    <n v="0"/>
    <n v="0"/>
    <n v="0"/>
    <n v="6.7601999999999995E-2"/>
    <n v="-0.58785600000000005"/>
    <n v="-0.27655600000000002"/>
    <n v="0.148009"/>
    <n v="0.26565"/>
  </r>
  <r>
    <s v="6552"/>
    <s v="易華電"/>
    <x v="35"/>
    <n v="46.45"/>
    <n v="47.3"/>
    <n v="47.4"/>
    <n v="43.15"/>
    <n v="47.45"/>
    <n v="201"/>
    <n v="45"/>
    <n v="-41"/>
    <n v="211"/>
    <n v="193"/>
    <n v="0"/>
    <n v="0"/>
    <n v="0"/>
    <n v="0"/>
    <n v="0"/>
    <n v="9.3364500000000003E-2"/>
    <n v="2.1284999999999998E-2"/>
    <n v="-1.9434E-2"/>
    <n v="9.1046500000000002E-2"/>
    <n v="9.1578500000000007E-2"/>
  </r>
  <r>
    <s v="6556"/>
    <s v="勝品"/>
    <x v="48"/>
    <n v="40.950000000000003"/>
    <n v="40.950000000000003"/>
    <n v="41.25"/>
    <n v="41.3"/>
    <n v="41.3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5.299999999999997"/>
    <n v="36.65"/>
    <n v="36.35"/>
    <n v="32.799999999999997"/>
    <n v="36.049999999999997"/>
    <n v="201"/>
    <n v="324"/>
    <n v="-31"/>
    <n v="137"/>
    <n v="351"/>
    <n v="0"/>
    <n v="0"/>
    <n v="0"/>
    <n v="0"/>
    <n v="0"/>
    <n v="7.0952999999999988E-2"/>
    <n v="0.118746"/>
    <n v="-1.1268500000000001E-2"/>
    <n v="4.4935999999999997E-2"/>
    <n v="0.1265355"/>
  </r>
  <r>
    <s v="6560"/>
    <s v="欣普羅"/>
    <x v="48"/>
    <n v="95"/>
    <n v="98"/>
    <n v="97"/>
    <n v="90"/>
    <n v="99"/>
    <n v="36"/>
    <n v="38"/>
    <n v="-66"/>
    <n v="59"/>
    <n v="49"/>
    <n v="0"/>
    <n v="0"/>
    <n v="0"/>
    <n v="0"/>
    <n v="0"/>
    <n v="3.4200000000000001E-2"/>
    <n v="3.7240000000000002E-2"/>
    <n v="-6.4019999999999994E-2"/>
    <n v="5.3100000000000001E-2"/>
    <n v="4.8509999999999998E-2"/>
  </r>
  <r>
    <s v="6561"/>
    <s v="是方"/>
    <x v="37"/>
    <n v="288.5"/>
    <n v="291"/>
    <n v="289"/>
    <n v="294.5"/>
    <n v="300.5"/>
    <n v="1"/>
    <n v="-12"/>
    <n v="3"/>
    <n v="-3"/>
    <n v="22"/>
    <n v="3"/>
    <n v="0"/>
    <n v="0"/>
    <n v="0"/>
    <n v="0"/>
    <n v="2.885E-3"/>
    <n v="-3.492E-2"/>
    <n v="8.6700000000000006E-3"/>
    <n v="-8.8350000000000008E-3"/>
    <n v="6.6110000000000002E-2"/>
  </r>
  <r>
    <s v="6568"/>
    <s v="宏觀"/>
    <x v="46"/>
    <n v="130.5"/>
    <n v="129"/>
    <n v="127"/>
    <n v="115"/>
    <n v="124"/>
    <n v="-38"/>
    <n v="12"/>
    <n v="3"/>
    <n v="93"/>
    <n v="19"/>
    <n v="0"/>
    <n v="-184"/>
    <n v="-38"/>
    <n v="-404"/>
    <n v="-46"/>
    <n v="-4.9590000000000002E-2"/>
    <n v="1.5480000000000001E-2"/>
    <n v="3.81E-3"/>
    <n v="0.10695"/>
    <n v="2.3560000000000001E-2"/>
  </r>
  <r>
    <s v="6569"/>
    <s v="醫揚"/>
    <x v="13"/>
    <n v="128"/>
    <n v="128"/>
    <n v="129"/>
    <n v="126"/>
    <n v="128.5"/>
    <n v="0"/>
    <n v="0"/>
    <n v="-1"/>
    <n v="0"/>
    <n v="0"/>
    <n v="0"/>
    <n v="0"/>
    <n v="0"/>
    <n v="0"/>
    <n v="0"/>
    <n v="0"/>
    <n v="0"/>
    <n v="-1.2899999999999999E-3"/>
    <n v="0"/>
    <n v="0"/>
  </r>
  <r>
    <s v="6570"/>
    <s v="維田"/>
    <x v="49"/>
    <n v="26.65"/>
    <n v="27.25"/>
    <n v="26.6"/>
    <n v="25.2"/>
    <n v="26.45"/>
    <n v="0"/>
    <n v="0"/>
    <n v="-10"/>
    <n v="0"/>
    <n v="0"/>
    <n v="0"/>
    <n v="0"/>
    <n v="0"/>
    <n v="0"/>
    <n v="0"/>
    <n v="0"/>
    <n v="0"/>
    <n v="-2.66E-3"/>
    <n v="0"/>
    <n v="0"/>
  </r>
  <r>
    <s v="6573"/>
    <s v="虹揚-KY"/>
    <x v="28"/>
    <n v="15.95"/>
    <n v="15.35"/>
    <n v="15.05"/>
    <n v="14.1"/>
    <n v="15.5"/>
    <n v="-133"/>
    <n v="-141"/>
    <n v="-115"/>
    <n v="81"/>
    <n v="89"/>
    <n v="0"/>
    <n v="0"/>
    <n v="0"/>
    <n v="0"/>
    <n v="0"/>
    <n v="-2.12135E-2"/>
    <n v="-2.16435E-2"/>
    <n v="-1.73075E-2"/>
    <n v="1.1420999999999999E-2"/>
    <n v="1.3795E-2"/>
  </r>
  <r>
    <s v="6574"/>
    <s v="霈方"/>
    <x v="13"/>
    <n v="58.6"/>
    <n v="59.1"/>
    <n v="58.3"/>
    <n v="58.2"/>
    <n v="5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599999999999994"/>
    <n v="81.3"/>
    <n v="79.599999999999994"/>
    <n v="81.7"/>
    <n v="82.1"/>
    <n v="15"/>
    <n v="-191"/>
    <n v="-24"/>
    <n v="-17"/>
    <n v="7"/>
    <n v="0"/>
    <n v="0"/>
    <n v="0"/>
    <n v="0"/>
    <n v="0"/>
    <n v="1.2239999999999999E-2"/>
    <n v="-0.155283"/>
    <n v="-1.9103999999999999E-2"/>
    <n v="-1.3889E-2"/>
    <n v="5.7469999999999995E-3"/>
  </r>
  <r>
    <s v="6577"/>
    <s v="勁豐"/>
    <x v="43"/>
    <n v="66"/>
    <n v="65.599999999999994"/>
    <n v="66.8"/>
    <n v="66.5"/>
    <n v="66.7"/>
    <n v="5"/>
    <n v="7"/>
    <n v="3"/>
    <n v="0"/>
    <n v="-1"/>
    <n v="0"/>
    <n v="0"/>
    <n v="0"/>
    <n v="0"/>
    <n v="0"/>
    <n v="3.3E-3"/>
    <n v="4.5919999999999997E-3"/>
    <n v="2.0039999999999997E-3"/>
    <n v="0"/>
    <n v="-6.6700000000000006E-4"/>
  </r>
  <r>
    <s v="6578"/>
    <s v="達邦蛋白"/>
    <x v="2"/>
    <n v="19.05"/>
    <n v="19.2"/>
    <n v="19.149999999999999"/>
    <n v="18.95"/>
    <n v="19.05"/>
    <n v="4"/>
    <n v="7"/>
    <n v="44"/>
    <n v="10"/>
    <n v="9"/>
    <n v="0"/>
    <n v="0"/>
    <n v="0"/>
    <n v="0"/>
    <n v="0"/>
    <n v="7.6199999999999998E-4"/>
    <n v="1.3440000000000001E-3"/>
    <n v="8.4259999999999995E-3"/>
    <n v="1.895E-3"/>
    <n v="1.7145000000000001E-3"/>
  </r>
  <r>
    <s v="6579"/>
    <s v="研揚"/>
    <x v="49"/>
    <n v="64.5"/>
    <n v="64.3"/>
    <n v="63.9"/>
    <n v="62.1"/>
    <n v="64.099999999999994"/>
    <n v="-14"/>
    <n v="-55"/>
    <n v="-19"/>
    <n v="4"/>
    <n v="2"/>
    <n v="0"/>
    <n v="0"/>
    <n v="0"/>
    <n v="0"/>
    <n v="0"/>
    <n v="-9.0299999999999998E-3"/>
    <n v="-3.5365000000000001E-2"/>
    <n v="-1.2140999999999999E-2"/>
    <n v="2.4840000000000001E-3"/>
    <n v="1.2819999999999999E-3"/>
  </r>
  <r>
    <s v="6581"/>
    <s v="鋼聯"/>
    <x v="2"/>
    <n v="69.5"/>
    <n v="68"/>
    <n v="68"/>
    <n v="64"/>
    <n v="68"/>
    <n v="-120"/>
    <n v="-172"/>
    <n v="-99"/>
    <n v="-31"/>
    <n v="15"/>
    <n v="0"/>
    <n v="0"/>
    <n v="0"/>
    <n v="0"/>
    <n v="0"/>
    <n v="-8.3400000000000002E-2"/>
    <n v="-0.11695999999999999"/>
    <n v="-6.7320000000000005E-2"/>
    <n v="-1.984E-2"/>
    <n v="1.0200000000000001E-2"/>
  </r>
  <r>
    <s v="6582"/>
    <s v="申豐"/>
    <x v="24"/>
    <n v="291.5"/>
    <n v="290"/>
    <n v="261.5"/>
    <n v="237.5"/>
    <n v="256.5"/>
    <n v="-471"/>
    <n v="-1033"/>
    <n v="50"/>
    <n v="1017"/>
    <n v="1"/>
    <n v="0"/>
    <n v="0"/>
    <n v="3"/>
    <n v="0"/>
    <n v="0"/>
    <n v="-1.372965"/>
    <n v="-2.9956999999999998"/>
    <n v="0.13075000000000001"/>
    <n v="2.415375"/>
    <n v="2.565E-3"/>
  </r>
  <r>
    <s v="6588"/>
    <s v="東典光電"/>
    <x v="32"/>
    <n v="53.2"/>
    <n v="50.2"/>
    <n v="51"/>
    <n v="47.5"/>
    <n v="50.7"/>
    <n v="1"/>
    <n v="0"/>
    <n v="-6"/>
    <n v="1"/>
    <n v="0"/>
    <n v="0"/>
    <n v="0"/>
    <n v="0"/>
    <n v="0"/>
    <n v="0"/>
    <n v="5.3200000000000003E-4"/>
    <n v="0"/>
    <n v="-3.0599999999999998E-3"/>
    <n v="4.75E-4"/>
    <n v="0"/>
  </r>
  <r>
    <s v="6589"/>
    <s v="台康生技"/>
    <x v="13"/>
    <n v="154.5"/>
    <n v="169.5"/>
    <n v="171.5"/>
    <n v="188.5"/>
    <n v="175"/>
    <n v="964"/>
    <n v="-991"/>
    <n v="-717"/>
    <n v="-1201"/>
    <n v="-232"/>
    <n v="0"/>
    <n v="0"/>
    <n v="0"/>
    <n v="0"/>
    <n v="0"/>
    <n v="1.4893799999999999"/>
    <n v="-1.679745"/>
    <n v="-1.2296549999999999"/>
    <n v="-2.2638850000000001"/>
    <n v="-0.40600000000000003"/>
  </r>
  <r>
    <s v="6590"/>
    <s v="普鴻"/>
    <x v="55"/>
    <n v="56.7"/>
    <n v="56.5"/>
    <n v="57.8"/>
    <n v="57.8"/>
    <n v="59"/>
    <n v="4"/>
    <n v="14"/>
    <n v="5"/>
    <n v="-2"/>
    <n v="0"/>
    <n v="0"/>
    <n v="0"/>
    <n v="0"/>
    <n v="0"/>
    <n v="0"/>
    <n v="2.2680000000000001E-3"/>
    <n v="7.9100000000000004E-3"/>
    <n v="2.8900000000000002E-3"/>
    <n v="-1.1559999999999999E-3"/>
    <n v="0"/>
  </r>
  <r>
    <s v="6591"/>
    <s v="動力-KY"/>
    <x v="7"/>
    <n v="62.6"/>
    <n v="62.7"/>
    <n v="61.5"/>
    <n v="56.2"/>
    <n v="61.2"/>
    <n v="81"/>
    <n v="-37"/>
    <n v="-152"/>
    <n v="58"/>
    <n v="124"/>
    <n v="0"/>
    <n v="0"/>
    <n v="0"/>
    <n v="0"/>
    <n v="0"/>
    <n v="5.0706000000000001E-2"/>
    <n v="-2.3199000000000001E-2"/>
    <n v="-9.3479999999999994E-2"/>
    <n v="3.2596000000000007E-2"/>
    <n v="7.5887999999999997E-2"/>
  </r>
  <r>
    <s v="6592"/>
    <s v="和潤企業"/>
    <x v="2"/>
    <n v="80.400000000000006"/>
    <n v="79.5"/>
    <n v="79.400000000000006"/>
    <n v="77.3"/>
    <n v="80.8"/>
    <n v="-1461"/>
    <n v="-703"/>
    <n v="-357"/>
    <n v="-1170"/>
    <n v="294"/>
    <n v="0"/>
    <n v="0"/>
    <n v="0"/>
    <n v="0"/>
    <n v="0"/>
    <n v="-1.174644"/>
    <n v="-0.55888499999999997"/>
    <n v="-0.28345800000000004"/>
    <n v="-0.90441000000000005"/>
    <n v="0.23755200000000001"/>
  </r>
  <r>
    <s v="6593"/>
    <s v="台灣銘板"/>
    <x v="55"/>
    <n v="29.1"/>
    <n v="28.5"/>
    <n v="28.4"/>
    <n v="26.55"/>
    <n v="27.5"/>
    <n v="1"/>
    <n v="0"/>
    <n v="0"/>
    <n v="0"/>
    <n v="3"/>
    <n v="0"/>
    <n v="0"/>
    <n v="0"/>
    <n v="0"/>
    <n v="0"/>
    <n v="2.9100000000000003E-4"/>
    <n v="0"/>
    <n v="0"/>
    <n v="0"/>
    <n v="8.25E-4"/>
  </r>
  <r>
    <s v="6594"/>
    <s v="展匯科"/>
    <x v="46"/>
    <n v="35.75"/>
    <n v="36.950000000000003"/>
    <n v="37.5"/>
    <n v="34.9"/>
    <n v="37.9"/>
    <n v="47"/>
    <n v="30"/>
    <n v="0"/>
    <n v="29"/>
    <n v="20"/>
    <n v="0"/>
    <n v="0"/>
    <n v="0"/>
    <n v="0"/>
    <n v="0"/>
    <n v="1.6802500000000001E-2"/>
    <n v="1.1084999999999999E-2"/>
    <n v="0"/>
    <n v="1.0121E-2"/>
    <n v="7.5799999999999999E-3"/>
  </r>
  <r>
    <s v="6596"/>
    <s v="寬宏藝術"/>
    <x v="2"/>
    <n v="50.6"/>
    <n v="50.2"/>
    <n v="50.6"/>
    <n v="46.5"/>
    <n v="48.3"/>
    <n v="22"/>
    <n v="40"/>
    <n v="-16"/>
    <n v="-11"/>
    <n v="9"/>
    <n v="0"/>
    <n v="0"/>
    <n v="0"/>
    <n v="0"/>
    <n v="0"/>
    <n v="1.1132000000000001E-2"/>
    <n v="2.0080000000000001E-2"/>
    <n v="-8.0960000000000008E-3"/>
    <n v="-5.1149999999999998E-3"/>
    <n v="4.3470000000000002E-3"/>
  </r>
  <r>
    <s v="6598"/>
    <s v="ABC-KY"/>
    <x v="13"/>
    <n v="47.2"/>
    <n v="51.9"/>
    <n v="50"/>
    <n v="55"/>
    <n v="56"/>
    <n v="149"/>
    <n v="-3"/>
    <n v="-21"/>
    <n v="36"/>
    <n v="-287"/>
    <n v="0"/>
    <n v="0"/>
    <n v="0"/>
    <n v="0"/>
    <n v="0"/>
    <n v="7.0328000000000002E-2"/>
    <n v="-1.5569999999999998E-3"/>
    <n v="-1.0500000000000001E-2"/>
    <n v="1.9800000000000002E-2"/>
    <n v="-0.16072"/>
  </r>
  <r>
    <s v="6603"/>
    <s v="富強鑫"/>
    <x v="11"/>
    <n v="13.25"/>
    <n v="12.65"/>
    <n v="12.15"/>
    <n v="10.95"/>
    <n v="11.8"/>
    <n v="-142"/>
    <n v="-261"/>
    <n v="-466"/>
    <n v="113"/>
    <n v="444"/>
    <n v="0"/>
    <n v="0"/>
    <n v="0"/>
    <n v="0"/>
    <n v="0"/>
    <n v="-1.8814999999999998E-2"/>
    <n v="-3.3016500000000004E-2"/>
    <n v="-5.6619000000000003E-2"/>
    <n v="1.2373499999999999E-2"/>
    <n v="5.2392000000000008E-2"/>
  </r>
  <r>
    <s v="6605"/>
    <s v="帝寶"/>
    <x v="6"/>
    <n v="54.7"/>
    <n v="53.6"/>
    <n v="54.1"/>
    <n v="49.9"/>
    <n v="53.8"/>
    <n v="-224"/>
    <n v="-36"/>
    <n v="-93"/>
    <n v="11"/>
    <n v="100"/>
    <n v="0"/>
    <n v="0"/>
    <n v="0"/>
    <n v="0"/>
    <n v="0"/>
    <n v="-0.12252800000000001"/>
    <n v="-1.9296000000000001E-2"/>
    <n v="-5.0313000000000004E-2"/>
    <n v="5.489E-3"/>
    <n v="5.3800000000000001E-2"/>
  </r>
  <r>
    <s v="6609"/>
    <s v="瀧澤科"/>
    <x v="11"/>
    <n v="29"/>
    <n v="28.75"/>
    <n v="28.95"/>
    <n v="28"/>
    <n v="28.95"/>
    <n v="-44"/>
    <n v="31"/>
    <n v="0"/>
    <n v="22"/>
    <n v="0"/>
    <n v="0"/>
    <n v="0"/>
    <n v="0"/>
    <n v="0"/>
    <n v="0"/>
    <n v="-1.2760000000000001E-2"/>
    <n v="8.9125000000000003E-3"/>
    <n v="0"/>
    <n v="6.1599999999999997E-3"/>
    <n v="0"/>
  </r>
  <r>
    <s v="6612"/>
    <s v="奈米醫材"/>
    <x v="13"/>
    <n v="66.5"/>
    <n v="66.900000000000006"/>
    <n v="66.599999999999994"/>
    <n v="60.2"/>
    <n v="62.6"/>
    <n v="2"/>
    <n v="10"/>
    <n v="0"/>
    <n v="7"/>
    <n v="0"/>
    <n v="0"/>
    <n v="0"/>
    <n v="0"/>
    <n v="0"/>
    <n v="0"/>
    <n v="1.33E-3"/>
    <n v="6.6899999999999998E-3"/>
    <n v="0"/>
    <n v="4.2140000000000007E-3"/>
    <n v="0"/>
  </r>
  <r>
    <s v="6613"/>
    <s v="朋億"/>
    <x v="45"/>
    <n v="133"/>
    <n v="133"/>
    <n v="133"/>
    <n v="130"/>
    <n v="132"/>
    <n v="-13"/>
    <n v="7"/>
    <n v="-4"/>
    <n v="0"/>
    <n v="0"/>
    <n v="0"/>
    <n v="0"/>
    <n v="0"/>
    <n v="0"/>
    <n v="0"/>
    <n v="-1.729E-2"/>
    <n v="9.3100000000000006E-3"/>
    <n v="-5.3200000000000001E-3"/>
    <n v="0"/>
    <n v="0"/>
  </r>
  <r>
    <s v="6615"/>
    <s v="慧智"/>
    <x v="13"/>
    <n v="47.1"/>
    <n v="47.45"/>
    <n v="47.6"/>
    <n v="45.6"/>
    <n v="48.8"/>
    <n v="0"/>
    <n v="4"/>
    <n v="-3"/>
    <n v="0"/>
    <n v="-1"/>
    <n v="0"/>
    <n v="0"/>
    <n v="0"/>
    <n v="0"/>
    <n v="0"/>
    <n v="0"/>
    <n v="1.8980000000000002E-3"/>
    <n v="-1.428E-3"/>
    <n v="0"/>
    <n v="-4.8799999999999999E-4"/>
  </r>
  <r>
    <s v="6616"/>
    <s v="特昇-KY"/>
    <x v="2"/>
    <n v="27.15"/>
    <n v="27"/>
    <n v="26"/>
    <n v="23.4"/>
    <n v="23.85"/>
    <n v="11"/>
    <n v="-1"/>
    <n v="-4"/>
    <n v="0"/>
    <n v="-3"/>
    <n v="0"/>
    <n v="0"/>
    <n v="0"/>
    <n v="0"/>
    <n v="0"/>
    <n v="2.9864999999999996E-3"/>
    <n v="-2.7E-4"/>
    <n v="-1.0399999999999999E-3"/>
    <n v="0"/>
    <n v="-7.155000000000001E-4"/>
  </r>
  <r>
    <s v="6624"/>
    <s v="萬年清"/>
    <x v="2"/>
    <n v="30.75"/>
    <n v="30.9"/>
    <n v="30.5"/>
    <n v="30.5"/>
    <n v="3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7.8"/>
    <n v="28.2"/>
    <n v="26.75"/>
    <n v="27.9"/>
    <n v="17"/>
    <n v="-4"/>
    <n v="1"/>
    <n v="7"/>
    <n v="0"/>
    <n v="0"/>
    <n v="0"/>
    <n v="0"/>
    <n v="0"/>
    <n v="0"/>
    <n v="4.8875000000000004E-3"/>
    <n v="-1.1119999999999999E-3"/>
    <n v="2.8199999999999997E-4"/>
    <n v="1.8725E-3"/>
    <n v="0"/>
  </r>
  <r>
    <s v="6629"/>
    <s v="泰金-KY"/>
    <x v="2"/>
    <n v="67"/>
    <n v="67.2"/>
    <n v="65.7"/>
    <n v="64.099999999999994"/>
    <n v="64.900000000000006"/>
    <n v="-6"/>
    <n v="-1"/>
    <n v="-1"/>
    <n v="1"/>
    <n v="1"/>
    <n v="0"/>
    <n v="0"/>
    <n v="0"/>
    <n v="0"/>
    <n v="0"/>
    <n v="-4.0200000000000001E-3"/>
    <n v="-6.7200000000000007E-4"/>
    <n v="-6.5700000000000003E-4"/>
    <n v="6.4099999999999997E-4"/>
    <n v="6.4900000000000005E-4"/>
  </r>
  <r>
    <s v="6640"/>
    <s v="均華"/>
    <x v="39"/>
    <n v="76"/>
    <n v="76.400000000000006"/>
    <n v="76.900000000000006"/>
    <n v="73"/>
    <n v="77.599999999999994"/>
    <n v="-1"/>
    <n v="4"/>
    <n v="-1"/>
    <n v="5"/>
    <n v="20"/>
    <n v="0"/>
    <n v="0"/>
    <n v="0"/>
    <n v="0"/>
    <n v="0"/>
    <n v="-7.6000000000000004E-4"/>
    <n v="3.0560000000000001E-3"/>
    <n v="-7.6900000000000004E-4"/>
    <n v="3.65E-3"/>
    <n v="1.5520000000000001E-2"/>
  </r>
  <r>
    <s v="6641"/>
    <s v="基士德-KY"/>
    <x v="2"/>
    <n v="67"/>
    <n v="68.8"/>
    <n v="67.2"/>
    <n v="64.5"/>
    <n v="67"/>
    <n v="-4"/>
    <n v="8"/>
    <n v="-1"/>
    <n v="8"/>
    <n v="-2"/>
    <n v="0"/>
    <n v="0"/>
    <n v="0"/>
    <n v="0"/>
    <n v="0"/>
    <n v="-2.6800000000000001E-3"/>
    <n v="5.5039999999999993E-3"/>
    <n v="-6.7200000000000007E-4"/>
    <n v="5.1599999999999997E-3"/>
    <n v="-1.34E-3"/>
  </r>
  <r>
    <s v="6642"/>
    <s v="富致"/>
    <x v="34"/>
    <n v="61"/>
    <n v="61.6"/>
    <n v="62.5"/>
    <n v="61.2"/>
    <n v="66.599999999999994"/>
    <n v="125"/>
    <n v="103"/>
    <n v="65"/>
    <n v="117"/>
    <n v="39"/>
    <n v="0"/>
    <n v="0"/>
    <n v="0"/>
    <n v="0"/>
    <n v="0"/>
    <n v="7.6249999999999998E-2"/>
    <n v="6.3448000000000004E-2"/>
    <n v="4.0625000000000001E-2"/>
    <n v="7.1604000000000001E-2"/>
    <n v="2.5973999999999997E-2"/>
  </r>
  <r>
    <s v="6643"/>
    <s v="M31"/>
    <x v="46"/>
    <n v="305"/>
    <n v="320"/>
    <n v="315.5"/>
    <n v="305"/>
    <n v="327"/>
    <n v="-27"/>
    <n v="81"/>
    <n v="-130"/>
    <n v="34"/>
    <n v="110"/>
    <n v="86"/>
    <n v="97"/>
    <n v="0"/>
    <n v="0"/>
    <n v="0"/>
    <n v="-8.2350000000000007E-2"/>
    <n v="0.25919999999999999"/>
    <n v="-0.41015000000000001"/>
    <n v="0.1037"/>
    <n v="0.35970000000000002"/>
  </r>
  <r>
    <s v="6649"/>
    <s v="台生材"/>
    <x v="13"/>
    <n v="28.45"/>
    <n v="28.3"/>
    <n v="28"/>
    <n v="30"/>
    <n v="29.5"/>
    <n v="0"/>
    <n v="0"/>
    <n v="0"/>
    <n v="-6"/>
    <n v="1"/>
    <n v="0"/>
    <n v="0"/>
    <n v="0"/>
    <n v="0"/>
    <n v="0"/>
    <n v="0"/>
    <n v="0"/>
    <n v="0"/>
    <n v="-1.8E-3"/>
    <n v="2.9500000000000001E-4"/>
  </r>
  <r>
    <s v="6651"/>
    <s v="全宇昕"/>
    <x v="46"/>
    <n v="85.6"/>
    <n v="89.4"/>
    <n v="89.1"/>
    <n v="80.2"/>
    <n v="88.2"/>
    <n v="256"/>
    <n v="200"/>
    <n v="29"/>
    <n v="43"/>
    <n v="155"/>
    <n v="0"/>
    <n v="0"/>
    <n v="0"/>
    <n v="0"/>
    <n v="0"/>
    <n v="0.219136"/>
    <n v="0.17879999999999999"/>
    <n v="2.5838999999999997E-2"/>
    <n v="3.4485999999999996E-2"/>
    <n v="0.13671"/>
  </r>
  <r>
    <s v="6654"/>
    <s v="天正國際"/>
    <x v="39"/>
    <n v="64.8"/>
    <n v="63"/>
    <n v="60.4"/>
    <n v="55.7"/>
    <n v="61"/>
    <n v="1"/>
    <n v="0"/>
    <n v="0"/>
    <n v="1"/>
    <n v="0"/>
    <n v="0"/>
    <n v="0"/>
    <n v="0"/>
    <n v="0"/>
    <n v="0"/>
    <n v="6.4799999999999992E-4"/>
    <n v="0"/>
    <n v="0"/>
    <n v="5.5699999999999999E-4"/>
    <n v="0"/>
  </r>
  <r>
    <s v="6655"/>
    <s v="科定"/>
    <x v="2"/>
    <n v="68.599999999999994"/>
    <n v="69.5"/>
    <n v="69.8"/>
    <n v="67.900000000000006"/>
    <n v="72.8"/>
    <n v="6"/>
    <n v="1"/>
    <n v="3"/>
    <n v="9"/>
    <n v="15"/>
    <n v="0"/>
    <n v="0"/>
    <n v="0"/>
    <n v="0"/>
    <n v="0"/>
    <n v="4.1159999999999999E-3"/>
    <n v="6.9499999999999998E-4"/>
    <n v="2.0939999999999999E-3"/>
    <n v="6.1110000000000001E-3"/>
    <n v="1.0919999999999999E-2"/>
  </r>
  <r>
    <s v="6661"/>
    <s v="威健生技"/>
    <x v="13"/>
    <n v="27.15"/>
    <n v="26.8"/>
    <n v="26.95"/>
    <n v="26.5"/>
    <n v="27.15"/>
    <n v="2"/>
    <n v="-2"/>
    <n v="1"/>
    <n v="0"/>
    <n v="-1"/>
    <n v="0"/>
    <n v="0"/>
    <n v="0"/>
    <n v="0"/>
    <n v="0"/>
    <n v="5.4299999999999997E-4"/>
    <n v="-5.3600000000000002E-4"/>
    <n v="2.6949999999999999E-4"/>
    <n v="0"/>
    <n v="-2.7149999999999999E-4"/>
  </r>
  <r>
    <s v="6662"/>
    <s v="樂斯科"/>
    <x v="13"/>
    <n v="34.5"/>
    <n v="34"/>
    <n v="33.799999999999997"/>
    <n v="34.200000000000003"/>
    <n v="34.200000000000003"/>
    <n v="2"/>
    <n v="0"/>
    <n v="-1"/>
    <n v="4"/>
    <n v="0"/>
    <n v="0"/>
    <n v="0"/>
    <n v="0"/>
    <n v="0"/>
    <n v="0"/>
    <n v="6.8999999999999997E-4"/>
    <n v="0"/>
    <n v="-3.3799999999999998E-4"/>
    <n v="1.3680000000000001E-3"/>
    <n v="0"/>
  </r>
  <r>
    <s v="6664"/>
    <s v="群翊"/>
    <x v="17"/>
    <n v="65.400000000000006"/>
    <n v="64.8"/>
    <n v="66"/>
    <n v="64.400000000000006"/>
    <n v="66.7"/>
    <n v="-73"/>
    <n v="-18"/>
    <n v="-8"/>
    <n v="-41"/>
    <n v="46"/>
    <n v="0"/>
    <n v="0"/>
    <n v="0"/>
    <n v="0"/>
    <n v="0"/>
    <n v="-4.7742000000000007E-2"/>
    <n v="-1.1663999999999999E-2"/>
    <n v="-5.28E-3"/>
    <n v="-2.6404E-2"/>
    <n v="3.0682000000000004E-2"/>
  </r>
  <r>
    <s v="6666"/>
    <s v="羅麗芬-KY"/>
    <x v="13"/>
    <n v="74.900000000000006"/>
    <n v="74"/>
    <n v="75.599999999999994"/>
    <n v="71.7"/>
    <n v="75"/>
    <n v="-15"/>
    <n v="24"/>
    <n v="-8"/>
    <n v="5"/>
    <n v="3"/>
    <n v="0"/>
    <n v="0"/>
    <n v="0"/>
    <n v="0"/>
    <n v="0"/>
    <n v="-1.1235E-2"/>
    <n v="1.7760000000000001E-2"/>
    <n v="-6.0479999999999996E-3"/>
    <n v="3.5850000000000001E-3"/>
    <n v="2.2499999999999998E-3"/>
  </r>
  <r>
    <s v="6667"/>
    <s v="信紘科"/>
    <x v="45"/>
    <n v="59.4"/>
    <n v="60.2"/>
    <n v="60.8"/>
    <n v="55.5"/>
    <n v="60.2"/>
    <n v="-64"/>
    <n v="17"/>
    <n v="-91"/>
    <n v="46"/>
    <n v="112"/>
    <n v="0"/>
    <n v="0"/>
    <n v="0"/>
    <n v="0"/>
    <n v="0"/>
    <n v="-3.8016000000000001E-2"/>
    <n v="1.0234000000000002E-2"/>
    <n v="-5.5328000000000002E-2"/>
    <n v="2.5530000000000001E-2"/>
    <n v="6.7424000000000012E-2"/>
  </r>
  <r>
    <s v="6668"/>
    <s v="中揚光"/>
    <x v="63"/>
    <n v="61.8"/>
    <n v="61.8"/>
    <n v="59.9"/>
    <n v="54.3"/>
    <n v="59.7"/>
    <n v="370"/>
    <n v="178"/>
    <n v="-270"/>
    <n v="332"/>
    <n v="373"/>
    <n v="0"/>
    <n v="0"/>
    <n v="0"/>
    <n v="0"/>
    <n v="0"/>
    <n v="0.22866"/>
    <n v="0.11000399999999999"/>
    <n v="-0.16173000000000001"/>
    <n v="0.18027599999999999"/>
    <n v="0.22268100000000002"/>
  </r>
  <r>
    <s v="6669"/>
    <s v="緯穎"/>
    <x v="27"/>
    <n v="852"/>
    <n v="823"/>
    <n v="808"/>
    <n v="783"/>
    <n v="814"/>
    <n v="163"/>
    <n v="-182"/>
    <n v="-102"/>
    <n v="96"/>
    <n v="21"/>
    <n v="-4"/>
    <n v="35"/>
    <n v="1"/>
    <n v="-12"/>
    <n v="3"/>
    <n v="1.38876"/>
    <n v="-1.49786"/>
    <n v="-0.82416"/>
    <n v="0.75168000000000001"/>
    <n v="0.17094000000000001"/>
  </r>
  <r>
    <s v="6670"/>
    <s v="復盛應用"/>
    <x v="69"/>
    <n v="186"/>
    <n v="199"/>
    <n v="201.5"/>
    <n v="194"/>
    <n v="207.5"/>
    <n v="110"/>
    <n v="186"/>
    <n v="210"/>
    <n v="104"/>
    <n v="169"/>
    <n v="0"/>
    <n v="0"/>
    <n v="-61"/>
    <n v="0"/>
    <n v="47"/>
    <n v="0.2046"/>
    <n v="0.37014000000000002"/>
    <n v="0.42315000000000003"/>
    <n v="0.20175999999999999"/>
    <n v="0.35067500000000001"/>
  </r>
  <r>
    <s v="6671"/>
    <s v="三能-KY"/>
    <x v="1"/>
    <n v="47"/>
    <n v="46.9"/>
    <n v="46.85"/>
    <n v="45.8"/>
    <n v="47.5"/>
    <n v="-6"/>
    <n v="3"/>
    <n v="-6"/>
    <n v="-6"/>
    <n v="21"/>
    <n v="0"/>
    <n v="0"/>
    <n v="0"/>
    <n v="0"/>
    <n v="0"/>
    <n v="-2.82E-3"/>
    <n v="1.4069999999999998E-3"/>
    <n v="-2.8110000000000001E-3"/>
    <n v="-2.7479999999999996E-3"/>
    <n v="9.9749999999999995E-3"/>
  </r>
  <r>
    <s v="6672"/>
    <s v="騰輝電子-KY"/>
    <x v="31"/>
    <n v="91.2"/>
    <n v="88.3"/>
    <n v="87.6"/>
    <n v="79.8"/>
    <n v="87.7"/>
    <n v="-13"/>
    <n v="-588"/>
    <n v="-359"/>
    <n v="-368"/>
    <n v="309"/>
    <n v="0"/>
    <n v="0"/>
    <n v="0"/>
    <n v="0"/>
    <n v="0"/>
    <n v="-1.1856000000000002E-2"/>
    <n v="-0.519204"/>
    <n v="-0.31448399999999999"/>
    <n v="-0.29366399999999998"/>
    <n v="0.27099299999999998"/>
  </r>
  <r>
    <s v="6674"/>
    <s v="鋐寶科技"/>
    <x v="37"/>
    <n v="26.15"/>
    <n v="25"/>
    <n v="25.75"/>
    <n v="23.8"/>
    <n v="26.15"/>
    <n v="15"/>
    <n v="59"/>
    <n v="7"/>
    <n v="31"/>
    <n v="45"/>
    <n v="0"/>
    <n v="0"/>
    <n v="0"/>
    <n v="0"/>
    <n v="0"/>
    <n v="3.9224999999999998E-3"/>
    <n v="1.4749999999999999E-2"/>
    <n v="1.8025000000000001E-3"/>
    <n v="7.3780000000000009E-3"/>
    <n v="1.17675E-2"/>
  </r>
  <r>
    <s v="6679"/>
    <s v="鈺太"/>
    <x v="46"/>
    <n v="268"/>
    <n v="287.5"/>
    <n v="302.5"/>
    <n v="316"/>
    <n v="336.5"/>
    <n v="-109"/>
    <n v="63"/>
    <n v="-118"/>
    <n v="70"/>
    <n v="39"/>
    <n v="0"/>
    <n v="217"/>
    <n v="762"/>
    <n v="1277"/>
    <n v="150"/>
    <n v="-0.29211999999999999"/>
    <n v="0.18112500000000001"/>
    <n v="-0.35694999999999999"/>
    <n v="0.22120000000000001"/>
    <n v="0.13123499999999999"/>
  </r>
  <r>
    <s v="6680"/>
    <s v="鑫創電子"/>
    <x v="49"/>
    <n v="55.5"/>
    <n v="55.9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54"/>
    <n v="264"/>
    <n v="263.5"/>
    <n v="241"/>
    <n v="265"/>
    <n v="10"/>
    <n v="43"/>
    <n v="-50"/>
    <n v="58"/>
    <n v="144"/>
    <n v="0"/>
    <n v="0"/>
    <n v="0"/>
    <n v="0"/>
    <n v="0"/>
    <n v="2.5399999999999999E-2"/>
    <n v="0.11352"/>
    <n v="-0.13175000000000001"/>
    <n v="0.13977999999999999"/>
    <n v="0.38159999999999999"/>
  </r>
  <r>
    <s v="6690"/>
    <s v="安碁資訊"/>
    <x v="55"/>
    <n v="115"/>
    <n v="112"/>
    <n v="111.5"/>
    <n v="102"/>
    <n v="109.5"/>
    <n v="2"/>
    <n v="0"/>
    <n v="-2"/>
    <n v="0"/>
    <n v="0"/>
    <n v="0"/>
    <n v="0"/>
    <n v="0"/>
    <n v="0"/>
    <n v="0"/>
    <n v="2.3E-3"/>
    <n v="0"/>
    <n v="-2.2300000000000002E-3"/>
    <n v="0"/>
    <n v="0"/>
  </r>
  <r>
    <s v="6697"/>
    <s v="東捷資訊"/>
    <x v="55"/>
    <n v="39.5"/>
    <n v="39.950000000000003"/>
    <n v="39.6"/>
    <n v="38.799999999999997"/>
    <n v="40.15"/>
    <n v="2"/>
    <n v="0"/>
    <n v="0"/>
    <n v="0"/>
    <n v="0"/>
    <n v="0"/>
    <n v="0"/>
    <n v="0"/>
    <n v="0"/>
    <n v="0"/>
    <n v="7.9000000000000001E-4"/>
    <n v="0"/>
    <n v="0"/>
    <n v="0"/>
    <n v="0"/>
  </r>
  <r>
    <s v="6698"/>
    <s v="旭暉應材"/>
    <x v="16"/>
    <n v="38.200000000000003"/>
    <n v="38"/>
    <n v="38.549999999999997"/>
    <n v="34.950000000000003"/>
    <n v="37.75"/>
    <n v="-84"/>
    <n v="-13"/>
    <n v="-28"/>
    <n v="32"/>
    <n v="91"/>
    <n v="0"/>
    <n v="20"/>
    <n v="10"/>
    <n v="0"/>
    <n v="6"/>
    <n v="-3.2087999999999998E-2"/>
    <n v="-4.9399999999999999E-3"/>
    <n v="-1.0793999999999998E-2"/>
    <n v="1.1184000000000001E-2"/>
    <n v="3.4352500000000001E-2"/>
  </r>
  <r>
    <s v="6703"/>
    <s v="軒郁"/>
    <x v="13"/>
    <n v="100.5"/>
    <n v="101"/>
    <n v="100.5"/>
    <n v="95.1"/>
    <n v="96.9"/>
    <n v="1"/>
    <n v="7"/>
    <n v="-2"/>
    <n v="0"/>
    <n v="8"/>
    <n v="0"/>
    <n v="0"/>
    <n v="0"/>
    <n v="0"/>
    <n v="0"/>
    <n v="1.005E-3"/>
    <n v="7.0699999999999999E-3"/>
    <n v="-2.0100000000000001E-3"/>
    <n v="0"/>
    <n v="7.7520000000000002E-3"/>
  </r>
  <r>
    <s v="6706"/>
    <s v="惠特"/>
    <x v="28"/>
    <n v="147"/>
    <n v="147"/>
    <n v="142.5"/>
    <n v="134.5"/>
    <n v="145"/>
    <n v="-5"/>
    <n v="149"/>
    <n v="-438"/>
    <n v="719"/>
    <n v="18"/>
    <n v="0"/>
    <n v="0"/>
    <n v="0"/>
    <n v="0"/>
    <n v="0"/>
    <n v="-7.3499999999999998E-3"/>
    <n v="0.21903"/>
    <n v="-0.62414999999999998"/>
    <n v="0.967055"/>
    <n v="2.6100000000000002E-2"/>
  </r>
  <r>
    <s v="6712"/>
    <s v="長聖"/>
    <x v="13"/>
    <n v="356"/>
    <n v="360.5"/>
    <n v="396.5"/>
    <n v="391"/>
    <n v="426"/>
    <n v="11"/>
    <n v="-11"/>
    <n v="29"/>
    <n v="-161"/>
    <n v="-10"/>
    <n v="0"/>
    <n v="0"/>
    <n v="0"/>
    <n v="0"/>
    <n v="0"/>
    <n v="3.916E-2"/>
    <n v="-3.9655000000000003E-2"/>
    <n v="0.114985"/>
    <n v="-0.62951000000000001"/>
    <n v="-4.2599999999999999E-2"/>
  </r>
  <r>
    <s v="6715"/>
    <s v="嘉基"/>
    <x v="15"/>
    <n v="110"/>
    <n v="103"/>
    <n v="106"/>
    <n v="103.5"/>
    <n v="105.5"/>
    <n v="30"/>
    <n v="-23"/>
    <n v="-8"/>
    <n v="-17"/>
    <n v="-33"/>
    <n v="0"/>
    <n v="0"/>
    <n v="0"/>
    <n v="0"/>
    <n v="0"/>
    <n v="3.3000000000000002E-2"/>
    <n v="-2.3689999999999999E-2"/>
    <n v="-8.4799999999999997E-3"/>
    <n v="-1.7595E-2"/>
    <n v="-3.4814999999999999E-2"/>
  </r>
  <r>
    <s v="6716"/>
    <s v="應廣"/>
    <x v="46"/>
    <n v="111"/>
    <n v="115"/>
    <n v="117.5"/>
    <n v="106.5"/>
    <n v="117"/>
    <n v="5"/>
    <n v="-47"/>
    <n v="4"/>
    <n v="24"/>
    <n v="34"/>
    <n v="0"/>
    <n v="0"/>
    <n v="0"/>
    <n v="0"/>
    <n v="0"/>
    <n v="5.5500000000000002E-3"/>
    <n v="-5.4050000000000001E-2"/>
    <n v="4.7000000000000002E-3"/>
    <n v="2.5559999999999999E-2"/>
    <n v="3.9780000000000003E-2"/>
  </r>
  <r>
    <s v="6727"/>
    <s v="亞泰金屬"/>
    <x v="17"/>
    <n v="53.5"/>
    <n v="54.3"/>
    <n v="53.5"/>
    <n v="51"/>
    <n v="52.5"/>
    <n v="0"/>
    <n v="5"/>
    <n v="-1"/>
    <n v="0"/>
    <n v="0"/>
    <n v="0"/>
    <n v="0"/>
    <n v="0"/>
    <n v="0"/>
    <n v="0"/>
    <n v="0"/>
    <n v="2.715E-3"/>
    <n v="-5.3499999999999999E-4"/>
    <n v="0"/>
    <n v="0"/>
  </r>
  <r>
    <s v="6728"/>
    <s v="上洋"/>
    <x v="11"/>
    <n v="73"/>
    <n v="72"/>
    <n v="71"/>
    <n v="63.9"/>
    <n v="70.2"/>
    <n v="1"/>
    <n v="-10"/>
    <n v="3"/>
    <n v="12"/>
    <n v="2"/>
    <n v="0"/>
    <n v="0"/>
    <n v="0"/>
    <n v="0"/>
    <n v="0"/>
    <n v="7.2999999999999996E-4"/>
    <n v="-7.1999999999999998E-3"/>
    <n v="2.1299999999999999E-3"/>
    <n v="7.6679999999999995E-3"/>
    <n v="1.4040000000000001E-3"/>
  </r>
  <r>
    <s v="6732"/>
    <s v="昇佳電子"/>
    <x v="46"/>
    <n v="594"/>
    <n v="554"/>
    <n v="558"/>
    <n v="522"/>
    <n v="545"/>
    <n v="-76"/>
    <n v="104"/>
    <n v="140"/>
    <n v="194"/>
    <n v="213"/>
    <n v="-88"/>
    <n v="-60"/>
    <n v="-142"/>
    <n v="-138"/>
    <n v="-131"/>
    <n v="-0.45144000000000001"/>
    <n v="0.57616000000000001"/>
    <n v="0.78120000000000001"/>
    <n v="1.01268"/>
    <n v="1.1608499999999999"/>
  </r>
  <r>
    <s v="6733"/>
    <s v="博晟生醫"/>
    <x v="13"/>
    <n v="27"/>
    <n v="27"/>
    <n v="26.85"/>
    <n v="25"/>
    <n v="26"/>
    <n v="37"/>
    <n v="9"/>
    <n v="-12"/>
    <n v="-18"/>
    <n v="55"/>
    <n v="0"/>
    <n v="0"/>
    <n v="0"/>
    <n v="0"/>
    <n v="0"/>
    <n v="9.9900000000000006E-3"/>
    <n v="2.4299999999999999E-3"/>
    <n v="-3.2220000000000005E-3"/>
    <n v="-4.4999999999999997E-3"/>
    <n v="1.43E-2"/>
  </r>
  <r>
    <s v="6743"/>
    <s v="安普新"/>
    <x v="19"/>
    <n v="109"/>
    <n v="101.5"/>
    <n v="107.5"/>
    <n v="96.8"/>
    <n v="102.5"/>
    <n v="-7"/>
    <n v="239"/>
    <n v="555"/>
    <n v="-110"/>
    <n v="132"/>
    <n v="0"/>
    <n v="0"/>
    <n v="0"/>
    <n v="0"/>
    <n v="0"/>
    <n v="-7.6299999999999996E-3"/>
    <n v="0.242585"/>
    <n v="0.59662499999999996"/>
    <n v="-0.10648000000000001"/>
    <n v="0.1353"/>
  </r>
  <r>
    <s v="6747"/>
    <s v="亨泰光"/>
    <x v="13"/>
    <n v="194"/>
    <n v="198"/>
    <n v="200"/>
    <n v="190"/>
    <n v="195.5"/>
    <n v="67"/>
    <n v="13"/>
    <n v="-3"/>
    <n v="-11"/>
    <n v="5"/>
    <n v="0"/>
    <n v="4"/>
    <n v="2"/>
    <n v="0"/>
    <n v="0"/>
    <n v="0.12998000000000001"/>
    <n v="2.5739999999999999E-2"/>
    <n v="-6.0000000000000001E-3"/>
    <n v="-2.0899999999999998E-2"/>
    <n v="9.7750000000000007E-3"/>
  </r>
  <r>
    <s v="6751"/>
    <s v="智聯服務"/>
    <x v="55"/>
    <n v="67"/>
    <n v="73.2"/>
    <n v="71"/>
    <n v="69.900000000000006"/>
    <n v="69.400000000000006"/>
    <n v="0"/>
    <n v="0"/>
    <n v="0"/>
    <n v="0"/>
    <n v="2"/>
    <n v="0"/>
    <n v="0"/>
    <n v="0"/>
    <n v="0"/>
    <n v="0"/>
    <n v="0"/>
    <n v="0"/>
    <n v="0"/>
    <n v="0"/>
    <n v="1.3880000000000001E-3"/>
  </r>
  <r>
    <s v="6752"/>
    <s v="叡揚"/>
    <x v="55"/>
    <n v="64.3"/>
    <n v="59.9"/>
    <n v="61"/>
    <n v="57.5"/>
    <n v="59.5"/>
    <n v="0"/>
    <n v="3"/>
    <n v="-3"/>
    <n v="0"/>
    <n v="0"/>
    <n v="0"/>
    <n v="0"/>
    <n v="0"/>
    <n v="0"/>
    <n v="0"/>
    <n v="0"/>
    <n v="1.797E-3"/>
    <n v="-1.83E-3"/>
    <n v="0"/>
    <n v="0"/>
  </r>
  <r>
    <s v="6754"/>
    <s v="匯僑設計"/>
    <x v="2"/>
    <n v="45.65"/>
    <n v="44.5"/>
    <n v="44.45"/>
    <n v="43.45"/>
    <n v="45.05"/>
    <n v="-34"/>
    <n v="-59"/>
    <n v="-35"/>
    <n v="-1"/>
    <n v="1"/>
    <n v="0"/>
    <n v="0"/>
    <n v="0"/>
    <n v="0"/>
    <n v="0"/>
    <n v="-1.5520999999999998E-2"/>
    <n v="-2.6255000000000001E-2"/>
    <n v="-1.55575E-2"/>
    <n v="-4.3450000000000004E-4"/>
    <n v="4.5049999999999995E-4"/>
  </r>
  <r>
    <s v="6756"/>
    <s v="威鋒電子"/>
    <x v="46"/>
    <n v="244"/>
    <n v="236"/>
    <n v="235"/>
    <n v="214"/>
    <n v="228"/>
    <n v="46"/>
    <n v="-15"/>
    <n v="-8"/>
    <n v="109"/>
    <n v="121"/>
    <n v="0"/>
    <n v="0"/>
    <n v="0"/>
    <n v="-80"/>
    <n v="-107"/>
    <n v="0.11224000000000001"/>
    <n v="-3.5400000000000001E-2"/>
    <n v="-1.8800000000000001E-2"/>
    <n v="0.23326"/>
    <n v="0.27588000000000001"/>
  </r>
  <r>
    <s v="6762"/>
    <s v="達亞"/>
    <x v="13"/>
    <n v="286"/>
    <n v="291"/>
    <n v="285"/>
    <n v="274"/>
    <n v="288.5"/>
    <n v="-1"/>
    <n v="4"/>
    <n v="0"/>
    <n v="-1"/>
    <n v="12"/>
    <n v="0"/>
    <n v="0"/>
    <n v="0"/>
    <n v="0"/>
    <n v="0"/>
    <n v="-2.8600000000000001E-3"/>
    <n v="1.1639999999999999E-2"/>
    <n v="0"/>
    <n v="-2.7399999999999998E-3"/>
    <n v="3.4619999999999998E-2"/>
  </r>
  <r>
    <s v="6767"/>
    <s v="台微醫"/>
    <x v="13"/>
    <n v="29.95"/>
    <n v="30.05"/>
    <n v="30"/>
    <n v="28"/>
    <n v="28.55"/>
    <n v="-1"/>
    <n v="-3"/>
    <n v="0"/>
    <n v="0"/>
    <n v="1"/>
    <n v="0"/>
    <n v="0"/>
    <n v="0"/>
    <n v="0"/>
    <n v="0"/>
    <n v="-2.9950000000000002E-4"/>
    <n v="-9.0150000000000007E-4"/>
    <n v="0"/>
    <n v="0"/>
    <n v="2.855E-4"/>
  </r>
  <r>
    <s v="6768"/>
    <s v="志強-KY"/>
    <x v="2"/>
    <n v="71.099999999999994"/>
    <n v="69.8"/>
    <n v="70"/>
    <n v="63"/>
    <n v="65.3"/>
    <n v="83"/>
    <n v="14"/>
    <n v="-5"/>
    <n v="-37"/>
    <n v="8"/>
    <n v="0"/>
    <n v="0"/>
    <n v="0"/>
    <n v="0"/>
    <n v="0"/>
    <n v="5.9012999999999996E-2"/>
    <n v="9.7719999999999994E-3"/>
    <n v="-3.5000000000000001E-3"/>
    <n v="-2.3310000000000001E-2"/>
    <n v="5.2239999999999995E-3"/>
  </r>
  <r>
    <s v="6776"/>
    <s v="展碁國際"/>
    <x v="41"/>
    <n v="37"/>
    <n v="37.549999999999997"/>
    <n v="38.25"/>
    <n v="34.75"/>
    <n v="36.6"/>
    <n v="60"/>
    <n v="32"/>
    <n v="23"/>
    <n v="29"/>
    <n v="49"/>
    <n v="0"/>
    <n v="0"/>
    <n v="0"/>
    <n v="0"/>
    <n v="0"/>
    <n v="2.2200000000000001E-2"/>
    <n v="1.2015999999999999E-2"/>
    <n v="8.7974999999999998E-3"/>
    <n v="1.00775E-2"/>
    <n v="1.7934000000000002E-2"/>
  </r>
  <r>
    <s v="6781"/>
    <s v="AES-KY"/>
    <x v="10"/>
    <n v="599"/>
    <n v="658"/>
    <n v="672"/>
    <n v="680"/>
    <n v="706"/>
    <n v="64"/>
    <n v="38"/>
    <n v="20"/>
    <n v="-30"/>
    <n v="-45"/>
    <n v="115"/>
    <n v="163"/>
    <n v="188"/>
    <n v="192"/>
    <n v="104"/>
    <n v="0.38335999999999998"/>
    <n v="0.25003999999999998"/>
    <n v="0.13439999999999999"/>
    <n v="-0.20399999999999999"/>
    <n v="-0.31769999999999998"/>
  </r>
  <r>
    <s v="6803"/>
    <s v="崑鼎"/>
    <x v="2"/>
    <n v="217.5"/>
    <n v="220"/>
    <n v="221.5"/>
    <n v="218"/>
    <n v="221.5"/>
    <n v="-34"/>
    <n v="31"/>
    <n v="10"/>
    <n v="24"/>
    <n v="30"/>
    <n v="0"/>
    <n v="0"/>
    <n v="0"/>
    <n v="0"/>
    <n v="0"/>
    <n v="-7.3950000000000002E-2"/>
    <n v="6.8199999999999997E-2"/>
    <n v="2.215E-2"/>
    <n v="5.2319999999999998E-2"/>
    <n v="6.6449999999999995E-2"/>
  </r>
  <r>
    <s v="7402"/>
    <s v="邑錡"/>
    <x v="63"/>
    <n v="37"/>
    <n v="37.049999999999997"/>
    <n v="37.5"/>
    <n v="34.799999999999997"/>
    <n v="36"/>
    <n v="0"/>
    <n v="3"/>
    <n v="0"/>
    <n v="0"/>
    <n v="0"/>
    <n v="0"/>
    <n v="0"/>
    <n v="0"/>
    <n v="0"/>
    <n v="0"/>
    <n v="0"/>
    <n v="1.1114999999999999E-3"/>
    <n v="0"/>
    <n v="0"/>
    <n v="0"/>
  </r>
  <r>
    <s v="7556"/>
    <s v="意德士"/>
    <x v="45"/>
    <n v="113"/>
    <n v="124"/>
    <n v="122"/>
    <n v="110"/>
    <n v="119"/>
    <n v="-3"/>
    <n v="-9"/>
    <n v="-6"/>
    <n v="4"/>
    <n v="-4"/>
    <n v="0"/>
    <n v="0"/>
    <n v="0"/>
    <n v="0"/>
    <n v="0"/>
    <n v="-3.3899999999999998E-3"/>
    <n v="-1.116E-2"/>
    <n v="-7.3200000000000001E-3"/>
    <n v="4.4000000000000003E-3"/>
    <n v="-4.7600000000000003E-3"/>
  </r>
  <r>
    <s v="8011"/>
    <s v="台通"/>
    <x v="37"/>
    <n v="15.3"/>
    <n v="15.6"/>
    <n v="15.35"/>
    <n v="13.85"/>
    <n v="15.2"/>
    <n v="88"/>
    <n v="484"/>
    <n v="26"/>
    <n v="51"/>
    <n v="734"/>
    <n v="0"/>
    <n v="0"/>
    <n v="0"/>
    <n v="0"/>
    <n v="0"/>
    <n v="1.3464E-2"/>
    <n v="7.5504000000000002E-2"/>
    <n v="3.9909999999999998E-3"/>
    <n v="7.0635000000000003E-3"/>
    <n v="0.11156799999999999"/>
  </r>
  <r>
    <s v="8016"/>
    <s v="矽創"/>
    <x v="46"/>
    <n v="221"/>
    <n v="229"/>
    <n v="234"/>
    <n v="225"/>
    <n v="238"/>
    <n v="1902"/>
    <n v="-222"/>
    <n v="-582"/>
    <n v="-597"/>
    <n v="-1407"/>
    <n v="-1244"/>
    <n v="-118"/>
    <n v="222"/>
    <n v="97"/>
    <n v="-610"/>
    <n v="4.2034200000000004"/>
    <n v="-0.50838000000000005"/>
    <n v="-1.36188"/>
    <n v="-1.3432500000000001"/>
    <n v="-3.3486600000000002"/>
  </r>
  <r>
    <s v="8021"/>
    <s v="尖點"/>
    <x v="17"/>
    <n v="34.4"/>
    <n v="34.25"/>
    <n v="37.65"/>
    <n v="34.700000000000003"/>
    <n v="36.75"/>
    <n v="-189"/>
    <n v="1213"/>
    <n v="-2583"/>
    <n v="-1671"/>
    <n v="-301"/>
    <n v="14"/>
    <n v="0"/>
    <n v="0"/>
    <n v="0"/>
    <n v="0"/>
    <n v="-6.501599999999999E-2"/>
    <n v="0.4154525"/>
    <n v="-0.97249949999999996"/>
    <n v="-0.57983700000000005"/>
    <n v="-0.11061749999999999"/>
  </r>
  <r>
    <s v="8024"/>
    <s v="佑華"/>
    <x v="46"/>
    <n v="22.15"/>
    <n v="22.9"/>
    <n v="23.1"/>
    <n v="20.8"/>
    <n v="22.85"/>
    <n v="-283"/>
    <n v="596"/>
    <n v="92"/>
    <n v="140"/>
    <n v="657"/>
    <n v="0"/>
    <n v="0"/>
    <n v="0"/>
    <n v="0"/>
    <n v="0"/>
    <n v="-6.2684500000000004E-2"/>
    <n v="0.13648399999999999"/>
    <n v="2.1252000000000004E-2"/>
    <n v="2.912E-2"/>
    <n v="0.15012449999999999"/>
  </r>
  <r>
    <s v="8027"/>
    <s v="鈦昇"/>
    <x v="11"/>
    <n v="68.7"/>
    <n v="67.900000000000006"/>
    <n v="68.2"/>
    <n v="61.4"/>
    <n v="67"/>
    <n v="6"/>
    <n v="117"/>
    <n v="-65"/>
    <n v="-33"/>
    <n v="398"/>
    <n v="0"/>
    <n v="63"/>
    <n v="0"/>
    <n v="0"/>
    <n v="0"/>
    <n v="4.1220000000000007E-3"/>
    <n v="7.9443000000000014E-2"/>
    <n v="-4.4330000000000001E-2"/>
    <n v="-2.0261999999999999E-2"/>
    <n v="0.26666000000000001"/>
  </r>
  <r>
    <s v="8028"/>
    <s v="昇陽半導體"/>
    <x v="29"/>
    <n v="43.2"/>
    <n v="42.7"/>
    <n v="42"/>
    <n v="38"/>
    <n v="41.8"/>
    <n v="46"/>
    <n v="27"/>
    <n v="-234"/>
    <n v="621"/>
    <n v="554"/>
    <n v="0"/>
    <n v="0"/>
    <n v="0"/>
    <n v="0"/>
    <n v="0"/>
    <n v="1.9872000000000001E-2"/>
    <n v="1.1529000000000001E-2"/>
    <n v="-9.8280000000000006E-2"/>
    <n v="0.23598"/>
    <n v="0.23157199999999997"/>
  </r>
  <r>
    <s v="8032"/>
    <s v="光菱"/>
    <x v="14"/>
    <n v="22.2"/>
    <n v="22.65"/>
    <n v="22.8"/>
    <n v="22.65"/>
    <n v="23"/>
    <n v="-17"/>
    <n v="-2"/>
    <n v="1"/>
    <n v="5"/>
    <n v="2"/>
    <n v="0"/>
    <n v="0"/>
    <n v="0"/>
    <n v="0"/>
    <n v="0"/>
    <n v="-3.7739999999999996E-3"/>
    <n v="-4.5299999999999995E-4"/>
    <n v="2.2800000000000001E-4"/>
    <n v="1.1325E-3"/>
    <n v="4.6000000000000001E-4"/>
  </r>
  <r>
    <s v="8033"/>
    <s v="雷虎"/>
    <x v="19"/>
    <n v="14.1"/>
    <n v="14.15"/>
    <n v="14.1"/>
    <n v="12.8"/>
    <n v="14.05"/>
    <n v="139"/>
    <n v="419"/>
    <n v="-224"/>
    <n v="389"/>
    <n v="864"/>
    <n v="0"/>
    <n v="0"/>
    <n v="0"/>
    <n v="0"/>
    <n v="0"/>
    <n v="1.9598999999999998E-2"/>
    <n v="5.9288500000000001E-2"/>
    <n v="-3.1584000000000001E-2"/>
    <n v="4.979200000000001E-2"/>
    <n v="0.12139200000000001"/>
  </r>
  <r>
    <s v="8034"/>
    <s v="榮群"/>
    <x v="32"/>
    <n v="14.9"/>
    <n v="15.2"/>
    <n v="15.1"/>
    <n v="13.7"/>
    <n v="15.05"/>
    <n v="190"/>
    <n v="102"/>
    <n v="8"/>
    <n v="246"/>
    <n v="221"/>
    <n v="0"/>
    <n v="0"/>
    <n v="0"/>
    <n v="0"/>
    <n v="0"/>
    <n v="2.8309999999999998E-2"/>
    <n v="1.5503999999999999E-2"/>
    <n v="1.2079999999999999E-3"/>
    <n v="3.3701999999999996E-2"/>
    <n v="3.3260499999999998E-2"/>
  </r>
  <r>
    <s v="8038"/>
    <s v="長園科"/>
    <x v="7"/>
    <n v="28.8"/>
    <n v="30"/>
    <n v="28.8"/>
    <n v="26.75"/>
    <n v="29.4"/>
    <n v="-6"/>
    <n v="65"/>
    <n v="-46"/>
    <n v="46"/>
    <n v="42"/>
    <n v="0"/>
    <n v="0"/>
    <n v="0"/>
    <n v="0"/>
    <n v="0"/>
    <n v="-1.7280000000000002E-3"/>
    <n v="1.95E-2"/>
    <n v="-1.3247999999999999E-2"/>
    <n v="1.2305E-2"/>
    <n v="1.2348E-2"/>
  </r>
  <r>
    <s v="8039"/>
    <s v="台虹"/>
    <x v="31"/>
    <n v="45.75"/>
    <n v="44.85"/>
    <n v="46.25"/>
    <n v="43.8"/>
    <n v="46.45"/>
    <n v="-1124"/>
    <n v="1299"/>
    <n v="151"/>
    <n v="-1267"/>
    <n v="120"/>
    <n v="0"/>
    <n v="0"/>
    <n v="0"/>
    <n v="0"/>
    <n v="0"/>
    <n v="-0.51422999999999996"/>
    <n v="0.58260149999999999"/>
    <n v="6.9837499999999997E-2"/>
    <n v="-0.55494599999999994"/>
    <n v="5.5739999999999998E-2"/>
  </r>
  <r>
    <s v="8040"/>
    <s v="九暘"/>
    <x v="46"/>
    <n v="37"/>
    <n v="39.5"/>
    <n v="39.4"/>
    <n v="35.5"/>
    <n v="39.049999999999997"/>
    <n v="884"/>
    <n v="1146"/>
    <n v="-561"/>
    <n v="84"/>
    <n v="626"/>
    <n v="0"/>
    <n v="0"/>
    <n v="0"/>
    <n v="0"/>
    <n v="0"/>
    <n v="0.32707999999999998"/>
    <n v="0.45267000000000002"/>
    <n v="-0.22103399999999998"/>
    <n v="2.9819999999999999E-2"/>
    <n v="0.244453"/>
  </r>
  <r>
    <s v="8042"/>
    <s v="金山電"/>
    <x v="34"/>
    <n v="40.75"/>
    <n v="41.8"/>
    <n v="42.55"/>
    <n v="40.85"/>
    <n v="44.65"/>
    <n v="-323"/>
    <n v="84"/>
    <n v="-64"/>
    <n v="27"/>
    <n v="11"/>
    <n v="0"/>
    <n v="0"/>
    <n v="0"/>
    <n v="0"/>
    <n v="0"/>
    <n v="-0.1316225"/>
    <n v="3.5111999999999997E-2"/>
    <n v="-2.7231999999999999E-2"/>
    <n v="1.1029500000000001E-2"/>
    <n v="4.9115000000000001E-3"/>
  </r>
  <r>
    <s v="8043"/>
    <s v="蜜望實"/>
    <x v="34"/>
    <n v="26.05"/>
    <n v="26.1"/>
    <n v="26"/>
    <n v="23.4"/>
    <n v="25.65"/>
    <n v="58"/>
    <n v="88"/>
    <n v="-347"/>
    <n v="57"/>
    <n v="258"/>
    <n v="0"/>
    <n v="0"/>
    <n v="0"/>
    <n v="0"/>
    <n v="0"/>
    <n v="1.5109000000000001E-2"/>
    <n v="2.2968000000000002E-2"/>
    <n v="-9.0219999999999995E-2"/>
    <n v="1.3337999999999999E-2"/>
    <n v="6.6177E-2"/>
  </r>
  <r>
    <s v="8044"/>
    <s v="網家"/>
    <x v="67"/>
    <n v="96.8"/>
    <n v="102"/>
    <n v="105"/>
    <n v="115.5"/>
    <n v="107"/>
    <n v="703"/>
    <n v="-717"/>
    <n v="-838"/>
    <n v="-88"/>
    <n v="1461"/>
    <n v="0"/>
    <n v="0"/>
    <n v="0"/>
    <n v="0"/>
    <n v="0"/>
    <n v="0.68050399999999989"/>
    <n v="-0.73133999999999999"/>
    <n v="-0.87990000000000002"/>
    <n v="-0.10163999999999999"/>
    <n v="1.5632699999999999"/>
  </r>
  <r>
    <s v="8046"/>
    <s v="南電"/>
    <x v="31"/>
    <n v="268.5"/>
    <n v="283.5"/>
    <n v="290"/>
    <n v="302"/>
    <n v="310"/>
    <n v="238"/>
    <n v="1215"/>
    <n v="-397"/>
    <n v="1260"/>
    <n v="-2794"/>
    <n v="180"/>
    <n v="1600"/>
    <n v="1850"/>
    <n v="2089"/>
    <n v="30"/>
    <n v="0.63902999999999999"/>
    <n v="3.4445250000000001"/>
    <n v="-1.1513"/>
    <n v="3.8052000000000001"/>
    <n v="-8.6614000000000004"/>
  </r>
  <r>
    <s v="8047"/>
    <s v="星雲"/>
    <x v="44"/>
    <n v="10.95"/>
    <n v="11.25"/>
    <n v="11.55"/>
    <n v="11.65"/>
    <n v="11.7"/>
    <n v="5"/>
    <n v="10"/>
    <n v="-2"/>
    <n v="0"/>
    <n v="10"/>
    <n v="0"/>
    <n v="0"/>
    <n v="0"/>
    <n v="0"/>
    <n v="0"/>
    <n v="5.4750000000000003E-4"/>
    <n v="1.1249999999999999E-3"/>
    <n v="-2.31E-4"/>
    <n v="0"/>
    <n v="1.17E-3"/>
  </r>
  <r>
    <s v="8048"/>
    <s v="德勝"/>
    <x v="32"/>
    <n v="34.700000000000003"/>
    <n v="35.1"/>
    <n v="35.15"/>
    <n v="33.9"/>
    <n v="34.799999999999997"/>
    <n v="-18"/>
    <n v="33"/>
    <n v="-21"/>
    <n v="-37"/>
    <n v="45"/>
    <n v="0"/>
    <n v="0"/>
    <n v="0"/>
    <n v="0"/>
    <n v="0"/>
    <n v="-6.2459999999999998E-3"/>
    <n v="1.1583E-2"/>
    <n v="-7.3815E-3"/>
    <n v="-1.2543E-2"/>
    <n v="1.5659999999999997E-2"/>
  </r>
  <r>
    <s v="8049"/>
    <s v="晶采"/>
    <x v="64"/>
    <n v="22.65"/>
    <n v="22.8"/>
    <n v="22.6"/>
    <n v="21.35"/>
    <n v="22.75"/>
    <n v="-90"/>
    <n v="-10"/>
    <n v="-181"/>
    <n v="260"/>
    <n v="136"/>
    <n v="0"/>
    <n v="0"/>
    <n v="0"/>
    <n v="0"/>
    <n v="0"/>
    <n v="-2.0384999999999997E-2"/>
    <n v="-2.2799999999999999E-3"/>
    <n v="-4.0906000000000005E-2"/>
    <n v="5.5509999999999997E-2"/>
    <n v="3.0939999999999999E-2"/>
  </r>
  <r>
    <s v="8050"/>
    <s v="廣積"/>
    <x v="49"/>
    <n v="39.950000000000003"/>
    <n v="39.9"/>
    <n v="39"/>
    <n v="36.65"/>
    <n v="37.85"/>
    <n v="62"/>
    <n v="-216"/>
    <n v="-128"/>
    <n v="-61"/>
    <n v="16"/>
    <n v="0"/>
    <n v="0"/>
    <n v="0"/>
    <n v="0"/>
    <n v="0"/>
    <n v="2.4768999999999999E-2"/>
    <n v="-8.6183999999999997E-2"/>
    <n v="-4.9919999999999999E-2"/>
    <n v="-2.2356500000000001E-2"/>
    <n v="6.0560000000000006E-3"/>
  </r>
  <r>
    <s v="8054"/>
    <s v="安國"/>
    <x v="46"/>
    <n v="36.799999999999997"/>
    <n v="38.4"/>
    <n v="37.75"/>
    <n v="34"/>
    <n v="37.4"/>
    <n v="860"/>
    <n v="1151"/>
    <n v="-572"/>
    <n v="286"/>
    <n v="775"/>
    <n v="0"/>
    <n v="0"/>
    <n v="0"/>
    <n v="0"/>
    <n v="0"/>
    <n v="0.31647999999999998"/>
    <n v="0.44198399999999999"/>
    <n v="-0.21593000000000001"/>
    <n v="9.7239999999999993E-2"/>
    <n v="0.28985"/>
  </r>
  <r>
    <s v="8059"/>
    <s v="凱碩"/>
    <x v="32"/>
    <n v="10.3"/>
    <n v="10.199999999999999"/>
    <n v="9.9499999999999993"/>
    <n v="8.98"/>
    <n v="9.81"/>
    <n v="7"/>
    <n v="25"/>
    <n v="34"/>
    <n v="-19"/>
    <n v="17"/>
    <n v="0"/>
    <n v="0"/>
    <n v="0"/>
    <n v="0"/>
    <n v="0"/>
    <n v="7.2100000000000007E-4"/>
    <n v="2.5499999999999997E-3"/>
    <n v="3.3829999999999997E-3"/>
    <n v="-1.7061999999999999E-3"/>
    <n v="1.6677E-3"/>
  </r>
  <r>
    <s v="8064"/>
    <s v="東捷"/>
    <x v="45"/>
    <n v="15.35"/>
    <n v="15.35"/>
    <n v="15.1"/>
    <n v="13.9"/>
    <n v="15.1"/>
    <n v="55"/>
    <n v="239"/>
    <n v="-227"/>
    <n v="419"/>
    <n v="307"/>
    <n v="0"/>
    <n v="0"/>
    <n v="0"/>
    <n v="0"/>
    <n v="0"/>
    <n v="8.4425000000000004E-3"/>
    <n v="3.6686500000000004E-2"/>
    <n v="-3.4276999999999995E-2"/>
    <n v="5.8241000000000001E-2"/>
    <n v="4.6356999999999995E-2"/>
  </r>
  <r>
    <s v="8066"/>
    <s v="來思達"/>
    <x v="9"/>
    <n v="48.6"/>
    <n v="48.4"/>
    <n v="48.15"/>
    <n v="45.7"/>
    <n v="47.75"/>
    <n v="0"/>
    <n v="7"/>
    <n v="-9"/>
    <n v="1"/>
    <n v="11"/>
    <n v="0"/>
    <n v="0"/>
    <n v="0"/>
    <n v="0"/>
    <n v="0"/>
    <n v="0"/>
    <n v="3.388E-3"/>
    <n v="-4.3334999999999997E-3"/>
    <n v="4.5700000000000005E-4"/>
    <n v="5.2525000000000002E-3"/>
  </r>
  <r>
    <s v="8067"/>
    <s v="志旭"/>
    <x v="41"/>
    <n v="10"/>
    <n v="10.8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3"/>
    <n v="20"/>
    <n v="20.9"/>
    <n v="19.8"/>
    <n v="20.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4.5"/>
    <n v="55.2"/>
    <n v="56.8"/>
    <n v="52.2"/>
    <n v="55.8"/>
    <n v="1318"/>
    <n v="-4702"/>
    <n v="68"/>
    <n v="255"/>
    <n v="-2202"/>
    <n v="300"/>
    <n v="425"/>
    <n v="251"/>
    <n v="96"/>
    <n v="115"/>
    <n v="0.71831"/>
    <n v="-2.595504"/>
    <n v="3.8623999999999999E-2"/>
    <n v="0.13311000000000001"/>
    <n v="-1.2287159999999999"/>
  </r>
  <r>
    <s v="8070"/>
    <s v="長華*"/>
    <x v="45"/>
    <n v="31.1"/>
    <n v="31.8"/>
    <n v="31.45"/>
    <n v="29.2"/>
    <n v="31.65"/>
    <n v="3225"/>
    <n v="1485"/>
    <n v="-520"/>
    <n v="1874"/>
    <n v="571"/>
    <n v="0"/>
    <n v="0"/>
    <n v="0"/>
    <n v="0"/>
    <n v="0"/>
    <n v="1.0029749999999999"/>
    <n v="0.47222999999999998"/>
    <n v="-0.16353999999999999"/>
    <n v="0.54720799999999992"/>
    <n v="0.18072149999999998"/>
  </r>
  <r>
    <s v="8071"/>
    <s v="能率網通"/>
    <x v="21"/>
    <n v="11.8"/>
    <n v="12.2"/>
    <n v="11.9"/>
    <n v="11.4"/>
    <n v="12.25"/>
    <n v="-33"/>
    <n v="-10"/>
    <n v="-54"/>
    <n v="1"/>
    <n v="-4"/>
    <n v="0"/>
    <n v="0"/>
    <n v="0"/>
    <n v="0"/>
    <n v="0"/>
    <n v="-3.8940000000000003E-3"/>
    <n v="-1.2199999999999999E-3"/>
    <n v="-6.4260000000000003E-3"/>
    <n v="1.1400000000000001E-4"/>
    <n v="-4.8999999999999998E-4"/>
  </r>
  <r>
    <s v="8072"/>
    <s v="陞泰"/>
    <x v="48"/>
    <n v="26.25"/>
    <n v="24.95"/>
    <n v="25.05"/>
    <n v="22.65"/>
    <n v="24.6"/>
    <n v="-15"/>
    <n v="18"/>
    <n v="-9"/>
    <n v="-4"/>
    <n v="17"/>
    <n v="0"/>
    <n v="0"/>
    <n v="0"/>
    <n v="0"/>
    <n v="0"/>
    <n v="-3.9375E-3"/>
    <n v="4.4909999999999993E-3"/>
    <n v="-2.2545E-3"/>
    <n v="-9.059999999999999E-4"/>
    <n v="4.1820000000000008E-3"/>
  </r>
  <r>
    <s v="8074"/>
    <s v="鉅橡"/>
    <x v="17"/>
    <n v="20.399999999999999"/>
    <n v="20.399999999999999"/>
    <n v="20.55"/>
    <n v="19.399999999999999"/>
    <n v="20.65"/>
    <n v="102"/>
    <n v="5"/>
    <n v="-7"/>
    <n v="15"/>
    <n v="130"/>
    <n v="0"/>
    <n v="0"/>
    <n v="0"/>
    <n v="0"/>
    <n v="0"/>
    <n v="2.0807999999999997E-2"/>
    <n v="1.0200000000000001E-3"/>
    <n v="-1.4384999999999999E-3"/>
    <n v="2.9099999999999998E-3"/>
    <n v="2.6845000000000001E-2"/>
  </r>
  <r>
    <s v="8076"/>
    <s v="伍豐"/>
    <x v="57"/>
    <n v="29.4"/>
    <n v="28.4"/>
    <n v="27.55"/>
    <n v="25.3"/>
    <n v="27.3"/>
    <n v="437"/>
    <n v="-152"/>
    <n v="-764"/>
    <n v="302"/>
    <n v="60"/>
    <n v="0"/>
    <n v="0"/>
    <n v="0"/>
    <n v="0"/>
    <n v="0"/>
    <n v="0.12847799999999998"/>
    <n v="-4.3168000000000005E-2"/>
    <n v="-0.210482"/>
    <n v="7.6406000000000002E-2"/>
    <n v="1.6379999999999999E-2"/>
  </r>
  <r>
    <s v="8077"/>
    <s v="洛碁"/>
    <x v="3"/>
    <n v="9.75"/>
    <n v="10.65"/>
    <n v="10.1"/>
    <n v="9.3000000000000007"/>
    <n v="9.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71"/>
    <n v="188"/>
    <n v="205"/>
    <n v="196"/>
    <n v="207"/>
    <n v="-275"/>
    <n v="101"/>
    <n v="64"/>
    <n v="-440"/>
    <n v="-1404"/>
    <n v="-15"/>
    <n v="479"/>
    <n v="465"/>
    <n v="235"/>
    <n v="330"/>
    <n v="-0.47025"/>
    <n v="0.18987999999999999"/>
    <n v="0.13120000000000001"/>
    <n v="-0.86240000000000006"/>
    <n v="-2.9062800000000002"/>
  </r>
  <r>
    <s v="8083"/>
    <s v="瑞穎"/>
    <x v="16"/>
    <n v="188.5"/>
    <n v="186"/>
    <n v="188"/>
    <n v="180.5"/>
    <n v="183"/>
    <n v="-23"/>
    <n v="-2"/>
    <n v="2"/>
    <n v="-15"/>
    <n v="13"/>
    <n v="0"/>
    <n v="0"/>
    <n v="0"/>
    <n v="0"/>
    <n v="0"/>
    <n v="-4.3354999999999998E-2"/>
    <n v="-3.7200000000000002E-3"/>
    <n v="3.7599999999999999E-3"/>
    <n v="-2.7074999999999998E-2"/>
    <n v="2.3789999999999999E-2"/>
  </r>
  <r>
    <s v="8084"/>
    <s v="巨虹"/>
    <x v="14"/>
    <n v="68.5"/>
    <n v="62.4"/>
    <n v="64.900000000000006"/>
    <n v="62.7"/>
    <n v="68.900000000000006"/>
    <n v="-19"/>
    <n v="-25"/>
    <n v="0"/>
    <n v="-1"/>
    <n v="16"/>
    <n v="0"/>
    <n v="0"/>
    <n v="0"/>
    <n v="0"/>
    <n v="0"/>
    <n v="-1.3015000000000001E-2"/>
    <n v="-1.5599999999999999E-2"/>
    <n v="0"/>
    <n v="-6.2700000000000006E-4"/>
    <n v="1.1024000000000001E-2"/>
  </r>
  <r>
    <s v="8085"/>
    <s v="福華"/>
    <x v="65"/>
    <n v="12.7"/>
    <n v="12.2"/>
    <n v="11.9"/>
    <n v="10.75"/>
    <n v="11.8"/>
    <n v="348"/>
    <n v="90"/>
    <n v="27"/>
    <n v="432"/>
    <n v="1093"/>
    <n v="0"/>
    <n v="0"/>
    <n v="0"/>
    <n v="0"/>
    <n v="0"/>
    <n v="4.4195999999999992E-2"/>
    <n v="1.098E-2"/>
    <n v="3.2130000000000001E-3"/>
    <n v="4.6440000000000002E-2"/>
    <n v="0.12897400000000001"/>
  </r>
  <r>
    <s v="8086"/>
    <s v="宏捷科"/>
    <x v="29"/>
    <n v="113"/>
    <n v="121.5"/>
    <n v="116"/>
    <n v="117"/>
    <n v="123"/>
    <n v="1101"/>
    <n v="1789"/>
    <n v="-1764"/>
    <n v="1627"/>
    <n v="-1453"/>
    <n v="-95"/>
    <n v="-28"/>
    <n v="-62"/>
    <n v="-1"/>
    <n v="250"/>
    <n v="1.24413"/>
    <n v="2.173635"/>
    <n v="-2.0462400000000001"/>
    <n v="1.9035899999999999"/>
    <n v="-1.7871900000000001"/>
  </r>
  <r>
    <s v="8087"/>
    <s v="華鎂鑫"/>
    <x v="21"/>
    <n v="23.8"/>
    <n v="24.5"/>
    <n v="24.2"/>
    <n v="23.1"/>
    <n v="24.6"/>
    <n v="-2"/>
    <n v="-2"/>
    <n v="-4"/>
    <n v="-6"/>
    <n v="-1"/>
    <n v="0"/>
    <n v="0"/>
    <n v="0"/>
    <n v="0"/>
    <n v="0"/>
    <n v="-4.7600000000000002E-4"/>
    <n v="-4.8999999999999998E-4"/>
    <n v="-9.68E-4"/>
    <n v="-1.3860000000000003E-3"/>
    <n v="-2.4600000000000002E-4"/>
  </r>
  <r>
    <s v="8088"/>
    <s v="品安"/>
    <x v="40"/>
    <n v="23.7"/>
    <n v="24.5"/>
    <n v="24.4"/>
    <n v="22"/>
    <n v="24.2"/>
    <n v="401"/>
    <n v="398"/>
    <n v="-382"/>
    <n v="196"/>
    <n v="436"/>
    <n v="0"/>
    <n v="0"/>
    <n v="0"/>
    <n v="0"/>
    <n v="0"/>
    <n v="9.5036999999999983E-2"/>
    <n v="9.7509999999999999E-2"/>
    <n v="-9.3207999999999999E-2"/>
    <n v="4.3119999999999999E-2"/>
    <n v="0.10551199999999999"/>
  </r>
  <r>
    <s v="8089"/>
    <s v="康全電訊"/>
    <x v="37"/>
    <n v="30.15"/>
    <n v="30.15"/>
    <n v="29.75"/>
    <n v="26.8"/>
    <n v="28.2"/>
    <n v="135"/>
    <n v="150"/>
    <n v="-45"/>
    <n v="29"/>
    <n v="110"/>
    <n v="0"/>
    <n v="0"/>
    <n v="0"/>
    <n v="0"/>
    <n v="0"/>
    <n v="4.0702500000000003E-2"/>
    <n v="4.5225000000000001E-2"/>
    <n v="-1.33875E-2"/>
    <n v="7.7720000000000003E-3"/>
    <n v="3.1019999999999999E-2"/>
  </r>
  <r>
    <s v="8091"/>
    <s v="翔名"/>
    <x v="45"/>
    <n v="59.7"/>
    <n v="59.5"/>
    <n v="59.3"/>
    <n v="55"/>
    <n v="59"/>
    <n v="-78"/>
    <n v="-20"/>
    <n v="-49"/>
    <n v="73"/>
    <n v="116"/>
    <n v="0"/>
    <n v="0"/>
    <n v="0"/>
    <n v="0"/>
    <n v="0"/>
    <n v="-4.6566000000000003E-2"/>
    <n v="-1.1900000000000001E-2"/>
    <n v="-2.9056999999999999E-2"/>
    <n v="4.0149999999999998E-2"/>
    <n v="6.8440000000000001E-2"/>
  </r>
  <r>
    <s v="8092"/>
    <s v="建暐"/>
    <x v="45"/>
    <n v="9.5399999999999991"/>
    <n v="9.02"/>
    <n v="9.14"/>
    <n v="9.25"/>
    <n v="9.1199999999999992"/>
    <n v="-25"/>
    <n v="-6"/>
    <n v="1"/>
    <n v="-1"/>
    <n v="1"/>
    <n v="0"/>
    <n v="0"/>
    <n v="0"/>
    <n v="0"/>
    <n v="0"/>
    <n v="-2.3849999999999995E-3"/>
    <n v="-5.4119999999999993E-4"/>
    <n v="9.1399999999999999E-5"/>
    <n v="-9.2499999999999999E-5"/>
    <n v="9.1199999999999994E-5"/>
  </r>
  <r>
    <s v="8093"/>
    <s v="保銳"/>
    <x v="56"/>
    <n v="10.65"/>
    <n v="10"/>
    <n v="10.15"/>
    <n v="9.14"/>
    <n v="10.050000000000001"/>
    <n v="-75"/>
    <n v="99"/>
    <n v="80"/>
    <n v="57"/>
    <n v="201"/>
    <n v="0"/>
    <n v="0"/>
    <n v="0"/>
    <n v="0"/>
    <n v="0"/>
    <n v="-7.9874999999999998E-3"/>
    <n v="9.9000000000000008E-3"/>
    <n v="8.1200000000000005E-3"/>
    <n v="5.2098000000000005E-3"/>
    <n v="2.0200500000000003E-2"/>
  </r>
  <r>
    <s v="8096"/>
    <s v="擎亞"/>
    <x v="46"/>
    <n v="11.8"/>
    <n v="11.7"/>
    <n v="11.5"/>
    <n v="10.4"/>
    <n v="11.3"/>
    <n v="-332"/>
    <n v="316"/>
    <n v="-462"/>
    <n v="187"/>
    <n v="323"/>
    <n v="0"/>
    <n v="0"/>
    <n v="0"/>
    <n v="0"/>
    <n v="0"/>
    <n v="-3.9176000000000002E-2"/>
    <n v="3.6971999999999998E-2"/>
    <n v="-5.3129999999999997E-2"/>
    <n v="1.9448E-2"/>
    <n v="3.6499000000000004E-2"/>
  </r>
  <r>
    <s v="8097"/>
    <s v="常珵"/>
    <x v="15"/>
    <n v="23"/>
    <n v="20.7"/>
    <n v="20.399999999999999"/>
    <n v="19.149999999999999"/>
    <n v="21.05"/>
    <n v="44"/>
    <n v="-34"/>
    <n v="-34"/>
    <n v="24"/>
    <n v="23"/>
    <n v="0"/>
    <n v="0"/>
    <n v="0"/>
    <n v="0"/>
    <n v="0"/>
    <n v="1.0120000000000001E-2"/>
    <n v="-7.0379999999999991E-3"/>
    <n v="-6.9359999999999995E-3"/>
    <n v="4.5959999999999994E-3"/>
    <n v="4.8415000000000003E-3"/>
  </r>
  <r>
    <s v="8099"/>
    <s v="大世科"/>
    <x v="55"/>
    <n v="33.75"/>
    <n v="36.549999999999997"/>
    <n v="37.65"/>
    <n v="35.299999999999997"/>
    <n v="37"/>
    <n v="647"/>
    <n v="534"/>
    <n v="-271"/>
    <n v="32"/>
    <n v="148"/>
    <n v="0"/>
    <n v="0"/>
    <n v="0"/>
    <n v="0"/>
    <n v="0"/>
    <n v="0.21836249999999999"/>
    <n v="0.19517699999999996"/>
    <n v="-0.1020315"/>
    <n v="1.1295999999999999E-2"/>
    <n v="5.4760000000000003E-2"/>
  </r>
  <r>
    <s v="8101"/>
    <s v="華冠"/>
    <x v="58"/>
    <n v="2.81"/>
    <n v="2.81"/>
    <n v="2.8"/>
    <n v="2.52"/>
    <n v="2.63"/>
    <n v="1"/>
    <n v="-1"/>
    <n v="-3"/>
    <n v="0"/>
    <n v="0"/>
    <n v="0"/>
    <n v="0"/>
    <n v="0"/>
    <n v="0"/>
    <n v="0"/>
    <n v="2.8100000000000002E-5"/>
    <n v="-2.8100000000000002E-5"/>
    <n v="-8.3999999999999982E-5"/>
    <n v="0"/>
    <n v="0"/>
  </r>
  <r>
    <s v="8103"/>
    <s v="瀚荃"/>
    <x v="15"/>
    <n v="35.200000000000003"/>
    <n v="36.200000000000003"/>
    <n v="35.950000000000003"/>
    <n v="33.700000000000003"/>
    <n v="36.5"/>
    <n v="1195"/>
    <n v="-270"/>
    <n v="-706"/>
    <n v="389"/>
    <n v="197"/>
    <n v="0"/>
    <n v="0"/>
    <n v="0"/>
    <n v="0"/>
    <n v="0"/>
    <n v="0.42064000000000001"/>
    <n v="-9.7739999999999994E-2"/>
    <n v="-0.253807"/>
    <n v="0.13109300000000002"/>
    <n v="7.1904999999999997E-2"/>
  </r>
  <r>
    <s v="8104"/>
    <s v="錸寶"/>
    <x v="52"/>
    <n v="47"/>
    <n v="47"/>
    <n v="46"/>
    <n v="41.55"/>
    <n v="45.45"/>
    <n v="-117"/>
    <n v="-35"/>
    <n v="-173"/>
    <n v="160"/>
    <n v="218"/>
    <n v="0"/>
    <n v="0"/>
    <n v="0"/>
    <n v="0"/>
    <n v="0"/>
    <n v="-5.4989999999999997E-2"/>
    <n v="-1.6449999999999999E-2"/>
    <n v="-7.9579999999999998E-2"/>
    <n v="6.6479999999999997E-2"/>
    <n v="9.9081000000000002E-2"/>
  </r>
  <r>
    <s v="8105"/>
    <s v="凌巨"/>
    <x v="64"/>
    <n v="12.25"/>
    <n v="12.2"/>
    <n v="11.9"/>
    <n v="11"/>
    <n v="12.1"/>
    <n v="543"/>
    <n v="1062"/>
    <n v="-1939"/>
    <n v="1345"/>
    <n v="262"/>
    <n v="0"/>
    <n v="0"/>
    <n v="0"/>
    <n v="0"/>
    <n v="0"/>
    <n v="6.6517499999999993E-2"/>
    <n v="0.12956399999999998"/>
    <n v="-0.23074100000000003"/>
    <n v="0.14795"/>
    <n v="3.1702000000000001E-2"/>
  </r>
  <r>
    <s v="8107"/>
    <s v="大億金茂"/>
    <x v="6"/>
    <n v="21.05"/>
    <n v="18.95"/>
    <n v="17.8"/>
    <n v="16.350000000000001"/>
    <n v="17.7"/>
    <n v="-40"/>
    <n v="112"/>
    <n v="-93"/>
    <n v="98"/>
    <n v="133"/>
    <n v="0"/>
    <n v="0"/>
    <n v="0"/>
    <n v="0"/>
    <n v="0"/>
    <n v="-8.4200000000000004E-3"/>
    <n v="2.1224E-2"/>
    <n v="-1.6553999999999999E-2"/>
    <n v="1.6023000000000003E-2"/>
    <n v="2.3540999999999999E-2"/>
  </r>
  <r>
    <s v="8109"/>
    <s v="博大"/>
    <x v="10"/>
    <n v="69.400000000000006"/>
    <n v="69"/>
    <n v="68.5"/>
    <n v="66.599999999999994"/>
    <n v="69.7"/>
    <n v="-33"/>
    <n v="-3"/>
    <n v="-11"/>
    <n v="20"/>
    <n v="19"/>
    <n v="18"/>
    <n v="0"/>
    <n v="9"/>
    <n v="0"/>
    <n v="21"/>
    <n v="-2.2902000000000002E-2"/>
    <n v="-2.0699999999999998E-3"/>
    <n v="-7.535E-3"/>
    <n v="1.332E-2"/>
    <n v="1.3243E-2"/>
  </r>
  <r>
    <s v="8110"/>
    <s v="華東"/>
    <x v="35"/>
    <n v="13.6"/>
    <n v="14.2"/>
    <n v="13.6"/>
    <n v="12.25"/>
    <n v="13.35"/>
    <n v="1573"/>
    <n v="-883"/>
    <n v="-5272"/>
    <n v="414"/>
    <n v="466"/>
    <n v="0"/>
    <n v="0"/>
    <n v="0"/>
    <n v="0"/>
    <n v="0"/>
    <n v="0.21392799999999998"/>
    <n v="-0.125386"/>
    <n v="-0.71699199999999996"/>
    <n v="5.0715000000000003E-2"/>
    <n v="6.2210999999999995E-2"/>
  </r>
  <r>
    <s v="8111"/>
    <s v="立碁"/>
    <x v="28"/>
    <n v="18.7"/>
    <n v="19.350000000000001"/>
    <n v="19.600000000000001"/>
    <n v="17.649999999999999"/>
    <n v="19.149999999999999"/>
    <n v="177"/>
    <n v="252"/>
    <n v="-467"/>
    <n v="-73"/>
    <n v="394"/>
    <n v="0"/>
    <n v="0"/>
    <n v="0"/>
    <n v="0"/>
    <n v="0"/>
    <n v="3.3099000000000003E-2"/>
    <n v="4.8762000000000007E-2"/>
    <n v="-9.1532000000000002E-2"/>
    <n v="-1.2884499999999998E-2"/>
    <n v="7.545099999999999E-2"/>
  </r>
  <r>
    <s v="8112"/>
    <s v="至上"/>
    <x v="14"/>
    <n v="37.799999999999997"/>
    <n v="37.799999999999997"/>
    <n v="38.65"/>
    <n v="35.85"/>
    <n v="37.299999999999997"/>
    <n v="-424"/>
    <n v="1480"/>
    <n v="1391"/>
    <n v="-350"/>
    <n v="-2106"/>
    <n v="2"/>
    <n v="0"/>
    <n v="0"/>
    <n v="0"/>
    <n v="0"/>
    <n v="-0.160272"/>
    <n v="0.55943999999999994"/>
    <n v="0.53762149999999997"/>
    <n v="-0.125475"/>
    <n v="-0.78553799999999985"/>
  </r>
  <r>
    <s v="8114"/>
    <s v="振樺電"/>
    <x v="57"/>
    <n v="68.5"/>
    <n v="67.7"/>
    <n v="69.400000000000006"/>
    <n v="67.5"/>
    <n v="68.8"/>
    <n v="0"/>
    <n v="-23"/>
    <n v="5"/>
    <n v="5"/>
    <n v="27"/>
    <n v="0"/>
    <n v="0"/>
    <n v="0"/>
    <n v="0"/>
    <n v="0"/>
    <n v="0"/>
    <n v="-1.5571000000000002E-2"/>
    <n v="3.47E-3"/>
    <n v="3.375E-3"/>
    <n v="1.8575999999999999E-2"/>
  </r>
  <r>
    <s v="8121"/>
    <s v="越峰"/>
    <x v="34"/>
    <n v="15.7"/>
    <n v="14.95"/>
    <n v="15.25"/>
    <n v="13.85"/>
    <n v="15.15"/>
    <n v="50"/>
    <n v="82"/>
    <n v="-59"/>
    <n v="143"/>
    <n v="291"/>
    <n v="0"/>
    <n v="0"/>
    <n v="0"/>
    <n v="0"/>
    <n v="0"/>
    <n v="7.8499999999999993E-3"/>
    <n v="1.2258999999999999E-2"/>
    <n v="-8.9975000000000003E-3"/>
    <n v="1.98055E-2"/>
    <n v="4.4086500000000008E-2"/>
  </r>
  <r>
    <s v="8131"/>
    <s v="福懋科"/>
    <x v="35"/>
    <n v="38.25"/>
    <n v="38"/>
    <n v="38"/>
    <n v="36.950000000000003"/>
    <n v="38.549999999999997"/>
    <n v="-475"/>
    <n v="-222"/>
    <n v="-252"/>
    <n v="-178"/>
    <n v="6"/>
    <n v="1"/>
    <n v="0"/>
    <n v="4"/>
    <n v="1"/>
    <n v="0"/>
    <n v="-0.1816875"/>
    <n v="-8.4360000000000004E-2"/>
    <n v="-9.5759999999999998E-2"/>
    <n v="-6.577100000000001E-2"/>
    <n v="2.313E-3"/>
  </r>
  <r>
    <s v="8147"/>
    <s v="正淩"/>
    <x v="15"/>
    <n v="39.6"/>
    <n v="40"/>
    <n v="40.700000000000003"/>
    <n v="39.5"/>
    <n v="40.4"/>
    <n v="8"/>
    <n v="0"/>
    <n v="0"/>
    <n v="-1"/>
    <n v="-6"/>
    <n v="0"/>
    <n v="0"/>
    <n v="0"/>
    <n v="0"/>
    <n v="0"/>
    <n v="3.1680000000000002E-3"/>
    <n v="0"/>
    <n v="0"/>
    <n v="-3.9500000000000001E-4"/>
    <n v="-2.4239999999999999E-3"/>
  </r>
  <r>
    <s v="8150"/>
    <s v="南茂"/>
    <x v="35"/>
    <n v="41.65"/>
    <n v="42.5"/>
    <n v="42.35"/>
    <n v="39.65"/>
    <n v="42.55"/>
    <n v="1504"/>
    <n v="136"/>
    <n v="-2279"/>
    <n v="1104"/>
    <n v="604"/>
    <n v="138"/>
    <n v="850"/>
    <n v="512"/>
    <n v="-916"/>
    <n v="-813"/>
    <n v="0.62641599999999997"/>
    <n v="5.7799999999999997E-2"/>
    <n v="-0.96515650000000008"/>
    <n v="0.43773599999999996"/>
    <n v="0.25700199999999995"/>
  </r>
  <r>
    <s v="8155"/>
    <s v="博智"/>
    <x v="31"/>
    <n v="92"/>
    <n v="95.2"/>
    <n v="94.4"/>
    <n v="87.2"/>
    <n v="93.7"/>
    <n v="43"/>
    <n v="158"/>
    <n v="-90"/>
    <n v="29"/>
    <n v="111"/>
    <n v="0"/>
    <n v="0"/>
    <n v="0"/>
    <n v="0"/>
    <n v="0"/>
    <n v="3.9559999999999998E-2"/>
    <n v="0.15041599999999999"/>
    <n v="-8.4959999999999994E-2"/>
    <n v="2.5288000000000001E-2"/>
    <n v="0.104007"/>
  </r>
  <r>
    <s v="8163"/>
    <s v="達方"/>
    <x v="16"/>
    <n v="43.05"/>
    <n v="41.7"/>
    <n v="41.4"/>
    <n v="38.4"/>
    <n v="40.700000000000003"/>
    <n v="-1260"/>
    <n v="-1015"/>
    <n v="-1395"/>
    <n v="-653"/>
    <n v="-115"/>
    <n v="0"/>
    <n v="0"/>
    <n v="0"/>
    <n v="0"/>
    <n v="0"/>
    <n v="-0.54242999999999997"/>
    <n v="-0.42325499999999999"/>
    <n v="-0.57752999999999999"/>
    <n v="-0.25075200000000003"/>
    <n v="-4.6804999999999999E-2"/>
  </r>
  <r>
    <s v="8171"/>
    <s v="天宇"/>
    <x v="7"/>
    <n v="52"/>
    <n v="48"/>
    <n v="47.1"/>
    <n v="42.4"/>
    <n v="46.6"/>
    <n v="-397"/>
    <n v="-54"/>
    <n v="-299"/>
    <n v="22"/>
    <n v="-40"/>
    <n v="0"/>
    <n v="0"/>
    <n v="0"/>
    <n v="0"/>
    <n v="0"/>
    <n v="-0.20644000000000001"/>
    <n v="-2.5919999999999999E-2"/>
    <n v="-0.14082900000000001"/>
    <n v="9.3279999999999995E-3"/>
    <n v="-1.864E-2"/>
  </r>
  <r>
    <s v="8176"/>
    <s v="智捷"/>
    <x v="37"/>
    <n v="8.36"/>
    <n v="8.65"/>
    <n v="8.65"/>
    <n v="7.8"/>
    <n v="8.5"/>
    <n v="0"/>
    <n v="2"/>
    <n v="-7"/>
    <n v="0"/>
    <n v="8"/>
    <n v="0"/>
    <n v="0"/>
    <n v="0"/>
    <n v="0"/>
    <n v="0"/>
    <n v="0"/>
    <n v="1.73E-4"/>
    <n v="-6.0550000000000003E-4"/>
    <n v="0"/>
    <n v="6.8000000000000005E-4"/>
  </r>
  <r>
    <s v="8182"/>
    <s v="加高"/>
    <x v="34"/>
    <n v="30.95"/>
    <n v="30.9"/>
    <n v="30.6"/>
    <n v="29"/>
    <n v="31.35"/>
    <n v="53"/>
    <n v="-22"/>
    <n v="-253"/>
    <n v="231"/>
    <n v="179"/>
    <n v="0"/>
    <n v="0"/>
    <n v="0"/>
    <n v="0"/>
    <n v="0"/>
    <n v="1.6403499999999998E-2"/>
    <n v="-6.7979999999999994E-3"/>
    <n v="-7.7418000000000001E-2"/>
    <n v="6.6989999999999994E-2"/>
    <n v="5.6116500000000007E-2"/>
  </r>
  <r>
    <s v="8183"/>
    <s v="精星"/>
    <x v="16"/>
    <n v="37.65"/>
    <n v="39.25"/>
    <n v="37.299999999999997"/>
    <n v="33.6"/>
    <n v="36.950000000000003"/>
    <n v="1513"/>
    <n v="813"/>
    <n v="-830"/>
    <n v="1391"/>
    <n v="740"/>
    <n v="0"/>
    <n v="0"/>
    <n v="0"/>
    <n v="0"/>
    <n v="0"/>
    <n v="0.5696445"/>
    <n v="0.31910250000000001"/>
    <n v="-0.30958999999999998"/>
    <n v="0.46737599999999996"/>
    <n v="0.27343000000000006"/>
  </r>
  <r>
    <s v="8201"/>
    <s v="無敵"/>
    <x v="19"/>
    <n v="9.4499999999999993"/>
    <n v="9.6199999999999992"/>
    <n v="9.56"/>
    <n v="8.76"/>
    <n v="9.5399999999999991"/>
    <n v="6"/>
    <n v="-9"/>
    <n v="-13"/>
    <n v="4"/>
    <n v="53"/>
    <n v="0"/>
    <n v="0"/>
    <n v="0"/>
    <n v="0"/>
    <n v="0"/>
    <n v="5.669999999999999E-4"/>
    <n v="-8.6580000000000001E-4"/>
    <n v="-1.2428000000000001E-3"/>
    <n v="3.5040000000000001E-4"/>
    <n v="5.0561999999999994E-3"/>
  </r>
  <r>
    <s v="8210"/>
    <s v="勤誠"/>
    <x v="42"/>
    <n v="77.400000000000006"/>
    <n v="76.2"/>
    <n v="77"/>
    <n v="70.8"/>
    <n v="74.099999999999994"/>
    <n v="-163"/>
    <n v="-49"/>
    <n v="-88"/>
    <n v="71"/>
    <n v="108"/>
    <n v="0"/>
    <n v="0"/>
    <n v="0"/>
    <n v="0"/>
    <n v="0"/>
    <n v="-0.126162"/>
    <n v="-3.7338000000000003E-2"/>
    <n v="-6.7760000000000001E-2"/>
    <n v="5.0268E-2"/>
    <n v="8.0027999999999988E-2"/>
  </r>
  <r>
    <s v="8213"/>
    <s v="志超"/>
    <x v="31"/>
    <n v="46.5"/>
    <n v="47"/>
    <n v="46.85"/>
    <n v="44.2"/>
    <n v="47.2"/>
    <n v="-739"/>
    <n v="106"/>
    <n v="-1029"/>
    <n v="-564"/>
    <n v="494"/>
    <n v="16"/>
    <n v="0"/>
    <n v="0"/>
    <n v="0"/>
    <n v="0"/>
    <n v="-0.34363500000000002"/>
    <n v="4.9820000000000003E-2"/>
    <n v="-0.48208650000000003"/>
    <n v="-0.24928800000000004"/>
    <n v="0.23316800000000004"/>
  </r>
  <r>
    <s v="8215"/>
    <s v="明基材"/>
    <x v="65"/>
    <n v="23.65"/>
    <n v="23.85"/>
    <n v="23.35"/>
    <n v="21.75"/>
    <n v="23.9"/>
    <n v="170"/>
    <n v="465"/>
    <n v="-670"/>
    <n v="855"/>
    <n v="597"/>
    <n v="-28"/>
    <n v="0"/>
    <n v="0"/>
    <n v="0"/>
    <n v="0"/>
    <n v="4.0204999999999998E-2"/>
    <n v="0.1109025"/>
    <n v="-0.15644500000000003"/>
    <n v="0.1859625"/>
    <n v="0.142683"/>
  </r>
  <r>
    <s v="8222"/>
    <s v="寶一"/>
    <x v="2"/>
    <n v="12.5"/>
    <n v="12.45"/>
    <n v="12.45"/>
    <n v="11.7"/>
    <n v="12.35"/>
    <n v="-92"/>
    <n v="-45"/>
    <n v="-50"/>
    <n v="18"/>
    <n v="20"/>
    <n v="0"/>
    <n v="0"/>
    <n v="0"/>
    <n v="0"/>
    <n v="0"/>
    <n v="-1.15E-2"/>
    <n v="-5.6024999999999998E-3"/>
    <n v="-6.2249999999999996E-3"/>
    <n v="2.1059999999999998E-3"/>
    <n v="2.47E-3"/>
  </r>
  <r>
    <s v="8234"/>
    <s v="新漢"/>
    <x v="49"/>
    <n v="23.7"/>
    <n v="23.65"/>
    <n v="23.45"/>
    <n v="22.95"/>
    <n v="23.3"/>
    <n v="-83"/>
    <n v="-33"/>
    <n v="-16"/>
    <n v="12"/>
    <n v="22"/>
    <n v="0"/>
    <n v="0"/>
    <n v="0"/>
    <n v="0"/>
    <n v="0"/>
    <n v="-1.9670999999999998E-2"/>
    <n v="-7.8044999999999989E-3"/>
    <n v="-3.7519999999999997E-3"/>
    <n v="2.7539999999999999E-3"/>
    <n v="5.1260000000000003E-3"/>
  </r>
  <r>
    <s v="8240"/>
    <s v="華宏"/>
    <x v="65"/>
    <n v="31.55"/>
    <n v="31.25"/>
    <n v="31.25"/>
    <n v="28.25"/>
    <n v="31"/>
    <n v="-92"/>
    <n v="-61"/>
    <n v="-178"/>
    <n v="64"/>
    <n v="200"/>
    <n v="0"/>
    <n v="0"/>
    <n v="0"/>
    <n v="0"/>
    <n v="0"/>
    <n v="-2.9026E-2"/>
    <n v="-1.90625E-2"/>
    <n v="-5.5625000000000001E-2"/>
    <n v="1.8079999999999999E-2"/>
    <n v="6.2E-2"/>
  </r>
  <r>
    <s v="8249"/>
    <s v="菱光"/>
    <x v="47"/>
    <n v="21.6"/>
    <n v="21.6"/>
    <n v="21.5"/>
    <n v="19.899999999999999"/>
    <n v="21.45"/>
    <n v="-135"/>
    <n v="18"/>
    <n v="-332"/>
    <n v="-29"/>
    <n v="274"/>
    <n v="0"/>
    <n v="0"/>
    <n v="0"/>
    <n v="0"/>
    <n v="0"/>
    <n v="-2.9159999999999998E-2"/>
    <n v="3.888E-3"/>
    <n v="-7.1379999999999999E-2"/>
    <n v="-5.7709999999999992E-3"/>
    <n v="5.8772999999999999E-2"/>
  </r>
  <r>
    <s v="8255"/>
    <s v="朋程"/>
    <x v="6"/>
    <n v="107"/>
    <n v="104"/>
    <n v="104"/>
    <n v="97.8"/>
    <n v="105.5"/>
    <n v="-92"/>
    <n v="56"/>
    <n v="-21"/>
    <n v="-75"/>
    <n v="87"/>
    <n v="0"/>
    <n v="0"/>
    <n v="0"/>
    <n v="0"/>
    <n v="0"/>
    <n v="-9.844E-2"/>
    <n v="5.824E-2"/>
    <n v="-2.1839999999999998E-2"/>
    <n v="-7.3349999999999999E-2"/>
    <n v="9.1785000000000005E-2"/>
  </r>
  <r>
    <s v="8261"/>
    <s v="富鼎"/>
    <x v="46"/>
    <n v="60.1"/>
    <n v="60"/>
    <n v="57.8"/>
    <n v="52.1"/>
    <n v="57.3"/>
    <n v="831"/>
    <n v="-247"/>
    <n v="-617"/>
    <n v="1289"/>
    <n v="-85"/>
    <n v="0"/>
    <n v="0"/>
    <n v="0"/>
    <n v="0"/>
    <n v="0"/>
    <n v="0.49943099999999996"/>
    <n v="-0.1482"/>
    <n v="-0.356626"/>
    <n v="0.67156900000000008"/>
    <n v="-4.8704999999999998E-2"/>
  </r>
  <r>
    <s v="8271"/>
    <s v="宇瞻"/>
    <x v="40"/>
    <n v="41.6"/>
    <n v="42.3"/>
    <n v="41.9"/>
    <n v="38.799999999999997"/>
    <n v="42.15"/>
    <n v="1018"/>
    <n v="-260"/>
    <n v="-1323"/>
    <n v="229"/>
    <n v="496"/>
    <n v="0"/>
    <n v="0"/>
    <n v="0"/>
    <n v="0"/>
    <n v="0"/>
    <n v="0.42348800000000003"/>
    <n v="-0.10997999999999999"/>
    <n v="-0.55433699999999997"/>
    <n v="8.8851999999999987E-2"/>
    <n v="0.20906399999999997"/>
  </r>
  <r>
    <s v="8277"/>
    <s v="商丞"/>
    <x v="40"/>
    <n v="13.1"/>
    <n v="13.45"/>
    <n v="12.6"/>
    <n v="11.35"/>
    <n v="12.45"/>
    <n v="514"/>
    <n v="440"/>
    <n v="-281"/>
    <n v="677"/>
    <n v="526"/>
    <n v="0"/>
    <n v="0"/>
    <n v="0"/>
    <n v="0"/>
    <n v="0"/>
    <n v="6.7333999999999991E-2"/>
    <n v="5.9180000000000003E-2"/>
    <n v="-3.5406E-2"/>
    <n v="7.6839500000000005E-2"/>
    <n v="6.5487000000000004E-2"/>
  </r>
  <r>
    <s v="8279"/>
    <s v="生展"/>
    <x v="13"/>
    <n v="102"/>
    <n v="102.5"/>
    <n v="103"/>
    <n v="100.5"/>
    <n v="103"/>
    <n v="21"/>
    <n v="10"/>
    <n v="2"/>
    <n v="-8"/>
    <n v="-5"/>
    <n v="0"/>
    <n v="0"/>
    <n v="0"/>
    <n v="0"/>
    <n v="0"/>
    <n v="2.1420000000000002E-2"/>
    <n v="1.025E-2"/>
    <n v="2.0600000000000002E-3"/>
    <n v="-8.0400000000000003E-3"/>
    <n v="-5.1500000000000001E-3"/>
  </r>
  <r>
    <s v="8284"/>
    <s v="三竹"/>
    <x v="41"/>
    <n v="46.1"/>
    <n v="45.6"/>
    <n v="45.95"/>
    <n v="44"/>
    <n v="45.45"/>
    <n v="-1"/>
    <n v="2"/>
    <n v="3"/>
    <n v="2"/>
    <n v="3"/>
    <n v="0"/>
    <n v="0"/>
    <n v="0"/>
    <n v="0"/>
    <n v="0"/>
    <n v="-4.6100000000000004E-4"/>
    <n v="9.1200000000000005E-4"/>
    <n v="1.3785000000000002E-3"/>
    <n v="8.8000000000000003E-4"/>
    <n v="1.3635000000000001E-3"/>
  </r>
  <r>
    <s v="8289"/>
    <s v="泰藝"/>
    <x v="34"/>
    <n v="15.45"/>
    <n v="15.85"/>
    <n v="15.75"/>
    <n v="14.25"/>
    <n v="15.65"/>
    <n v="394"/>
    <n v="303"/>
    <n v="13"/>
    <n v="173"/>
    <n v="345"/>
    <n v="0"/>
    <n v="0"/>
    <n v="0"/>
    <n v="0"/>
    <n v="0"/>
    <n v="6.087299999999999E-2"/>
    <n v="4.8025499999999999E-2"/>
    <n v="2.0474999999999998E-3"/>
    <n v="2.4652500000000001E-2"/>
    <n v="5.3992499999999999E-2"/>
  </r>
  <r>
    <s v="8291"/>
    <s v="尚茂"/>
    <x v="17"/>
    <n v="7.68"/>
    <n v="7.91"/>
    <n v="7.12"/>
    <n v="7.12"/>
    <n v="7.1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.5"/>
    <n v="447"/>
    <n v="450"/>
    <n v="414.5"/>
    <n v="455.5"/>
    <n v="-246"/>
    <n v="874"/>
    <n v="-676"/>
    <n v="1031"/>
    <n v="886"/>
    <n v="-479"/>
    <n v="-271"/>
    <n v="-20"/>
    <n v="-274"/>
    <n v="-68"/>
    <n v="-1.10823"/>
    <n v="3.9067799999999999"/>
    <n v="-3.0419999999999998"/>
    <n v="4.2734949999999996"/>
    <n v="4.03573"/>
  </r>
  <r>
    <s v="8341"/>
    <s v="日友"/>
    <x v="2"/>
    <n v="212"/>
    <n v="209.5"/>
    <n v="209"/>
    <n v="204"/>
    <n v="209.5"/>
    <n v="-81"/>
    <n v="-36"/>
    <n v="-5"/>
    <n v="37"/>
    <n v="4"/>
    <n v="1"/>
    <n v="0"/>
    <n v="1"/>
    <n v="0"/>
    <n v="0"/>
    <n v="-0.17172000000000001"/>
    <n v="-7.5420000000000001E-2"/>
    <n v="-1.0449999999999999E-2"/>
    <n v="7.5480000000000005E-2"/>
    <n v="8.3800000000000003E-3"/>
  </r>
  <r>
    <s v="8342"/>
    <s v="益張"/>
    <x v="2"/>
    <n v="55"/>
    <n v="54.4"/>
    <n v="54"/>
    <n v="53.9"/>
    <n v="54.4"/>
    <n v="5"/>
    <n v="12"/>
    <n v="3"/>
    <n v="48"/>
    <n v="-2"/>
    <n v="0"/>
    <n v="0"/>
    <n v="0"/>
    <n v="0"/>
    <n v="0"/>
    <n v="2.7499999999999998E-3"/>
    <n v="6.5279999999999999E-3"/>
    <n v="1.6199999999999999E-3"/>
    <n v="2.5871999999999999E-2"/>
    <n v="-1.088E-3"/>
  </r>
  <r>
    <s v="8349"/>
    <s v="恒耀"/>
    <x v="12"/>
    <n v="69.5"/>
    <n v="65.3"/>
    <n v="64.7"/>
    <n v="59"/>
    <n v="63.8"/>
    <n v="-166"/>
    <n v="-103"/>
    <n v="-111"/>
    <n v="38"/>
    <n v="72"/>
    <n v="0"/>
    <n v="0"/>
    <n v="0"/>
    <n v="0"/>
    <n v="0"/>
    <n v="-0.11537"/>
    <n v="-6.7258999999999999E-2"/>
    <n v="-7.1817000000000006E-2"/>
    <n v="2.2419999999999999E-2"/>
    <n v="4.5935999999999998E-2"/>
  </r>
  <r>
    <s v="8354"/>
    <s v="冠好"/>
    <x v="4"/>
    <n v="16.3"/>
    <n v="16.2"/>
    <n v="16.100000000000001"/>
    <n v="15.15"/>
    <n v="15.5"/>
    <n v="4"/>
    <n v="3"/>
    <n v="-1"/>
    <n v="5"/>
    <n v="0"/>
    <n v="0"/>
    <n v="0"/>
    <n v="0"/>
    <n v="0"/>
    <n v="0"/>
    <n v="6.5200000000000002E-4"/>
    <n v="4.8599999999999994E-4"/>
    <n v="-1.6100000000000001E-4"/>
    <n v="7.5750000000000004E-4"/>
    <n v="0"/>
  </r>
  <r>
    <s v="8358"/>
    <s v="金居"/>
    <x v="17"/>
    <n v="65.7"/>
    <n v="68.099999999999994"/>
    <n v="73.8"/>
    <n v="66.5"/>
    <n v="71.8"/>
    <n v="-341"/>
    <n v="1205"/>
    <n v="962"/>
    <n v="-2694"/>
    <n v="-232"/>
    <n v="-8"/>
    <n v="555"/>
    <n v="2503"/>
    <n v="300"/>
    <n v="335"/>
    <n v="-0.22403700000000001"/>
    <n v="0.82060500000000003"/>
    <n v="0.70995599999999992"/>
    <n v="-1.7915099999999999"/>
    <n v="-0.16657599999999997"/>
  </r>
  <r>
    <s v="8367"/>
    <s v="建新國際"/>
    <x v="26"/>
    <n v="33.65"/>
    <n v="32.299999999999997"/>
    <n v="33"/>
    <n v="29.9"/>
    <n v="32.700000000000003"/>
    <n v="94"/>
    <n v="-128"/>
    <n v="-151"/>
    <n v="-80"/>
    <n v="42"/>
    <n v="0"/>
    <n v="0"/>
    <n v="0"/>
    <n v="0"/>
    <n v="0"/>
    <n v="3.1630999999999999E-2"/>
    <n v="-4.1343999999999999E-2"/>
    <n v="-4.9829999999999999E-2"/>
    <n v="-2.392E-2"/>
    <n v="1.3734000000000001E-2"/>
  </r>
  <r>
    <s v="8374"/>
    <s v="羅昇"/>
    <x v="11"/>
    <n v="23.35"/>
    <n v="23"/>
    <n v="23.9"/>
    <n v="23"/>
    <n v="24.6"/>
    <n v="-134"/>
    <n v="-59"/>
    <n v="32"/>
    <n v="19"/>
    <n v="90"/>
    <n v="0"/>
    <n v="0"/>
    <n v="0"/>
    <n v="0"/>
    <n v="0"/>
    <n v="-3.1289000000000004E-2"/>
    <n v="-1.357E-2"/>
    <n v="7.6479999999999994E-3"/>
    <n v="4.3699999999999998E-3"/>
    <n v="2.214E-2"/>
  </r>
  <r>
    <s v="8383"/>
    <s v="千附"/>
    <x v="45"/>
    <n v="39.9"/>
    <n v="39.4"/>
    <n v="39.299999999999997"/>
    <n v="37.450000000000003"/>
    <n v="40.049999999999997"/>
    <n v="-133"/>
    <n v="-111"/>
    <n v="7"/>
    <n v="-234"/>
    <n v="638"/>
    <n v="0"/>
    <n v="0"/>
    <n v="0"/>
    <n v="0"/>
    <n v="0"/>
    <n v="-5.3066999999999996E-2"/>
    <n v="-4.3733999999999995E-2"/>
    <n v="2.7509999999999995E-3"/>
    <n v="-8.7633000000000016E-2"/>
    <n v="0.255519"/>
  </r>
  <r>
    <s v="8390"/>
    <s v="金益鼎"/>
    <x v="2"/>
    <n v="40.85"/>
    <n v="39.25"/>
    <n v="37.6"/>
    <n v="33.85"/>
    <n v="37.200000000000003"/>
    <n v="582"/>
    <n v="593"/>
    <n v="-582"/>
    <n v="1148"/>
    <n v="131"/>
    <n v="0"/>
    <n v="0"/>
    <n v="0"/>
    <n v="0"/>
    <n v="0"/>
    <n v="0.23774700000000001"/>
    <n v="0.2327525"/>
    <n v="-0.218832"/>
    <n v="0.38859800000000005"/>
    <n v="4.8732000000000004E-2"/>
  </r>
  <r>
    <s v="8401"/>
    <s v="白紗科"/>
    <x v="2"/>
    <n v="14.45"/>
    <n v="14.9"/>
    <n v="14.7"/>
    <n v="14"/>
    <n v="14.35"/>
    <n v="-8"/>
    <n v="-16"/>
    <n v="-40"/>
    <n v="-18"/>
    <n v="-20"/>
    <n v="0"/>
    <n v="0"/>
    <n v="0"/>
    <n v="0"/>
    <n v="0"/>
    <n v="-1.1559999999999999E-3"/>
    <n v="-2.3840000000000003E-3"/>
    <n v="-5.8799999999999998E-3"/>
    <n v="-2.5200000000000001E-3"/>
    <n v="-2.8700000000000002E-3"/>
  </r>
  <r>
    <s v="8403"/>
    <s v="盛弘"/>
    <x v="13"/>
    <n v="32.25"/>
    <n v="31.95"/>
    <n v="31.2"/>
    <n v="32"/>
    <n v="31.65"/>
    <n v="-13"/>
    <n v="-472"/>
    <n v="-8"/>
    <n v="-52"/>
    <n v="-49"/>
    <n v="0"/>
    <n v="0"/>
    <n v="0"/>
    <n v="0"/>
    <n v="0"/>
    <n v="-4.1925E-3"/>
    <n v="-0.15080399999999999"/>
    <n v="-2.496E-3"/>
    <n v="-1.6639999999999999E-2"/>
    <n v="-1.55085E-2"/>
  </r>
  <r>
    <s v="8404"/>
    <s v="百和興業-KY"/>
    <x v="2"/>
    <n v="46.1"/>
    <n v="46.45"/>
    <n v="45"/>
    <n v="40.5"/>
    <n v="44.55"/>
    <n v="246"/>
    <n v="843"/>
    <n v="-133"/>
    <n v="748"/>
    <n v="766"/>
    <n v="0"/>
    <n v="0"/>
    <n v="0"/>
    <n v="0"/>
    <n v="0"/>
    <n v="0.11340600000000001"/>
    <n v="0.39157350000000007"/>
    <n v="-5.985E-2"/>
    <n v="0.30293999999999999"/>
    <n v="0.34125299999999997"/>
  </r>
  <r>
    <s v="8406"/>
    <s v="金可-KY"/>
    <x v="13"/>
    <n v="153.5"/>
    <n v="154.5"/>
    <n v="155.5"/>
    <n v="141.5"/>
    <n v="151"/>
    <n v="194"/>
    <n v="273"/>
    <n v="-43"/>
    <n v="-98"/>
    <n v="352"/>
    <n v="0"/>
    <n v="0"/>
    <n v="0"/>
    <n v="-1"/>
    <n v="0"/>
    <n v="0.29779"/>
    <n v="0.42178500000000002"/>
    <n v="-6.6864999999999994E-2"/>
    <n v="-0.13866999999999999"/>
    <n v="0.53151999999999999"/>
  </r>
  <r>
    <s v="8409"/>
    <s v="商之器"/>
    <x v="13"/>
    <n v="19.45"/>
    <n v="18.600000000000001"/>
    <n v="18.5"/>
    <n v="17.899999999999999"/>
    <n v="18.100000000000001"/>
    <n v="4"/>
    <n v="-14"/>
    <n v="4"/>
    <n v="1"/>
    <n v="2"/>
    <n v="0"/>
    <n v="0"/>
    <n v="0"/>
    <n v="0"/>
    <n v="0"/>
    <n v="7.7799999999999994E-4"/>
    <n v="-2.6040000000000004E-3"/>
    <n v="7.3999999999999999E-4"/>
    <n v="1.7899999999999999E-4"/>
    <n v="3.6200000000000002E-4"/>
  </r>
  <r>
    <s v="8410"/>
    <s v="森田"/>
    <x v="16"/>
    <n v="42.45"/>
    <n v="41.75"/>
    <n v="41.9"/>
    <n v="38.9"/>
    <n v="42.45"/>
    <n v="3"/>
    <n v="-13"/>
    <n v="-110"/>
    <n v="-65"/>
    <n v="84"/>
    <n v="0"/>
    <n v="0"/>
    <n v="0"/>
    <n v="0"/>
    <n v="0"/>
    <n v="1.2735000000000001E-3"/>
    <n v="-5.4275E-3"/>
    <n v="-4.6089999999999999E-2"/>
    <n v="-2.5284999999999998E-2"/>
    <n v="3.5658000000000002E-2"/>
  </r>
  <r>
    <s v="8411"/>
    <s v="福貞-KY"/>
    <x v="2"/>
    <n v="14"/>
    <n v="13.9"/>
    <n v="13.9"/>
    <n v="13.65"/>
    <n v="14"/>
    <n v="97"/>
    <n v="-82"/>
    <n v="29"/>
    <n v="63"/>
    <n v="-1"/>
    <n v="0"/>
    <n v="0"/>
    <n v="0"/>
    <n v="0"/>
    <n v="0"/>
    <n v="1.358E-2"/>
    <n v="-1.1398E-2"/>
    <n v="4.0309999999999999E-3"/>
    <n v="8.5995000000000012E-3"/>
    <n v="-1.3999999999999999E-4"/>
  </r>
  <r>
    <s v="8415"/>
    <s v="大國鋼"/>
    <x v="12"/>
    <n v="31.95"/>
    <n v="31.25"/>
    <n v="32.799999999999997"/>
    <n v="29.6"/>
    <n v="32.549999999999997"/>
    <n v="305"/>
    <n v="707"/>
    <n v="771"/>
    <n v="-1575"/>
    <n v="1062"/>
    <n v="83"/>
    <n v="0"/>
    <n v="0"/>
    <n v="0"/>
    <n v="0"/>
    <n v="9.7447500000000006E-2"/>
    <n v="0.22093750000000001"/>
    <n v="0.252888"/>
    <n v="-0.4662"/>
    <n v="0.34568099999999996"/>
  </r>
  <r>
    <s v="8416"/>
    <s v="實威"/>
    <x v="55"/>
    <n v="117"/>
    <n v="116"/>
    <n v="117"/>
    <n v="113"/>
    <n v="118.5"/>
    <n v="0"/>
    <n v="-8"/>
    <n v="0"/>
    <n v="2"/>
    <n v="5"/>
    <n v="0"/>
    <n v="0"/>
    <n v="0"/>
    <n v="0"/>
    <n v="0"/>
    <n v="0"/>
    <n v="-9.2800000000000001E-3"/>
    <n v="0"/>
    <n v="2.2599999999999999E-3"/>
    <n v="5.9249999999999997E-3"/>
  </r>
  <r>
    <s v="8418"/>
    <s v="捷必勝-KY"/>
    <x v="2"/>
    <n v="11.2"/>
    <n v="11.1"/>
    <n v="11.05"/>
    <n v="11"/>
    <n v="11.2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4"/>
    <n v="23.8"/>
    <n v="23.7"/>
    <n v="23.9"/>
    <n v="24.4"/>
    <n v="-1"/>
    <n v="0"/>
    <n v="-13"/>
    <n v="-1"/>
    <n v="17"/>
    <n v="0"/>
    <n v="0"/>
    <n v="0"/>
    <n v="0"/>
    <n v="0"/>
    <n v="-2.4000000000000001E-4"/>
    <n v="0"/>
    <n v="-3.0809999999999995E-3"/>
    <n v="-2.3899999999999998E-4"/>
    <n v="4.1479999999999998E-3"/>
  </r>
  <r>
    <s v="8421"/>
    <s v="旭源"/>
    <x v="45"/>
    <n v="9.15"/>
    <n v="9.14"/>
    <n v="9.17"/>
    <n v="9.15"/>
    <n v="9.3000000000000007"/>
    <n v="0"/>
    <n v="2"/>
    <n v="-2"/>
    <n v="-1"/>
    <n v="0"/>
    <n v="0"/>
    <n v="0"/>
    <n v="0"/>
    <n v="0"/>
    <n v="0"/>
    <n v="0"/>
    <n v="1.828E-4"/>
    <n v="-1.8339999999999999E-4"/>
    <n v="-9.1500000000000001E-5"/>
    <n v="0"/>
  </r>
  <r>
    <s v="8422"/>
    <s v="可寧衛"/>
    <x v="2"/>
    <n v="171"/>
    <n v="171"/>
    <n v="172"/>
    <n v="168"/>
    <n v="170.5"/>
    <n v="-61"/>
    <n v="-28"/>
    <n v="3"/>
    <n v="-130"/>
    <n v="-14"/>
    <n v="1"/>
    <n v="0"/>
    <n v="0"/>
    <n v="0"/>
    <n v="0"/>
    <n v="-0.10431"/>
    <n v="-4.7879999999999999E-2"/>
    <n v="5.1599999999999997E-3"/>
    <n v="-0.21840000000000001"/>
    <n v="-2.3869999999999999E-2"/>
  </r>
  <r>
    <s v="8423"/>
    <s v="保綠-KY"/>
    <x v="24"/>
    <n v="17.8"/>
    <n v="17.8"/>
    <n v="18"/>
    <n v="17.8"/>
    <n v="18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"/>
    <n v="56"/>
    <n v="56.7"/>
    <n v="54.8"/>
    <n v="55.9"/>
    <n v="-5"/>
    <n v="6"/>
    <n v="-12"/>
    <n v="10"/>
    <n v="2"/>
    <n v="0"/>
    <n v="0"/>
    <n v="0"/>
    <n v="0"/>
    <n v="0"/>
    <n v="-2.8E-3"/>
    <n v="3.3600000000000001E-3"/>
    <n v="-6.804000000000001E-3"/>
    <n v="5.4799999999999996E-3"/>
    <n v="1.1180000000000001E-3"/>
  </r>
  <r>
    <s v="8426"/>
    <s v="紅木-KY"/>
    <x v="2"/>
    <n v="18.95"/>
    <n v="17.95"/>
    <n v="18.100000000000001"/>
    <n v="16.3"/>
    <n v="17"/>
    <n v="0"/>
    <n v="0"/>
    <n v="0"/>
    <n v="2"/>
    <n v="0"/>
    <n v="0"/>
    <n v="0"/>
    <n v="0"/>
    <n v="0"/>
    <n v="0"/>
    <n v="0"/>
    <n v="0"/>
    <n v="0"/>
    <n v="3.2600000000000001E-4"/>
    <n v="0"/>
  </r>
  <r>
    <s v="8427"/>
    <s v="基勝-KY"/>
    <x v="2"/>
    <n v="50.2"/>
    <n v="49.4"/>
    <n v="49.3"/>
    <n v="48.3"/>
    <n v="50.5"/>
    <n v="0"/>
    <n v="-14"/>
    <n v="-7"/>
    <n v="0"/>
    <n v="0"/>
    <n v="0"/>
    <n v="0"/>
    <n v="0"/>
    <n v="0"/>
    <n v="0"/>
    <n v="0"/>
    <n v="-6.9160000000000003E-3"/>
    <n v="-3.4509999999999996E-3"/>
    <n v="0"/>
    <n v="0"/>
  </r>
  <r>
    <s v="8429"/>
    <s v="金麗-KY"/>
    <x v="9"/>
    <n v="9.58"/>
    <n v="9.51"/>
    <n v="9.3800000000000008"/>
    <n v="8.66"/>
    <n v="9.52"/>
    <n v="-141"/>
    <n v="-85"/>
    <n v="-348"/>
    <n v="-201"/>
    <n v="326"/>
    <n v="0"/>
    <n v="0"/>
    <n v="0"/>
    <n v="0"/>
    <n v="0"/>
    <n v="-1.35078E-2"/>
    <n v="-8.0835000000000004E-3"/>
    <n v="-3.2642400000000002E-2"/>
    <n v="-1.7406600000000001E-2"/>
    <n v="3.1035199999999999E-2"/>
  </r>
  <r>
    <s v="8431"/>
    <s v="匯鑽科"/>
    <x v="15"/>
    <n v="56.2"/>
    <n v="58"/>
    <n v="55.6"/>
    <n v="50.7"/>
    <n v="55.7"/>
    <n v="64"/>
    <n v="860"/>
    <n v="-210"/>
    <n v="391"/>
    <n v="324"/>
    <n v="0"/>
    <n v="0"/>
    <n v="0"/>
    <n v="0"/>
    <n v="0"/>
    <n v="3.5968E-2"/>
    <n v="0.49880000000000002"/>
    <n v="-0.11676"/>
    <n v="0.198237"/>
    <n v="0.18046799999999999"/>
  </r>
  <r>
    <s v="8432"/>
    <s v="東生華"/>
    <x v="13"/>
    <n v="40.9"/>
    <n v="43"/>
    <n v="42.4"/>
    <n v="41.05"/>
    <n v="45.15"/>
    <n v="19"/>
    <n v="82"/>
    <n v="16"/>
    <n v="-24"/>
    <n v="2"/>
    <n v="0"/>
    <n v="0"/>
    <n v="0"/>
    <n v="0"/>
    <n v="0"/>
    <n v="7.7710000000000001E-3"/>
    <n v="3.526E-2"/>
    <n v="6.7840000000000001E-3"/>
    <n v="-9.8519999999999996E-3"/>
    <n v="9.0299999999999994E-4"/>
  </r>
  <r>
    <s v="8433"/>
    <s v="弘帆"/>
    <x v="9"/>
    <n v="39.299999999999997"/>
    <n v="39.4"/>
    <n v="39.4"/>
    <n v="37.4"/>
    <n v="38.5"/>
    <n v="4"/>
    <n v="0"/>
    <n v="4"/>
    <n v="0"/>
    <n v="0"/>
    <n v="0"/>
    <n v="0"/>
    <n v="0"/>
    <n v="0"/>
    <n v="0"/>
    <n v="1.5719999999999998E-3"/>
    <n v="0"/>
    <n v="1.5759999999999999E-3"/>
    <n v="0"/>
    <n v="0"/>
  </r>
  <r>
    <s v="8435"/>
    <s v="鉅邁"/>
    <x v="2"/>
    <n v="55.6"/>
    <n v="55.6"/>
    <n v="55.6"/>
    <n v="54.9"/>
    <n v="55.9"/>
    <n v="-15"/>
    <n v="39"/>
    <n v="9"/>
    <n v="13"/>
    <n v="11"/>
    <n v="0"/>
    <n v="0"/>
    <n v="0"/>
    <n v="0"/>
    <n v="0"/>
    <n v="-8.3400000000000002E-3"/>
    <n v="2.1684000000000002E-2"/>
    <n v="5.0040000000000006E-3"/>
    <n v="7.1369999999999992E-3"/>
    <n v="6.149E-3"/>
  </r>
  <r>
    <s v="8436"/>
    <s v="大江"/>
    <x v="13"/>
    <n v="225.5"/>
    <n v="227"/>
    <n v="235"/>
    <n v="215"/>
    <n v="233"/>
    <n v="-171"/>
    <n v="-48"/>
    <n v="592"/>
    <n v="-246"/>
    <n v="917"/>
    <n v="117"/>
    <n v="0"/>
    <n v="80"/>
    <n v="0"/>
    <n v="0"/>
    <n v="-0.38560499999999998"/>
    <n v="-0.10896"/>
    <n v="1.3912"/>
    <n v="-0.52890000000000004"/>
    <n v="2.1366100000000001"/>
  </r>
  <r>
    <s v="8437"/>
    <s v="大地-KY"/>
    <x v="2"/>
    <n v="165"/>
    <n v="163"/>
    <n v="166.5"/>
    <n v="161.5"/>
    <n v="165"/>
    <n v="-5"/>
    <n v="-4"/>
    <n v="2"/>
    <n v="-1"/>
    <n v="4"/>
    <n v="0"/>
    <n v="0"/>
    <n v="0"/>
    <n v="0"/>
    <n v="0"/>
    <n v="-8.2500000000000004E-3"/>
    <n v="-6.5199999999999998E-3"/>
    <n v="3.3300000000000001E-3"/>
    <n v="-1.6149999999999999E-3"/>
    <n v="6.6E-3"/>
  </r>
  <r>
    <s v="8440"/>
    <s v="綠電"/>
    <x v="2"/>
    <n v="18.05"/>
    <n v="16.899999999999999"/>
    <n v="17.25"/>
    <n v="16.350000000000001"/>
    <n v="17.5"/>
    <n v="31"/>
    <n v="16"/>
    <n v="-27"/>
    <n v="53"/>
    <n v="19"/>
    <n v="0"/>
    <n v="0"/>
    <n v="0"/>
    <n v="0"/>
    <n v="0"/>
    <n v="5.5955000000000006E-3"/>
    <n v="2.7039999999999998E-3"/>
    <n v="-4.6575000000000002E-3"/>
    <n v="8.6655000000000013E-3"/>
    <n v="3.3249999999999998E-3"/>
  </r>
  <r>
    <s v="8442"/>
    <s v="威宏-KY"/>
    <x v="2"/>
    <n v="39.549999999999997"/>
    <n v="38.6"/>
    <n v="39.549999999999997"/>
    <n v="38.4"/>
    <n v="39.450000000000003"/>
    <n v="0"/>
    <n v="-1"/>
    <n v="0"/>
    <n v="0"/>
    <n v="0"/>
    <n v="0"/>
    <n v="0"/>
    <n v="0"/>
    <n v="0"/>
    <n v="0"/>
    <n v="0"/>
    <n v="-3.86E-4"/>
    <n v="0"/>
    <n v="0"/>
    <n v="0"/>
  </r>
  <r>
    <s v="8443"/>
    <s v="阿瘦"/>
    <x v="9"/>
    <n v="11.25"/>
    <n v="11.3"/>
    <n v="11.2"/>
    <n v="10.1"/>
    <n v="10.5"/>
    <n v="-4"/>
    <n v="0"/>
    <n v="1"/>
    <n v="95"/>
    <n v="8"/>
    <n v="0"/>
    <n v="0"/>
    <n v="0"/>
    <n v="0"/>
    <n v="0"/>
    <n v="-4.4999999999999999E-4"/>
    <n v="0"/>
    <n v="1.12E-4"/>
    <n v="9.5949999999999994E-3"/>
    <n v="8.4000000000000003E-4"/>
  </r>
  <r>
    <s v="8444"/>
    <s v="綠河-KY"/>
    <x v="2"/>
    <n v="79.3"/>
    <n v="79.099999999999994"/>
    <n v="79.099999999999994"/>
    <n v="78.099999999999994"/>
    <n v="79.400000000000006"/>
    <n v="-4"/>
    <n v="2"/>
    <n v="2"/>
    <n v="0"/>
    <n v="4"/>
    <n v="0"/>
    <n v="0"/>
    <n v="0"/>
    <n v="0"/>
    <n v="0"/>
    <n v="-3.1719999999999999E-3"/>
    <n v="1.5819999999999999E-3"/>
    <n v="1.5819999999999999E-3"/>
    <n v="0"/>
    <n v="3.1760000000000004E-3"/>
  </r>
  <r>
    <s v="8446"/>
    <s v="華研"/>
    <x v="2"/>
    <n v="93.9"/>
    <n v="91.6"/>
    <n v="91.8"/>
    <n v="87.4"/>
    <n v="90.6"/>
    <n v="-199"/>
    <n v="-91"/>
    <n v="5"/>
    <n v="-114"/>
    <n v="-29"/>
    <n v="0"/>
    <n v="0"/>
    <n v="0"/>
    <n v="0"/>
    <n v="0"/>
    <n v="-0.18686100000000003"/>
    <n v="-8.3356E-2"/>
    <n v="4.5900000000000003E-3"/>
    <n v="-9.9636000000000002E-2"/>
    <n v="-2.6273999999999995E-2"/>
  </r>
  <r>
    <s v="8450"/>
    <s v="霹靂"/>
    <x v="2"/>
    <n v="22.5"/>
    <n v="24.2"/>
    <n v="25.5"/>
    <n v="23.9"/>
    <n v="24.75"/>
    <n v="-10"/>
    <n v="5"/>
    <n v="-36"/>
    <n v="-23"/>
    <n v="9"/>
    <n v="0"/>
    <n v="0"/>
    <n v="0"/>
    <n v="0"/>
    <n v="0"/>
    <n v="-2.2499999999999998E-3"/>
    <n v="1.2099999999999999E-3"/>
    <n v="-9.1800000000000007E-3"/>
    <n v="-5.4969999999999993E-3"/>
    <n v="2.2274999999999999E-3"/>
  </r>
  <r>
    <s v="8454"/>
    <s v="富邦媒"/>
    <x v="9"/>
    <n v="991"/>
    <n v="1090"/>
    <n v="1075"/>
    <n v="1180"/>
    <n v="1295"/>
    <n v="-85"/>
    <n v="40"/>
    <n v="-133"/>
    <n v="22"/>
    <n v="-34"/>
    <n v="58"/>
    <n v="0"/>
    <n v="14"/>
    <n v="20"/>
    <n v="151"/>
    <n v="-0.84235000000000004"/>
    <n v="0.436"/>
    <n v="-1.4297500000000001"/>
    <n v="0.2596"/>
    <n v="-0.44030000000000002"/>
  </r>
  <r>
    <s v="8455"/>
    <s v="大拓-KY"/>
    <x v="44"/>
    <n v="17.25"/>
    <n v="17.3"/>
    <n v="17.05"/>
    <n v="17.05"/>
    <n v="17.05"/>
    <n v="0"/>
    <n v="0"/>
    <n v="-1"/>
    <n v="0"/>
    <n v="0"/>
    <n v="0"/>
    <n v="0"/>
    <n v="0"/>
    <n v="0"/>
    <n v="0"/>
    <n v="0"/>
    <n v="0"/>
    <n v="-1.705E-4"/>
    <n v="0"/>
    <n v="0"/>
  </r>
  <r>
    <s v="8462"/>
    <s v="柏文"/>
    <x v="3"/>
    <n v="137"/>
    <n v="141.5"/>
    <n v="139"/>
    <n v="128.5"/>
    <n v="134"/>
    <n v="-37"/>
    <n v="7"/>
    <n v="26"/>
    <n v="14"/>
    <n v="45"/>
    <n v="0"/>
    <n v="0"/>
    <n v="0"/>
    <n v="0"/>
    <n v="0"/>
    <n v="-5.0689999999999999E-2"/>
    <n v="9.9050000000000006E-3"/>
    <n v="3.6139999999999999E-2"/>
    <n v="1.7989999999999999E-2"/>
    <n v="6.0299999999999999E-2"/>
  </r>
  <r>
    <s v="8463"/>
    <s v="潤泰材"/>
    <x v="2"/>
    <n v="35.799999999999997"/>
    <n v="35.200000000000003"/>
    <n v="35"/>
    <n v="32.15"/>
    <n v="33.65"/>
    <n v="-149"/>
    <n v="-50"/>
    <n v="-107"/>
    <n v="-46"/>
    <n v="-1"/>
    <n v="0"/>
    <n v="0"/>
    <n v="0"/>
    <n v="0"/>
    <n v="0"/>
    <n v="-5.3342000000000001E-2"/>
    <n v="-1.7600000000000001E-2"/>
    <n v="-3.7449999999999997E-2"/>
    <n v="-1.4788999999999998E-2"/>
    <n v="-3.3649999999999999E-4"/>
  </r>
  <r>
    <s v="8464"/>
    <s v="億豐"/>
    <x v="2"/>
    <n v="368.5"/>
    <n v="376"/>
    <n v="386.5"/>
    <n v="379"/>
    <n v="393.5"/>
    <n v="-260"/>
    <n v="5"/>
    <n v="40"/>
    <n v="19"/>
    <n v="15"/>
    <n v="335"/>
    <n v="347"/>
    <n v="97"/>
    <n v="14"/>
    <n v="33"/>
    <n v="-0.95809999999999995"/>
    <n v="1.8800000000000001E-2"/>
    <n v="0.15459999999999999"/>
    <n v="7.2010000000000005E-2"/>
    <n v="5.9025000000000001E-2"/>
  </r>
  <r>
    <s v="8466"/>
    <s v="美吉吉-KY"/>
    <x v="2"/>
    <n v="56.5"/>
    <n v="56.1"/>
    <n v="55.9"/>
    <n v="55.1"/>
    <n v="56.6"/>
    <n v="1"/>
    <n v="-4"/>
    <n v="-11"/>
    <n v="7"/>
    <n v="21"/>
    <n v="0"/>
    <n v="0"/>
    <n v="0"/>
    <n v="0"/>
    <n v="0"/>
    <n v="5.6499999999999996E-4"/>
    <n v="-2.2439999999999999E-3"/>
    <n v="-6.149E-3"/>
    <n v="3.8569999999999998E-3"/>
    <n v="1.1886000000000001E-2"/>
  </r>
  <r>
    <s v="8467"/>
    <s v="波力-KY"/>
    <x v="2"/>
    <n v="40.299999999999997"/>
    <n v="40.4"/>
    <n v="40.200000000000003"/>
    <n v="37.799999999999997"/>
    <n v="39.1"/>
    <n v="5"/>
    <n v="-3"/>
    <n v="0"/>
    <n v="2"/>
    <n v="2"/>
    <n v="0"/>
    <n v="0"/>
    <n v="0"/>
    <n v="0"/>
    <n v="0"/>
    <n v="2.0149999999999999E-3"/>
    <n v="-1.212E-3"/>
    <n v="0"/>
    <n v="7.5599999999999994E-4"/>
    <n v="7.8200000000000003E-4"/>
  </r>
  <r>
    <s v="8472"/>
    <s v="夠麻吉"/>
    <x v="67"/>
    <n v="64.900000000000006"/>
    <n v="65"/>
    <n v="67.599999999999994"/>
    <n v="64"/>
    <n v="63.6"/>
    <n v="0"/>
    <n v="0"/>
    <n v="0"/>
    <n v="0"/>
    <n v="-2"/>
    <n v="0"/>
    <n v="0"/>
    <n v="0"/>
    <n v="0"/>
    <n v="0"/>
    <n v="0"/>
    <n v="0"/>
    <n v="0"/>
    <n v="0"/>
    <n v="-1.2720000000000001E-3"/>
  </r>
  <r>
    <s v="8473"/>
    <s v="山林水"/>
    <x v="2"/>
    <n v="37.65"/>
    <n v="38.049999999999997"/>
    <n v="38.200000000000003"/>
    <n v="41.2"/>
    <n v="42.35"/>
    <n v="-85"/>
    <n v="-110"/>
    <n v="-47"/>
    <n v="130"/>
    <n v="32"/>
    <n v="0"/>
    <n v="0"/>
    <n v="0"/>
    <n v="0"/>
    <n v="0"/>
    <n v="-3.2002500000000003E-2"/>
    <n v="-4.1855000000000003E-2"/>
    <n v="-1.7954000000000001E-2"/>
    <n v="5.3560000000000003E-2"/>
    <n v="1.3552E-2"/>
  </r>
  <r>
    <s v="8476"/>
    <s v="台境"/>
    <x v="2"/>
    <n v="19.95"/>
    <n v="20"/>
    <n v="19.899999999999999"/>
    <n v="19.850000000000001"/>
    <n v="20.399999999999999"/>
    <n v="0"/>
    <n v="1"/>
    <n v="0"/>
    <n v="0"/>
    <n v="0"/>
    <n v="0"/>
    <n v="0"/>
    <n v="0"/>
    <n v="0"/>
    <n v="0"/>
    <n v="0"/>
    <n v="2.0000000000000001E-4"/>
    <n v="0"/>
    <n v="0"/>
    <n v="0"/>
  </r>
  <r>
    <s v="8477"/>
    <s v="創業家"/>
    <x v="67"/>
    <n v="33.200000000000003"/>
    <n v="34.5"/>
    <n v="34.200000000000003"/>
    <n v="37.6"/>
    <n v="36.049999999999997"/>
    <n v="0"/>
    <n v="7"/>
    <n v="0"/>
    <n v="3"/>
    <n v="-7"/>
    <n v="0"/>
    <n v="0"/>
    <n v="0"/>
    <n v="0"/>
    <n v="0"/>
    <n v="0"/>
    <n v="2.415E-3"/>
    <n v="0"/>
    <n v="1.1280000000000001E-3"/>
    <n v="-2.5234999999999997E-3"/>
  </r>
  <r>
    <s v="8478"/>
    <s v="東哥遊艇"/>
    <x v="2"/>
    <n v="48.45"/>
    <n v="47.75"/>
    <n v="47.7"/>
    <n v="44.65"/>
    <n v="48"/>
    <n v="-46"/>
    <n v="-20"/>
    <n v="8"/>
    <n v="-13"/>
    <n v="27"/>
    <n v="0"/>
    <n v="0"/>
    <n v="0"/>
    <n v="0"/>
    <n v="0"/>
    <n v="-2.2287000000000001E-2"/>
    <n v="-9.5499999999999995E-3"/>
    <n v="3.8160000000000004E-3"/>
    <n v="-5.8044999999999989E-3"/>
    <n v="1.2959999999999999E-2"/>
  </r>
  <r>
    <s v="8480"/>
    <s v="泰昇-KY"/>
    <x v="2"/>
    <n v="108"/>
    <n v="108"/>
    <n v="108"/>
    <n v="108.5"/>
    <n v="108.5"/>
    <n v="-23"/>
    <n v="-7"/>
    <n v="-2"/>
    <n v="1"/>
    <n v="-1"/>
    <n v="0"/>
    <n v="0"/>
    <n v="0"/>
    <n v="0"/>
    <n v="0"/>
    <n v="-2.4840000000000001E-2"/>
    <n v="-7.5599999999999999E-3"/>
    <n v="-2.16E-3"/>
    <n v="1.085E-3"/>
    <n v="-1.085E-3"/>
  </r>
  <r>
    <s v="8481"/>
    <s v="政伸"/>
    <x v="2"/>
    <n v="79.3"/>
    <n v="79.599999999999994"/>
    <n v="79.5"/>
    <n v="74.8"/>
    <n v="78.3"/>
    <n v="-33"/>
    <n v="-2"/>
    <n v="-13"/>
    <n v="22"/>
    <n v="2"/>
    <n v="0"/>
    <n v="0"/>
    <n v="0"/>
    <n v="0"/>
    <n v="0"/>
    <n v="-2.6169000000000001E-2"/>
    <n v="-1.5919999999999999E-3"/>
    <n v="-1.0335E-2"/>
    <n v="1.6455999999999998E-2"/>
    <n v="1.5659999999999999E-3"/>
  </r>
  <r>
    <s v="8482"/>
    <s v="商億-KY"/>
    <x v="2"/>
    <n v="75.099999999999994"/>
    <n v="70.2"/>
    <n v="71.2"/>
    <n v="69.7"/>
    <n v="73.400000000000006"/>
    <n v="74"/>
    <n v="-53"/>
    <n v="-1"/>
    <n v="40"/>
    <n v="-4"/>
    <n v="0"/>
    <n v="0"/>
    <n v="0"/>
    <n v="0"/>
    <n v="0"/>
    <n v="5.5573999999999998E-2"/>
    <n v="-3.7206000000000003E-2"/>
    <n v="-7.1200000000000007E-4"/>
    <n v="2.7879999999999999E-2"/>
    <n v="-2.9360000000000002E-3"/>
  </r>
  <r>
    <s v="8488"/>
    <s v="吉源-KY"/>
    <x v="2"/>
    <n v="15.85"/>
    <n v="14.75"/>
    <n v="14.95"/>
    <n v="14.7"/>
    <n v="15.3"/>
    <n v="2"/>
    <n v="1"/>
    <n v="-9"/>
    <n v="7"/>
    <n v="-2"/>
    <n v="0"/>
    <n v="0"/>
    <n v="0"/>
    <n v="0"/>
    <n v="0"/>
    <n v="3.1700000000000001E-4"/>
    <n v="1.4750000000000001E-4"/>
    <n v="-1.3454999999999999E-3"/>
    <n v="1.029E-3"/>
    <n v="-3.0600000000000001E-4"/>
  </r>
  <r>
    <s v="8489"/>
    <s v="三貝德"/>
    <x v="2"/>
    <n v="36.75"/>
    <n v="38.1"/>
    <n v="37.85"/>
    <n v="41.6"/>
    <n v="45"/>
    <n v="-17"/>
    <n v="38"/>
    <n v="24"/>
    <n v="29"/>
    <n v="-93"/>
    <n v="0"/>
    <n v="0"/>
    <n v="0"/>
    <n v="0"/>
    <n v="0"/>
    <n v="-6.2474999999999996E-3"/>
    <n v="1.4478E-2"/>
    <n v="9.0840000000000001E-3"/>
    <n v="1.2064E-2"/>
    <n v="-4.1849999999999998E-2"/>
  </r>
  <r>
    <s v="8499"/>
    <s v="鼎炫-KY"/>
    <x v="2"/>
    <n v="124.5"/>
    <n v="129.5"/>
    <n v="127"/>
    <n v="119"/>
    <n v="128.5"/>
    <n v="3"/>
    <n v="-7"/>
    <n v="-65"/>
    <n v="41"/>
    <n v="66"/>
    <n v="0"/>
    <n v="0"/>
    <n v="1"/>
    <n v="0"/>
    <n v="0"/>
    <n v="3.735E-3"/>
    <n v="-9.0650000000000001E-3"/>
    <n v="-8.2549999999999998E-2"/>
    <n v="4.879E-2"/>
    <n v="8.4809999999999997E-2"/>
  </r>
  <r>
    <s v="8905"/>
    <s v="裕國"/>
    <x v="1"/>
    <n v="16.75"/>
    <n v="16.649999999999999"/>
    <n v="16.600000000000001"/>
    <n v="16.149999999999999"/>
    <n v="16.95"/>
    <n v="-8"/>
    <n v="36"/>
    <n v="-3"/>
    <n v="10"/>
    <n v="-12"/>
    <n v="0"/>
    <n v="0"/>
    <n v="0"/>
    <n v="0"/>
    <n v="0"/>
    <n v="-1.34E-3"/>
    <n v="5.9940000000000002E-3"/>
    <n v="-4.9800000000000007E-4"/>
    <n v="1.6149999999999999E-3"/>
    <n v="-2.0339999999999998E-3"/>
  </r>
  <r>
    <s v="8906"/>
    <s v="花王"/>
    <x v="2"/>
    <n v="17.100000000000001"/>
    <n v="16.3"/>
    <n v="16.05"/>
    <n v="16.8"/>
    <n v="16.5"/>
    <n v="1"/>
    <n v="0"/>
    <n v="0"/>
    <n v="0"/>
    <n v="0"/>
    <n v="0"/>
    <n v="0"/>
    <n v="0"/>
    <n v="0"/>
    <n v="0"/>
    <n v="1.7100000000000001E-4"/>
    <n v="0"/>
    <n v="0"/>
    <n v="0"/>
    <n v="0"/>
  </r>
  <r>
    <s v="8908"/>
    <s v="欣雄"/>
    <x v="2"/>
    <n v="52.5"/>
    <n v="52.6"/>
    <n v="52.8"/>
    <n v="52.2"/>
    <n v="52.3"/>
    <n v="1"/>
    <n v="6"/>
    <n v="0"/>
    <n v="0"/>
    <n v="0"/>
    <n v="0"/>
    <n v="0"/>
    <n v="0"/>
    <n v="0"/>
    <n v="0"/>
    <n v="5.2499999999999997E-4"/>
    <n v="3.1560000000000004E-3"/>
    <n v="0"/>
    <n v="0"/>
    <n v="0"/>
  </r>
  <r>
    <s v="8916"/>
    <s v="光隆"/>
    <x v="8"/>
    <n v="42.4"/>
    <n v="42.6"/>
    <n v="42.6"/>
    <n v="41.1"/>
    <n v="42.65"/>
    <n v="130"/>
    <n v="147"/>
    <n v="-25"/>
    <n v="230"/>
    <n v="88"/>
    <n v="0"/>
    <n v="0"/>
    <n v="0"/>
    <n v="0"/>
    <n v="0"/>
    <n v="5.5120000000000002E-2"/>
    <n v="6.2621999999999997E-2"/>
    <n v="-1.065E-2"/>
    <n v="9.4530000000000003E-2"/>
    <n v="3.7531999999999996E-2"/>
  </r>
  <r>
    <s v="8917"/>
    <s v="欣泰"/>
    <x v="2"/>
    <n v="81.099999999999994"/>
    <n v="80"/>
    <n v="78.7"/>
    <n v="75.599999999999994"/>
    <n v="75.400000000000006"/>
    <n v="0"/>
    <n v="-1"/>
    <n v="-9"/>
    <n v="0"/>
    <n v="-1"/>
    <n v="0"/>
    <n v="0"/>
    <n v="0"/>
    <n v="0"/>
    <n v="0"/>
    <n v="0"/>
    <n v="-8.0000000000000004E-4"/>
    <n v="-7.0830000000000008E-3"/>
    <n v="0"/>
    <n v="-7.54E-4"/>
  </r>
  <r>
    <s v="8921"/>
    <s v="沈氏"/>
    <x v="2"/>
    <n v="16.05"/>
    <n v="15.4"/>
    <n v="15.2"/>
    <n v="15.2"/>
    <n v="15.55"/>
    <n v="0"/>
    <n v="0"/>
    <n v="-1"/>
    <n v="0"/>
    <n v="-1"/>
    <n v="0"/>
    <n v="0"/>
    <n v="0"/>
    <n v="0"/>
    <n v="0"/>
    <n v="0"/>
    <n v="0"/>
    <n v="-1.5199999999999998E-4"/>
    <n v="0"/>
    <n v="-1.5550000000000001E-4"/>
  </r>
  <r>
    <s v="8923"/>
    <s v="時報"/>
    <x v="2"/>
    <n v="17.45"/>
    <n v="16.899999999999999"/>
    <n v="16.399999999999999"/>
    <n v="16.399999999999999"/>
    <n v="16.25"/>
    <n v="0"/>
    <n v="0"/>
    <n v="-1"/>
    <n v="0"/>
    <n v="-1"/>
    <n v="0"/>
    <n v="0"/>
    <n v="0"/>
    <n v="0"/>
    <n v="0"/>
    <n v="0"/>
    <n v="0"/>
    <n v="-1.6399999999999997E-4"/>
    <n v="0"/>
    <n v="-1.6249999999999999E-4"/>
  </r>
  <r>
    <s v="8924"/>
    <s v="大田"/>
    <x v="69"/>
    <n v="116.5"/>
    <n v="116"/>
    <n v="111.5"/>
    <n v="109.5"/>
    <n v="118"/>
    <n v="-697"/>
    <n v="317"/>
    <n v="-976"/>
    <n v="877"/>
    <n v="-7"/>
    <n v="0"/>
    <n v="0"/>
    <n v="0"/>
    <n v="0"/>
    <n v="0"/>
    <n v="-0.81200499999999998"/>
    <n v="0.36771999999999999"/>
    <n v="-1.0882400000000001"/>
    <n v="0.96031500000000003"/>
    <n v="-8.26E-3"/>
  </r>
  <r>
    <s v="8926"/>
    <s v="台汽電"/>
    <x v="2"/>
    <n v="37.799999999999997"/>
    <n v="37.6"/>
    <n v="38.549999999999997"/>
    <n v="36.6"/>
    <n v="37.9"/>
    <n v="-840"/>
    <n v="-332"/>
    <n v="218"/>
    <n v="-411"/>
    <n v="158"/>
    <n v="2"/>
    <n v="1"/>
    <n v="5"/>
    <n v="0"/>
    <n v="1"/>
    <n v="-0.31751999999999997"/>
    <n v="-0.12483200000000001"/>
    <n v="8.4039000000000003E-2"/>
    <n v="-0.150426"/>
    <n v="5.9881999999999998E-2"/>
  </r>
  <r>
    <s v="8927"/>
    <s v="北基"/>
    <x v="2"/>
    <n v="35.25"/>
    <n v="35.35"/>
    <n v="35.5"/>
    <n v="33.049999999999997"/>
    <n v="35.200000000000003"/>
    <n v="-220"/>
    <n v="-13"/>
    <n v="-229"/>
    <n v="-96"/>
    <n v="280"/>
    <n v="0"/>
    <n v="0"/>
    <n v="0"/>
    <n v="0"/>
    <n v="0"/>
    <n v="-7.7549999999999994E-2"/>
    <n v="-4.5954999999999998E-3"/>
    <n v="-8.1295000000000006E-2"/>
    <n v="-3.1727999999999999E-2"/>
    <n v="9.8559999999999995E-2"/>
  </r>
  <r>
    <s v="8928"/>
    <s v="鉅明"/>
    <x v="69"/>
    <n v="32"/>
    <n v="32.200000000000003"/>
    <n v="31.8"/>
    <n v="29.5"/>
    <n v="31.9"/>
    <n v="20"/>
    <n v="-81"/>
    <n v="-46"/>
    <n v="-76"/>
    <n v="94"/>
    <n v="0"/>
    <n v="0"/>
    <n v="0"/>
    <n v="0"/>
    <n v="0"/>
    <n v="6.4000000000000003E-3"/>
    <n v="-2.6082000000000001E-2"/>
    <n v="-1.4628E-2"/>
    <n v="-2.2419999999999999E-2"/>
    <n v="2.9985999999999999E-2"/>
  </r>
  <r>
    <s v="8929"/>
    <s v="富堡"/>
    <x v="2"/>
    <n v="20.5"/>
    <n v="20.5"/>
    <n v="20.55"/>
    <n v="20.3"/>
    <n v="20"/>
    <n v="3"/>
    <n v="7"/>
    <n v="2"/>
    <n v="0"/>
    <n v="11"/>
    <n v="0"/>
    <n v="0"/>
    <n v="0"/>
    <n v="0"/>
    <n v="0"/>
    <n v="6.1499999999999999E-4"/>
    <n v="1.4350000000000001E-3"/>
    <n v="4.1100000000000002E-4"/>
    <n v="0"/>
    <n v="2.2000000000000001E-3"/>
  </r>
  <r>
    <s v="8930"/>
    <s v="青鋼"/>
    <x v="12"/>
    <n v="14.95"/>
    <n v="14.8"/>
    <n v="14.2"/>
    <n v="13.45"/>
    <n v="14.45"/>
    <n v="35"/>
    <n v="28"/>
    <n v="-1"/>
    <n v="-30"/>
    <n v="25"/>
    <n v="0"/>
    <n v="0"/>
    <n v="0"/>
    <n v="0"/>
    <n v="0"/>
    <n v="5.2325000000000002E-3"/>
    <n v="4.1440000000000001E-3"/>
    <n v="-1.4199999999999998E-4"/>
    <n v="-4.0350000000000004E-3"/>
    <n v="3.6124999999999998E-3"/>
  </r>
  <r>
    <s v="8931"/>
    <s v="大汽電"/>
    <x v="2"/>
    <n v="28.05"/>
    <n v="27.85"/>
    <n v="28.1"/>
    <n v="27.65"/>
    <n v="28.55"/>
    <n v="-17"/>
    <n v="16"/>
    <n v="-4"/>
    <n v="5"/>
    <n v="5"/>
    <n v="0"/>
    <n v="0"/>
    <n v="0"/>
    <n v="0"/>
    <n v="0"/>
    <n v="-4.7685000000000002E-3"/>
    <n v="4.4559999999999999E-3"/>
    <n v="-1.124E-3"/>
    <n v="1.3825E-3"/>
    <n v="1.4274999999999999E-3"/>
  </r>
  <r>
    <s v="8932"/>
    <s v="宏大"/>
    <x v="2"/>
    <n v="18.2"/>
    <n v="18.2"/>
    <n v="18.2"/>
    <n v="17.899999999999999"/>
    <n v="18.25"/>
    <n v="-90"/>
    <n v="-34"/>
    <n v="349"/>
    <n v="-8"/>
    <n v="-5"/>
    <n v="0"/>
    <n v="0"/>
    <n v="0"/>
    <n v="0"/>
    <n v="0"/>
    <n v="-1.6379999999999999E-2"/>
    <n v="-6.1879999999999999E-3"/>
    <n v="6.3518000000000005E-2"/>
    <n v="-1.4319999999999999E-3"/>
    <n v="-9.1250000000000001E-4"/>
  </r>
  <r>
    <s v="8933"/>
    <s v="愛地雅"/>
    <x v="68"/>
    <n v="12.2"/>
    <n v="12.05"/>
    <n v="11.95"/>
    <n v="10.8"/>
    <n v="11.55"/>
    <n v="-419"/>
    <n v="-398"/>
    <n v="-187"/>
    <n v="-503"/>
    <n v="1091"/>
    <n v="0"/>
    <n v="0"/>
    <n v="0"/>
    <n v="0"/>
    <n v="0"/>
    <n v="-5.111799999999999E-2"/>
    <n v="-4.7959000000000009E-2"/>
    <n v="-2.2346500000000002E-2"/>
    <n v="-5.4324000000000004E-2"/>
    <n v="0.1260105"/>
  </r>
  <r>
    <s v="8935"/>
    <s v="邦泰"/>
    <x v="4"/>
    <n v="12.7"/>
    <n v="12.7"/>
    <n v="12.5"/>
    <n v="11.25"/>
    <n v="11.9"/>
    <n v="19"/>
    <n v="96"/>
    <n v="-73"/>
    <n v="-60"/>
    <n v="206"/>
    <n v="0"/>
    <n v="0"/>
    <n v="0"/>
    <n v="0"/>
    <n v="0"/>
    <n v="2.4129999999999998E-3"/>
    <n v="1.2191999999999998E-2"/>
    <n v="-9.1249999999999994E-3"/>
    <n v="-6.7499999999999999E-3"/>
    <n v="2.4514000000000001E-2"/>
  </r>
  <r>
    <s v="8936"/>
    <s v="國統"/>
    <x v="5"/>
    <n v="28"/>
    <n v="27.3"/>
    <n v="26.85"/>
    <n v="24.2"/>
    <n v="26.6"/>
    <n v="212"/>
    <n v="864"/>
    <n v="-481"/>
    <n v="1362"/>
    <n v="2390"/>
    <n v="0"/>
    <n v="0"/>
    <n v="0"/>
    <n v="0"/>
    <n v="0"/>
    <n v="5.9360000000000003E-2"/>
    <n v="0.235872"/>
    <n v="-0.1291485"/>
    <n v="0.32960400000000001"/>
    <n v="0.63573999999999997"/>
  </r>
  <r>
    <s v="8937"/>
    <s v="合騏"/>
    <x v="2"/>
    <n v="13"/>
    <n v="13"/>
    <n v="13.3"/>
    <n v="12"/>
    <n v="12.35"/>
    <n v="7"/>
    <n v="0"/>
    <n v="0"/>
    <n v="0"/>
    <n v="0"/>
    <n v="0"/>
    <n v="0"/>
    <n v="0"/>
    <n v="0"/>
    <n v="0"/>
    <n v="9.1E-4"/>
    <n v="0"/>
    <n v="0"/>
    <n v="0"/>
    <n v="0"/>
  </r>
  <r>
    <s v="8938"/>
    <s v="明安"/>
    <x v="69"/>
    <n v="64.8"/>
    <n v="65.400000000000006"/>
    <n v="64"/>
    <n v="58.2"/>
    <n v="64"/>
    <n v="301"/>
    <n v="1040"/>
    <n v="-120"/>
    <n v="753"/>
    <n v="722"/>
    <n v="0"/>
    <n v="-601"/>
    <n v="-871"/>
    <n v="-786"/>
    <n v="0"/>
    <n v="0.195048"/>
    <n v="0.68015999999999999"/>
    <n v="-7.6799999999999993E-2"/>
    <n v="0.43824599999999997"/>
    <n v="0.46207999999999999"/>
  </r>
  <r>
    <s v="8940"/>
    <s v="新天地"/>
    <x v="3"/>
    <n v="11.3"/>
    <n v="11.3"/>
    <n v="11.25"/>
    <n v="10.6"/>
    <n v="11.1"/>
    <n v="-4"/>
    <n v="3"/>
    <n v="1"/>
    <n v="2"/>
    <n v="-4"/>
    <n v="0"/>
    <n v="0"/>
    <n v="0"/>
    <n v="0"/>
    <n v="0"/>
    <n v="-4.5200000000000004E-4"/>
    <n v="3.3900000000000005E-4"/>
    <n v="1.125E-4"/>
    <n v="2.12E-4"/>
    <n v="-4.44E-4"/>
  </r>
  <r>
    <s v="8941"/>
    <s v="關中"/>
    <x v="2"/>
    <n v="37.049999999999997"/>
    <n v="37.799999999999997"/>
    <n v="37.4"/>
    <n v="37.299999999999997"/>
    <n v="38.5"/>
    <n v="0"/>
    <n v="0"/>
    <n v="0"/>
    <n v="1"/>
    <n v="0"/>
    <n v="0"/>
    <n v="0"/>
    <n v="0"/>
    <n v="0"/>
    <n v="0"/>
    <n v="0"/>
    <n v="0"/>
    <n v="0"/>
    <n v="3.7299999999999996E-4"/>
    <n v="0"/>
  </r>
  <r>
    <s v="8942"/>
    <s v="森鉅"/>
    <x v="2"/>
    <n v="64.599999999999994"/>
    <n v="63.8"/>
    <n v="64.5"/>
    <n v="61"/>
    <n v="63.4"/>
    <n v="-400"/>
    <n v="-20"/>
    <n v="-110"/>
    <n v="-439"/>
    <n v="-113"/>
    <n v="0"/>
    <n v="0"/>
    <n v="0"/>
    <n v="0"/>
    <n v="0"/>
    <n v="-0.25839999999999996"/>
    <n v="-1.2760000000000001E-2"/>
    <n v="-7.0949999999999999E-2"/>
    <n v="-0.26778999999999997"/>
    <n v="-7.1641999999999997E-2"/>
  </r>
  <r>
    <s v="8996"/>
    <s v="高力"/>
    <x v="11"/>
    <n v="42.65"/>
    <n v="42.65"/>
    <n v="42.75"/>
    <n v="38.5"/>
    <n v="42.35"/>
    <n v="60"/>
    <n v="5"/>
    <n v="-36"/>
    <n v="342"/>
    <n v="434"/>
    <n v="0"/>
    <n v="0"/>
    <n v="0"/>
    <n v="0"/>
    <n v="0"/>
    <n v="2.5590000000000002E-2"/>
    <n v="2.1324999999999998E-3"/>
    <n v="-1.5389999999999999E-2"/>
    <n v="0.13167000000000001"/>
    <n v="0.18379900000000002"/>
  </r>
  <r>
    <s v="9103"/>
    <s v="美德醫療-DR"/>
    <x v="2"/>
    <n v="25.35"/>
    <n v="27.85"/>
    <n v="30.6"/>
    <n v="33.65"/>
    <n v="37"/>
    <n v="599"/>
    <n v="-17"/>
    <n v="-378"/>
    <n v="0"/>
    <n v="745"/>
    <n v="0"/>
    <n v="0"/>
    <n v="0"/>
    <n v="0"/>
    <n v="0"/>
    <n v="0.15184650000000002"/>
    <n v="-4.7345000000000009E-3"/>
    <n v="-0.11566800000000001"/>
    <n v="0"/>
    <n v="0.27565000000000001"/>
  </r>
  <r>
    <s v="910322"/>
    <s v="康師傅-DR"/>
    <x v="1"/>
    <n v="24.85"/>
    <n v="25.1"/>
    <n v="25.55"/>
    <n v="25.75"/>
    <n v="26"/>
    <n v="24"/>
    <n v="12"/>
    <n v="35"/>
    <n v="-6"/>
    <n v="11"/>
    <n v="0"/>
    <n v="0"/>
    <n v="0"/>
    <n v="0"/>
    <n v="0"/>
    <n v="5.9640000000000006E-3"/>
    <n v="3.0120000000000004E-3"/>
    <n v="8.9425000000000008E-3"/>
    <n v="-1.5449999999999999E-3"/>
    <n v="2.8600000000000001E-3"/>
  </r>
  <r>
    <s v="9105"/>
    <s v="泰金寶-DR"/>
    <x v="2"/>
    <n v="4.67"/>
    <n v="4.62"/>
    <n v="4.63"/>
    <n v="4.17"/>
    <n v="4.5599999999999996"/>
    <n v="621"/>
    <n v="1364"/>
    <n v="-1886"/>
    <n v="-1218"/>
    <n v="2634"/>
    <n v="0"/>
    <n v="0"/>
    <n v="0"/>
    <n v="0"/>
    <n v="0"/>
    <n v="2.9000700000000001E-2"/>
    <n v="6.3016799999999998E-2"/>
    <n v="-8.7321800000000005E-2"/>
    <n v="-5.0790599999999998E-2"/>
    <n v="0.12011039999999999"/>
  </r>
  <r>
    <s v="910861"/>
    <s v="神州-DR"/>
    <x v="41"/>
    <n v="9.57"/>
    <n v="9.43"/>
    <n v="9.2899999999999991"/>
    <n v="9.1999999999999993"/>
    <n v="9.6"/>
    <n v="249"/>
    <n v="-48"/>
    <n v="19"/>
    <n v="213"/>
    <n v="8"/>
    <n v="0"/>
    <n v="0"/>
    <n v="0"/>
    <n v="0"/>
    <n v="0"/>
    <n v="2.3829300000000005E-2"/>
    <n v="-4.5263999999999999E-3"/>
    <n v="1.7650999999999999E-3"/>
    <n v="1.9595999999999999E-2"/>
    <n v="7.6800000000000002E-4"/>
  </r>
  <r>
    <s v="9110"/>
    <s v="越南控-DR"/>
    <x v="6"/>
    <n v="3"/>
    <n v="2.85"/>
    <n v="3"/>
    <n v="2.76"/>
    <n v="2.92"/>
    <n v="-3"/>
    <n v="0"/>
    <n v="-1"/>
    <n v="21"/>
    <n v="0"/>
    <n v="0"/>
    <n v="0"/>
    <n v="0"/>
    <n v="0"/>
    <n v="0"/>
    <n v="-9.0000000000000006E-5"/>
    <n v="0"/>
    <n v="-3.0000000000000001E-5"/>
    <n v="5.7959999999999989E-4"/>
    <n v="0"/>
  </r>
  <r>
    <s v="911608"/>
    <s v="明輝-DR"/>
    <x v="2"/>
    <n v="3.96"/>
    <n v="3.84"/>
    <n v="3.85"/>
    <n v="3.59"/>
    <n v="3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7"/>
    <n v="1.82"/>
    <n v="1.88"/>
    <n v="1.71"/>
    <n v="1.81"/>
    <n v="19"/>
    <n v="185"/>
    <n v="17"/>
    <n v="73"/>
    <n v="-3"/>
    <n v="0"/>
    <n v="0"/>
    <n v="0"/>
    <n v="0"/>
    <n v="0"/>
    <n v="3.3630000000000004E-4"/>
    <n v="3.3669999999999998E-3"/>
    <n v="3.1959999999999996E-4"/>
    <n v="1.2482999999999999E-3"/>
    <n v="-5.4299999999999998E-5"/>
  </r>
  <r>
    <s v="911622"/>
    <s v="泰聚亨-DR"/>
    <x v="12"/>
    <n v="6.33"/>
    <n v="6.96"/>
    <n v="7.3"/>
    <n v="6.57"/>
    <n v="6.99"/>
    <n v="-3"/>
    <n v="0"/>
    <n v="3"/>
    <n v="0"/>
    <n v="0"/>
    <n v="0"/>
    <n v="0"/>
    <n v="0"/>
    <n v="0"/>
    <n v="0"/>
    <n v="-1.8990000000000001E-4"/>
    <n v="0"/>
    <n v="2.1899999999999998E-4"/>
    <n v="0"/>
    <n v="0"/>
  </r>
  <r>
    <s v="911868"/>
    <s v="同方友友-DR"/>
    <x v="28"/>
    <n v="1.37"/>
    <n v="1.42"/>
    <n v="1.54"/>
    <n v="1.4"/>
    <n v="1.54"/>
    <n v="-36"/>
    <n v="0"/>
    <n v="-5"/>
    <n v="117"/>
    <n v="-55"/>
    <n v="0"/>
    <n v="0"/>
    <n v="0"/>
    <n v="0"/>
    <n v="0"/>
    <n v="-4.9320000000000006E-4"/>
    <n v="0"/>
    <n v="-7.7000000000000001E-5"/>
    <n v="1.6379999999999999E-3"/>
    <n v="-8.4699999999999999E-4"/>
  </r>
  <r>
    <s v="912000"/>
    <s v="晨訊科-DR"/>
    <x v="37"/>
    <n v="2.67"/>
    <n v="2.66"/>
    <n v="2.66"/>
    <n v="2.5499999999999998"/>
    <n v="2.65"/>
    <n v="-337"/>
    <n v="189"/>
    <n v="-158"/>
    <n v="6"/>
    <n v="425"/>
    <n v="0"/>
    <n v="0"/>
    <n v="0"/>
    <n v="0"/>
    <n v="0"/>
    <n v="-8.9978999999999996E-3"/>
    <n v="5.0274000000000004E-3"/>
    <n v="-4.2028000000000005E-3"/>
    <n v="1.5299999999999998E-4"/>
    <n v="1.12625E-2"/>
  </r>
  <r>
    <s v="912398"/>
    <s v="友佳-DR"/>
    <x v="11"/>
    <n v="4.4000000000000004"/>
    <n v="4.24"/>
    <n v="4.45"/>
    <n v="4.03"/>
    <n v="4.2300000000000004"/>
    <n v="-48"/>
    <n v="8"/>
    <n v="-54"/>
    <n v="22"/>
    <n v="36"/>
    <n v="0"/>
    <n v="0"/>
    <n v="0"/>
    <n v="0"/>
    <n v="0"/>
    <n v="-2.1120000000000002E-3"/>
    <n v="3.392E-4"/>
    <n v="-2.4030000000000002E-3"/>
    <n v="8.8660000000000008E-4"/>
    <n v="1.5228000000000004E-3"/>
  </r>
  <r>
    <s v="9136"/>
    <s v="巨騰-DR"/>
    <x v="42"/>
    <n v="8.34"/>
    <n v="9.16"/>
    <n v="8.6199999999999992"/>
    <n v="8.7200000000000006"/>
    <n v="9.1999999999999993"/>
    <n v="-142"/>
    <n v="6"/>
    <n v="-14"/>
    <n v="-20"/>
    <n v="169"/>
    <n v="0"/>
    <n v="0"/>
    <n v="0"/>
    <n v="0"/>
    <n v="0"/>
    <n v="-1.1842800000000001E-2"/>
    <n v="5.4960000000000002E-4"/>
    <n v="-1.2067999999999998E-3"/>
    <n v="-1.7440000000000001E-3"/>
    <n v="1.5547999999999999E-2"/>
  </r>
  <r>
    <s v="9188"/>
    <s v="精熙-DR"/>
    <x v="47"/>
    <n v="2.91"/>
    <n v="2.91"/>
    <n v="2.92"/>
    <n v="2.79"/>
    <n v="2.98"/>
    <n v="-139"/>
    <n v="28"/>
    <n v="35"/>
    <n v="1"/>
    <n v="37"/>
    <n v="0"/>
    <n v="0"/>
    <n v="0"/>
    <n v="0"/>
    <n v="0"/>
    <n v="-4.0448999999999997E-3"/>
    <n v="8.1480000000000007E-4"/>
    <n v="1.0220000000000001E-3"/>
    <n v="2.7900000000000001E-5"/>
    <n v="1.1026E-3"/>
  </r>
  <r>
    <s v="9802"/>
    <s v="鈺齊-KY"/>
    <x v="2"/>
    <n v="101.5"/>
    <n v="101.5"/>
    <n v="103.5"/>
    <n v="94.4"/>
    <n v="103.5"/>
    <n v="-102"/>
    <n v="70"/>
    <n v="-151"/>
    <n v="90"/>
    <n v="386"/>
    <n v="-112"/>
    <n v="-228"/>
    <n v="266"/>
    <n v="-70"/>
    <n v="-10"/>
    <n v="-0.10353"/>
    <n v="7.1050000000000002E-2"/>
    <n v="-0.15628500000000001"/>
    <n v="8.4959999999999994E-2"/>
    <n v="0.39950999999999998"/>
  </r>
  <r>
    <s v="9902"/>
    <s v="台火"/>
    <x v="2"/>
    <n v="12.4"/>
    <n v="11.8"/>
    <n v="11.7"/>
    <n v="10.55"/>
    <n v="11.6"/>
    <n v="133"/>
    <n v="67"/>
    <n v="-129"/>
    <n v="191"/>
    <n v="345"/>
    <n v="0"/>
    <n v="0"/>
    <n v="0"/>
    <n v="0"/>
    <n v="0"/>
    <n v="1.6492E-2"/>
    <n v="7.9059999999999998E-3"/>
    <n v="-1.5092999999999999E-2"/>
    <n v="2.0150500000000002E-2"/>
    <n v="4.002E-2"/>
  </r>
  <r>
    <s v="9904"/>
    <s v="寶成"/>
    <x v="2"/>
    <n v="30.85"/>
    <n v="30.7"/>
    <n v="31.5"/>
    <n v="31.65"/>
    <n v="34.25"/>
    <n v="387"/>
    <n v="-5265"/>
    <n v="1663"/>
    <n v="-4455"/>
    <n v="4027"/>
    <n v="8"/>
    <n v="3"/>
    <n v="27"/>
    <n v="1368"/>
    <n v="2203"/>
    <n v="0.11938950000000001"/>
    <n v="-1.616355"/>
    <n v="0.52384500000000001"/>
    <n v="-1.4100075000000001"/>
    <n v="1.3792475"/>
  </r>
  <r>
    <s v="9905"/>
    <s v="大華"/>
    <x v="2"/>
    <n v="25.65"/>
    <n v="25.1"/>
    <n v="25.5"/>
    <n v="24.2"/>
    <n v="25.25"/>
    <n v="-19"/>
    <n v="-59"/>
    <n v="-115"/>
    <n v="109"/>
    <n v="75"/>
    <n v="0"/>
    <n v="0"/>
    <n v="0"/>
    <n v="0"/>
    <n v="0"/>
    <n v="-4.8734999999999994E-3"/>
    <n v="-1.4809000000000001E-2"/>
    <n v="-2.9325E-2"/>
    <n v="2.6377999999999999E-2"/>
    <n v="1.8937499999999999E-2"/>
  </r>
  <r>
    <s v="9906"/>
    <s v="欣巴巴"/>
    <x v="5"/>
    <n v="44.2"/>
    <n v="42.75"/>
    <n v="41.95"/>
    <n v="37.799999999999997"/>
    <n v="39.950000000000003"/>
    <n v="-15"/>
    <n v="-24"/>
    <n v="-24"/>
    <n v="-2"/>
    <n v="19"/>
    <n v="0"/>
    <n v="0"/>
    <n v="0"/>
    <n v="0"/>
    <n v="0"/>
    <n v="-6.6299999999999996E-3"/>
    <n v="-1.026E-2"/>
    <n v="-1.0068000000000001E-2"/>
    <n v="-7.5599999999999994E-4"/>
    <n v="7.5905000000000009E-3"/>
  </r>
  <r>
    <s v="9907"/>
    <s v="統一實"/>
    <x v="2"/>
    <n v="13.75"/>
    <n v="12.7"/>
    <n v="12.55"/>
    <n v="11.85"/>
    <n v="13"/>
    <n v="-630"/>
    <n v="-604"/>
    <n v="-1959"/>
    <n v="2779"/>
    <n v="-887"/>
    <n v="0"/>
    <n v="0"/>
    <n v="0"/>
    <n v="0"/>
    <n v="0"/>
    <n v="-8.6624999999999994E-2"/>
    <n v="-7.6707999999999998E-2"/>
    <n v="-0.2458545"/>
    <n v="0.32931150000000003"/>
    <n v="-0.11531"/>
  </r>
  <r>
    <s v="9908"/>
    <s v="大台北"/>
    <x v="2"/>
    <n v="34.049999999999997"/>
    <n v="33.4"/>
    <n v="33.450000000000003"/>
    <n v="33.15"/>
    <n v="33.35"/>
    <n v="-59"/>
    <n v="-223"/>
    <n v="-75"/>
    <n v="121"/>
    <n v="-40"/>
    <n v="0"/>
    <n v="0"/>
    <n v="0"/>
    <n v="0"/>
    <n v="0"/>
    <n v="-2.00895E-2"/>
    <n v="-7.4481999999999993E-2"/>
    <n v="-2.5087499999999999E-2"/>
    <n v="4.0111499999999994E-2"/>
    <n v="-1.3339999999999999E-2"/>
  </r>
  <r>
    <s v="9910"/>
    <s v="豐泰"/>
    <x v="2"/>
    <n v="196"/>
    <n v="190.5"/>
    <n v="197.5"/>
    <n v="190.5"/>
    <n v="204"/>
    <n v="370"/>
    <n v="-39"/>
    <n v="-90"/>
    <n v="-111"/>
    <n v="380"/>
    <n v="9"/>
    <n v="2"/>
    <n v="3"/>
    <n v="2"/>
    <n v="1"/>
    <n v="0.72519999999999996"/>
    <n v="-7.4295E-2"/>
    <n v="-0.17774999999999999"/>
    <n v="-0.211455"/>
    <n v="0.7752"/>
  </r>
  <r>
    <s v="9911"/>
    <s v="櫻花"/>
    <x v="2"/>
    <n v="61.3"/>
    <n v="61.1"/>
    <n v="61.1"/>
    <n v="60.4"/>
    <n v="62.9"/>
    <n v="-335"/>
    <n v="2"/>
    <n v="-40"/>
    <n v="28"/>
    <n v="113"/>
    <n v="-20"/>
    <n v="0"/>
    <n v="0"/>
    <n v="0"/>
    <n v="0"/>
    <n v="-0.20535500000000001"/>
    <n v="1.222E-3"/>
    <n v="-2.444E-2"/>
    <n v="1.6912E-2"/>
    <n v="7.1077000000000001E-2"/>
  </r>
  <r>
    <s v="9912"/>
    <s v="偉聯"/>
    <x v="43"/>
    <n v="9"/>
    <n v="9.08"/>
    <n v="9"/>
    <n v="8.3800000000000008"/>
    <n v="8.82"/>
    <n v="18"/>
    <n v="-7"/>
    <n v="-5"/>
    <n v="65"/>
    <n v="-17"/>
    <n v="0"/>
    <n v="0"/>
    <n v="0"/>
    <n v="0"/>
    <n v="0"/>
    <n v="1.6199999999999999E-3"/>
    <n v="-6.3560000000000005E-4"/>
    <n v="-4.4999999999999999E-4"/>
    <n v="5.4470000000000005E-3"/>
    <n v="-1.4993999999999999E-3"/>
  </r>
  <r>
    <s v="9914"/>
    <s v="美利達"/>
    <x v="68"/>
    <n v="289"/>
    <n v="310"/>
    <n v="318"/>
    <n v="302"/>
    <n v="320"/>
    <n v="-452"/>
    <n v="-120"/>
    <n v="24"/>
    <n v="-485"/>
    <n v="296"/>
    <n v="-18"/>
    <n v="427"/>
    <n v="344"/>
    <n v="632"/>
    <n v="205"/>
    <n v="-1.3062800000000001"/>
    <n v="-0.372"/>
    <n v="7.6319999999999999E-2"/>
    <n v="-1.4646999999999999"/>
    <n v="0.94720000000000004"/>
  </r>
  <r>
    <s v="9917"/>
    <s v="中保科"/>
    <x v="2"/>
    <n v="91.5"/>
    <n v="91.1"/>
    <n v="92.2"/>
    <n v="90.5"/>
    <n v="91.2"/>
    <n v="-141"/>
    <n v="-198"/>
    <n v="-40"/>
    <n v="34"/>
    <n v="-177"/>
    <n v="0"/>
    <n v="0"/>
    <n v="0"/>
    <n v="0"/>
    <n v="0"/>
    <n v="-0.12901499999999999"/>
    <n v="-0.18037799999999998"/>
    <n v="-3.6880000000000003E-2"/>
    <n v="3.0769999999999999E-2"/>
    <n v="-0.16142399999999998"/>
  </r>
  <r>
    <s v="9918"/>
    <s v="欣天然"/>
    <x v="2"/>
    <n v="38.5"/>
    <n v="38.700000000000003"/>
    <n v="38.549999999999997"/>
    <n v="38.65"/>
    <n v="38.950000000000003"/>
    <n v="1"/>
    <n v="-75"/>
    <n v="0"/>
    <n v="7"/>
    <n v="-3"/>
    <n v="0"/>
    <n v="0"/>
    <n v="0"/>
    <n v="0"/>
    <n v="0"/>
    <n v="3.8499999999999998E-4"/>
    <n v="-2.9024999999999999E-2"/>
    <n v="0"/>
    <n v="2.7055E-3"/>
    <n v="-1.1685000000000001E-3"/>
  </r>
  <r>
    <s v="9919"/>
    <s v="康那香"/>
    <x v="2"/>
    <n v="39.1"/>
    <n v="43"/>
    <n v="39.85"/>
    <n v="43.8"/>
    <n v="43.55"/>
    <n v="444"/>
    <n v="36"/>
    <n v="2642"/>
    <n v="-294"/>
    <n v="-1530"/>
    <n v="0"/>
    <n v="0"/>
    <n v="3"/>
    <n v="0"/>
    <n v="0"/>
    <n v="0.17360400000000001"/>
    <n v="1.5480000000000001E-2"/>
    <n v="1.052837"/>
    <n v="-0.128772"/>
    <n v="-0.66631499999999999"/>
  </r>
  <r>
    <s v="9921"/>
    <s v="巨大"/>
    <x v="68"/>
    <n v="300"/>
    <n v="315"/>
    <n v="322.5"/>
    <n v="309.5"/>
    <n v="328.5"/>
    <n v="-96"/>
    <n v="-269"/>
    <n v="13"/>
    <n v="42"/>
    <n v="75"/>
    <n v="1"/>
    <n v="109"/>
    <n v="215"/>
    <n v="23"/>
    <n v="80"/>
    <n v="-0.28799999999999998"/>
    <n v="-0.84735000000000005"/>
    <n v="4.1924999999999997E-2"/>
    <n v="0.12998999999999999"/>
    <n v="0.24637500000000001"/>
  </r>
  <r>
    <s v="9924"/>
    <s v="福興"/>
    <x v="2"/>
    <n v="44.45"/>
    <n v="43.8"/>
    <n v="43.85"/>
    <n v="42.7"/>
    <n v="43.55"/>
    <n v="-192"/>
    <n v="7"/>
    <n v="-120"/>
    <n v="22"/>
    <n v="66"/>
    <n v="30"/>
    <n v="0"/>
    <n v="0"/>
    <n v="0"/>
    <n v="0"/>
    <n v="-8.5344000000000017E-2"/>
    <n v="3.0659999999999997E-3"/>
    <n v="-5.262E-2"/>
    <n v="9.3940000000000013E-3"/>
    <n v="2.8742999999999998E-2"/>
  </r>
  <r>
    <s v="9925"/>
    <s v="新保"/>
    <x v="2"/>
    <n v="37.549999999999997"/>
    <n v="37.700000000000003"/>
    <n v="37.65"/>
    <n v="37.549999999999997"/>
    <n v="38.200000000000003"/>
    <n v="-265"/>
    <n v="-36"/>
    <n v="-36"/>
    <n v="335"/>
    <n v="212"/>
    <n v="36"/>
    <n v="0"/>
    <n v="0"/>
    <n v="0"/>
    <n v="0"/>
    <n v="-9.9507499999999999E-2"/>
    <n v="-1.3572000000000001E-2"/>
    <n v="-1.3553999999999998E-2"/>
    <n v="0.12579249999999997"/>
    <n v="8.0984E-2"/>
  </r>
  <r>
    <s v="9926"/>
    <s v="新海"/>
    <x v="2"/>
    <n v="48.1"/>
    <n v="48"/>
    <n v="47.9"/>
    <n v="46.9"/>
    <n v="47.8"/>
    <n v="-9"/>
    <n v="-63"/>
    <n v="-10"/>
    <n v="1"/>
    <n v="-1"/>
    <n v="0"/>
    <n v="0"/>
    <n v="0"/>
    <n v="0"/>
    <n v="0"/>
    <n v="-4.3290000000000004E-3"/>
    <n v="-3.024E-2"/>
    <n v="-4.79E-3"/>
    <n v="4.6899999999999996E-4"/>
    <n v="-4.7799999999999996E-4"/>
  </r>
  <r>
    <s v="9927"/>
    <s v="泰銘"/>
    <x v="12"/>
    <n v="31.95"/>
    <n v="30.6"/>
    <n v="30.45"/>
    <n v="28.6"/>
    <n v="30.65"/>
    <n v="507"/>
    <n v="-116"/>
    <n v="-650"/>
    <n v="-445"/>
    <n v="323"/>
    <n v="0"/>
    <n v="0"/>
    <n v="0"/>
    <n v="0"/>
    <n v="0"/>
    <n v="0.16198650000000001"/>
    <n v="-3.5496000000000007E-2"/>
    <n v="-0.19792499999999999"/>
    <n v="-0.12726999999999999"/>
    <n v="9.899949999999999E-2"/>
  </r>
  <r>
    <s v="9928"/>
    <s v="中視"/>
    <x v="2"/>
    <n v="5.6"/>
    <n v="5.35"/>
    <n v="5.21"/>
    <n v="5.23"/>
    <n v="5.4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"/>
    <n v="11.6"/>
    <n v="11.9"/>
    <n v="11.2"/>
    <n v="11.3"/>
    <n v="-3"/>
    <n v="-20"/>
    <n v="-8"/>
    <n v="6"/>
    <n v="-2"/>
    <n v="0"/>
    <n v="0"/>
    <n v="0"/>
    <n v="0"/>
    <n v="0"/>
    <n v="-3.4499999999999998E-4"/>
    <n v="-2.32E-3"/>
    <n v="-9.5200000000000005E-4"/>
    <n v="6.7199999999999985E-4"/>
    <n v="-2.2600000000000002E-4"/>
  </r>
  <r>
    <s v="9930"/>
    <s v="中聯資源"/>
    <x v="2"/>
    <n v="45.8"/>
    <n v="45.5"/>
    <n v="45.65"/>
    <n v="44.45"/>
    <n v="45.6"/>
    <n v="-148"/>
    <n v="-88"/>
    <n v="3"/>
    <n v="118"/>
    <n v="6"/>
    <n v="0"/>
    <n v="0"/>
    <n v="0"/>
    <n v="0"/>
    <n v="0"/>
    <n v="-6.7783999999999997E-2"/>
    <n v="-4.0039999999999999E-2"/>
    <n v="1.3694999999999998E-3"/>
    <n v="5.2451000000000005E-2"/>
    <n v="2.7360000000000002E-3"/>
  </r>
  <r>
    <s v="9931"/>
    <s v="欣高"/>
    <x v="2"/>
    <n v="40.049999999999997"/>
    <n v="40"/>
    <n v="39.6"/>
    <n v="39.700000000000003"/>
    <n v="40"/>
    <n v="2"/>
    <n v="-6"/>
    <n v="-8"/>
    <n v="1"/>
    <n v="0"/>
    <n v="0"/>
    <n v="0"/>
    <n v="0"/>
    <n v="0"/>
    <n v="0"/>
    <n v="8.0099999999999995E-4"/>
    <n v="-2.3999999999999998E-3"/>
    <n v="-3.1680000000000002E-3"/>
    <n v="3.9700000000000005E-4"/>
    <n v="0"/>
  </r>
  <r>
    <s v="9933"/>
    <s v="中鼎"/>
    <x v="2"/>
    <n v="36.799999999999997"/>
    <n v="36.549999999999997"/>
    <n v="36.6"/>
    <n v="35.549999999999997"/>
    <n v="37.4"/>
    <n v="-1016"/>
    <n v="-323"/>
    <n v="-307"/>
    <n v="-824"/>
    <n v="1223"/>
    <n v="0"/>
    <n v="0"/>
    <n v="0"/>
    <n v="0"/>
    <n v="0"/>
    <n v="-0.37388799999999994"/>
    <n v="-0.11805649999999999"/>
    <n v="-0.112362"/>
    <n v="-0.29293199999999997"/>
    <n v="0.45740199999999998"/>
  </r>
  <r>
    <s v="9934"/>
    <s v="成霖"/>
    <x v="2"/>
    <n v="16.25"/>
    <n v="16.149999999999999"/>
    <n v="16.100000000000001"/>
    <n v="14.9"/>
    <n v="15.95"/>
    <n v="-245"/>
    <n v="-503"/>
    <n v="-623"/>
    <n v="-212"/>
    <n v="68"/>
    <n v="0"/>
    <n v="0"/>
    <n v="0"/>
    <n v="0"/>
    <n v="0"/>
    <n v="-3.9812500000000001E-2"/>
    <n v="-8.1234499999999987E-2"/>
    <n v="-0.10030300000000002"/>
    <n v="-3.1588000000000005E-2"/>
    <n v="1.0846E-2"/>
  </r>
  <r>
    <s v="9935"/>
    <s v="慶豐富"/>
    <x v="2"/>
    <n v="21.55"/>
    <n v="21.2"/>
    <n v="21.9"/>
    <n v="20"/>
    <n v="21.9"/>
    <n v="82"/>
    <n v="300"/>
    <n v="205"/>
    <n v="84"/>
    <n v="477"/>
    <n v="0"/>
    <n v="0"/>
    <n v="0"/>
    <n v="0"/>
    <n v="0"/>
    <n v="1.7671000000000003E-2"/>
    <n v="6.3600000000000004E-2"/>
    <n v="4.4894999999999997E-2"/>
    <n v="1.6799999999999999E-2"/>
    <n v="0.10446299999999999"/>
  </r>
  <r>
    <s v="9937"/>
    <s v="全國"/>
    <x v="2"/>
    <n v="48.15"/>
    <n v="47.2"/>
    <n v="47.3"/>
    <n v="46.55"/>
    <n v="47.15"/>
    <n v="-32"/>
    <n v="-122"/>
    <n v="-9"/>
    <n v="10"/>
    <n v="-9"/>
    <n v="0"/>
    <n v="0"/>
    <n v="0"/>
    <n v="0"/>
    <n v="0"/>
    <n v="-1.5408E-2"/>
    <n v="-5.7584000000000003E-2"/>
    <n v="-4.2569999999999995E-3"/>
    <n v="4.6550000000000003E-3"/>
    <n v="-4.2434999999999999E-3"/>
  </r>
  <r>
    <s v="9938"/>
    <s v="百和"/>
    <x v="2"/>
    <n v="87.6"/>
    <n v="89.9"/>
    <n v="90"/>
    <n v="84.2"/>
    <n v="90"/>
    <n v="-808"/>
    <n v="381"/>
    <n v="-144"/>
    <n v="-276"/>
    <n v="411"/>
    <n v="528"/>
    <n v="318"/>
    <n v="218"/>
    <n v="69"/>
    <n v="176"/>
    <n v="-0.70780799999999988"/>
    <n v="0.34251900000000002"/>
    <n v="-0.12959999999999999"/>
    <n v="-0.23239200000000002"/>
    <n v="0.36990000000000001"/>
  </r>
  <r>
    <s v="9939"/>
    <s v="宏全"/>
    <x v="2"/>
    <n v="69.8"/>
    <n v="69.2"/>
    <n v="69.400000000000006"/>
    <n v="66.099999999999994"/>
    <n v="69.8"/>
    <n v="-517"/>
    <n v="-563"/>
    <n v="-248"/>
    <n v="360"/>
    <n v="729"/>
    <n v="4"/>
    <n v="74"/>
    <n v="0"/>
    <n v="-460"/>
    <n v="0"/>
    <n v="-0.36086599999999996"/>
    <n v="-0.389596"/>
    <n v="-0.17211200000000001"/>
    <n v="0.23795999999999998"/>
    <n v="0.50884200000000002"/>
  </r>
  <r>
    <s v="9940"/>
    <s v="信義"/>
    <x v="2"/>
    <n v="31.4"/>
    <n v="30.55"/>
    <n v="31.65"/>
    <n v="29.2"/>
    <n v="30.6"/>
    <n v="1229"/>
    <n v="71"/>
    <n v="349"/>
    <n v="-656"/>
    <n v="56"/>
    <n v="0"/>
    <n v="0"/>
    <n v="0"/>
    <n v="0"/>
    <n v="0"/>
    <n v="0.38590599999999997"/>
    <n v="2.1690500000000001E-2"/>
    <n v="0.1104585"/>
    <n v="-0.191552"/>
    <n v="1.7136000000000002E-2"/>
  </r>
  <r>
    <s v="9941"/>
    <s v="裕融"/>
    <x v="2"/>
    <n v="125.5"/>
    <n v="128.5"/>
    <n v="130.5"/>
    <n v="124"/>
    <n v="130"/>
    <n v="109"/>
    <n v="-61"/>
    <n v="-80"/>
    <n v="-55"/>
    <n v="297"/>
    <n v="1"/>
    <n v="1"/>
    <n v="12"/>
    <n v="0"/>
    <n v="0"/>
    <n v="0.136795"/>
    <n v="-7.8384999999999996E-2"/>
    <n v="-0.10440000000000001"/>
    <n v="-6.8199999999999997E-2"/>
    <n v="0.3861"/>
  </r>
  <r>
    <s v="9942"/>
    <s v="茂順"/>
    <x v="6"/>
    <n v="83.6"/>
    <n v="84.8"/>
    <n v="83.8"/>
    <n v="80.099999999999994"/>
    <n v="85.1"/>
    <n v="183"/>
    <n v="57"/>
    <n v="-215"/>
    <n v="144"/>
    <n v="186"/>
    <n v="0"/>
    <n v="0"/>
    <n v="0"/>
    <n v="0"/>
    <n v="0"/>
    <n v="0.15298799999999999"/>
    <n v="4.8335999999999997E-2"/>
    <n v="-0.18017"/>
    <n v="0.115344"/>
    <n v="0.15828599999999998"/>
  </r>
  <r>
    <s v="9943"/>
    <s v="好樂迪"/>
    <x v="3"/>
    <n v="62.1"/>
    <n v="63.3"/>
    <n v="62.1"/>
    <n v="59.8"/>
    <n v="61.2"/>
    <n v="-91"/>
    <n v="95"/>
    <n v="1"/>
    <n v="49"/>
    <n v="18"/>
    <n v="0"/>
    <n v="0"/>
    <n v="0"/>
    <n v="0"/>
    <n v="0"/>
    <n v="-5.6511000000000006E-2"/>
    <n v="6.0135000000000001E-2"/>
    <n v="6.2100000000000002E-4"/>
    <n v="2.9301999999999998E-2"/>
    <n v="1.1016000000000001E-2"/>
  </r>
  <r>
    <s v="9944"/>
    <s v="新麗"/>
    <x v="2"/>
    <n v="23.1"/>
    <n v="25.4"/>
    <n v="22.9"/>
    <n v="25.15"/>
    <n v="23"/>
    <n v="21"/>
    <n v="-206"/>
    <n v="-227"/>
    <n v="464"/>
    <n v="-316"/>
    <n v="0"/>
    <n v="0"/>
    <n v="0"/>
    <n v="0"/>
    <n v="0"/>
    <n v="4.8510000000000003E-3"/>
    <n v="-5.2323999999999996E-2"/>
    <n v="-5.1982999999999994E-2"/>
    <n v="0.11669599999999998"/>
    <n v="-7.2679999999999995E-2"/>
  </r>
  <r>
    <s v="9945"/>
    <s v="潤泰新"/>
    <x v="2"/>
    <n v="50.2"/>
    <n v="49.85"/>
    <n v="51"/>
    <n v="48.45"/>
    <n v="51"/>
    <n v="-4061"/>
    <n v="-2111"/>
    <n v="-815"/>
    <n v="707"/>
    <n v="433"/>
    <n v="0"/>
    <n v="0"/>
    <n v="55"/>
    <n v="0"/>
    <n v="0"/>
    <n v="-2.0386220000000002"/>
    <n v="-1.0523335"/>
    <n v="-0.41565000000000002"/>
    <n v="0.3425415"/>
    <n v="0.22083"/>
  </r>
  <r>
    <s v="9946"/>
    <s v="三發地產"/>
    <x v="5"/>
    <n v="14.8"/>
    <n v="14.75"/>
    <n v="14.65"/>
    <n v="13.7"/>
    <n v="14.25"/>
    <n v="-198"/>
    <n v="-80"/>
    <n v="-157"/>
    <n v="-17"/>
    <n v="58"/>
    <n v="0"/>
    <n v="0"/>
    <n v="0"/>
    <n v="0"/>
    <n v="0"/>
    <n v="-2.9304E-2"/>
    <n v="-1.18E-2"/>
    <n v="-2.30005E-2"/>
    <n v="-2.3289999999999999E-3"/>
    <n v="8.2649999999999998E-3"/>
  </r>
  <r>
    <s v="9949"/>
    <s v="琉園"/>
    <x v="2"/>
    <n v="10.85"/>
    <n v="10.85"/>
    <n v="10.85"/>
    <n v="10.65"/>
    <n v="11.05"/>
    <n v="-1"/>
    <n v="0"/>
    <n v="0"/>
    <n v="8"/>
    <n v="0"/>
    <n v="0"/>
    <n v="0"/>
    <n v="0"/>
    <n v="0"/>
    <n v="0"/>
    <n v="-1.0849999999999999E-4"/>
    <n v="0"/>
    <n v="0"/>
    <n v="8.52E-4"/>
    <n v="0"/>
  </r>
  <r>
    <s v="9950"/>
    <s v="萬國通"/>
    <x v="4"/>
    <n v="10.5"/>
    <n v="10.65"/>
    <n v="10.5"/>
    <n v="9.99"/>
    <n v="10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4.5"/>
    <n v="85.1"/>
    <n v="83.9"/>
    <n v="79.599999999999994"/>
    <n v="85"/>
    <n v="-309"/>
    <n v="-61"/>
    <n v="-162"/>
    <n v="-286"/>
    <n v="277"/>
    <n v="10"/>
    <n v="0"/>
    <n v="0"/>
    <n v="-98"/>
    <n v="0"/>
    <n v="-0.26110499999999998"/>
    <n v="-5.1910999999999992E-2"/>
    <n v="-0.13591800000000001"/>
    <n v="-0.227656"/>
    <n v="0.23544999999999999"/>
  </r>
  <r>
    <s v="9955"/>
    <s v="佳龍"/>
    <x v="2"/>
    <n v="19.55"/>
    <n v="19.149999999999999"/>
    <n v="18.25"/>
    <n v="16.45"/>
    <n v="18.05"/>
    <n v="82"/>
    <n v="87"/>
    <n v="-132"/>
    <n v="-107"/>
    <n v="94"/>
    <n v="0"/>
    <n v="0"/>
    <n v="0"/>
    <n v="0"/>
    <n v="0"/>
    <n v="1.6031E-2"/>
    <n v="1.6660499999999998E-2"/>
    <n v="-2.409E-2"/>
    <n v="-1.7601499999999999E-2"/>
    <n v="1.6966999999999999E-2"/>
  </r>
  <r>
    <s v="9958"/>
    <s v="世紀鋼"/>
    <x v="12"/>
    <n v="105.5"/>
    <n v="106"/>
    <n v="106"/>
    <n v="95.5"/>
    <n v="104.5"/>
    <n v="-153"/>
    <n v="17"/>
    <n v="-770"/>
    <n v="241"/>
    <n v="427"/>
    <n v="500"/>
    <n v="0"/>
    <n v="50"/>
    <n v="7"/>
    <n v="0"/>
    <n v="-0.161415"/>
    <n v="1.8020000000000001E-2"/>
    <n v="-0.81620000000000004"/>
    <n v="0.230155"/>
    <n v="0.44621499999999997"/>
  </r>
  <r>
    <s v="9960"/>
    <s v="邁達康"/>
    <x v="69"/>
    <n v="28.35"/>
    <n v="28.15"/>
    <n v="28.2"/>
    <n v="26.7"/>
    <n v="27.5"/>
    <n v="0"/>
    <n v="-6"/>
    <n v="3"/>
    <n v="4"/>
    <n v="3"/>
    <n v="0"/>
    <n v="0"/>
    <n v="0"/>
    <n v="0"/>
    <n v="0"/>
    <n v="0"/>
    <n v="-1.6889999999999997E-3"/>
    <n v="8.4599999999999996E-4"/>
    <n v="1.0679999999999999E-3"/>
    <n v="8.25E-4"/>
  </r>
  <r>
    <s v="9962"/>
    <s v="有益"/>
    <x v="12"/>
    <n v="11.05"/>
    <n v="10.6"/>
    <n v="10.55"/>
    <n v="9.5"/>
    <n v="10.4"/>
    <n v="-31"/>
    <n v="45"/>
    <n v="4"/>
    <n v="9"/>
    <n v="26"/>
    <n v="0"/>
    <n v="0"/>
    <n v="0"/>
    <n v="0"/>
    <n v="0"/>
    <n v="-3.4255000000000002E-3"/>
    <n v="4.7699999999999999E-3"/>
    <n v="4.2200000000000001E-4"/>
    <n v="8.5499999999999997E-4"/>
    <n v="2.704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9.2"/>
    <n v="49.6"/>
    <n v="47.9"/>
    <n v="50"/>
    <n v="-1988"/>
    <n v="-8315"/>
    <n v="-3512"/>
    <n v="-978"/>
    <n v="-126"/>
    <n v="689"/>
    <n v="173"/>
    <n v="782"/>
    <n v="1178"/>
    <n v="21"/>
    <n v="-0.98604800000000004"/>
    <n v="-4.0909800000000001"/>
    <n v="-1.7419520000000002"/>
    <n v="-0.46846199999999999"/>
    <n v="-6.3E-2"/>
    <n v="0.34174399999999999"/>
    <n v="8.5115999999999997E-2"/>
    <n v="0.38787200000000005"/>
    <n v="0.56426199999999993"/>
    <n v="1.0500000000000001E-2"/>
  </r>
  <r>
    <s v="1102"/>
    <s v="亞泥"/>
    <x v="0"/>
    <n v="48.55"/>
    <n v="47.95"/>
    <n v="49"/>
    <n v="48.45"/>
    <n v="49.95"/>
    <n v="254"/>
    <n v="-7711"/>
    <n v="-1006"/>
    <n v="-775"/>
    <n v="-5288"/>
    <n v="79"/>
    <n v="314"/>
    <n v="49"/>
    <n v="10"/>
    <n v="10"/>
    <n v="0.12331699999999998"/>
    <n v="-3.6974245000000003"/>
    <n v="-0.49293999999999999"/>
    <n v="-0.37548749999999997"/>
    <n v="-2.6413560000000005"/>
    <n v="3.83545E-2"/>
    <n v="0.150563"/>
    <n v="2.401E-2"/>
    <n v="4.8450000000000003E-3"/>
    <n v="4.9950000000000003E-3"/>
  </r>
  <r>
    <s v="1103"/>
    <s v="嘉泥"/>
    <x v="0"/>
    <n v="22.9"/>
    <n v="21.55"/>
    <n v="21.45"/>
    <n v="19.75"/>
    <n v="21.3"/>
    <n v="1416"/>
    <n v="-859"/>
    <n v="-830"/>
    <n v="-97"/>
    <n v="557"/>
    <n v="0"/>
    <n v="0"/>
    <n v="26"/>
    <n v="0"/>
    <n v="0"/>
    <n v="0.324264"/>
    <n v="-0.18511450000000002"/>
    <n v="-0.178035"/>
    <n v="-1.9157500000000001E-2"/>
    <n v="0.11864100000000001"/>
    <n v="0"/>
    <n v="0"/>
    <n v="5.5769999999999995E-3"/>
    <n v="0"/>
    <n v="0"/>
  </r>
  <r>
    <s v="1104"/>
    <s v="環泥"/>
    <x v="0"/>
    <n v="23.25"/>
    <n v="22.3"/>
    <n v="22.4"/>
    <n v="20.75"/>
    <n v="22"/>
    <n v="436"/>
    <n v="-1034"/>
    <n v="-882"/>
    <n v="-1089"/>
    <n v="200"/>
    <n v="0"/>
    <n v="0"/>
    <n v="0"/>
    <n v="0"/>
    <n v="0"/>
    <n v="0.10137"/>
    <n v="-0.23058200000000001"/>
    <n v="-0.19756799999999999"/>
    <n v="-0.22596749999999999"/>
    <n v="4.3999999999999997E-2"/>
    <n v="0"/>
    <n v="0"/>
    <n v="0"/>
    <n v="0"/>
    <n v="0"/>
  </r>
  <r>
    <s v="1108"/>
    <s v="幸福"/>
    <x v="0"/>
    <n v="15.3"/>
    <n v="13.95"/>
    <n v="14.1"/>
    <n v="12.7"/>
    <n v="13.4"/>
    <n v="546"/>
    <n v="494"/>
    <n v="143"/>
    <n v="240"/>
    <n v="-11"/>
    <n v="0"/>
    <n v="0"/>
    <n v="0"/>
    <n v="0"/>
    <n v="0"/>
    <n v="8.3538000000000015E-2"/>
    <n v="6.8912999999999988E-2"/>
    <n v="2.0163E-2"/>
    <n v="3.048E-2"/>
    <n v="-1.474E-3"/>
    <n v="0"/>
    <n v="0"/>
    <n v="0"/>
    <n v="0"/>
    <n v="0"/>
  </r>
  <r>
    <s v="1109"/>
    <s v="信大"/>
    <x v="0"/>
    <n v="26.35"/>
    <n v="25.4"/>
    <n v="25.25"/>
    <n v="23.7"/>
    <n v="25.5"/>
    <n v="785"/>
    <n v="-659"/>
    <n v="48"/>
    <n v="706"/>
    <n v="296"/>
    <n v="0"/>
    <n v="0"/>
    <n v="0"/>
    <n v="0"/>
    <n v="0"/>
    <n v="0.20684749999999999"/>
    <n v="-0.16738599999999998"/>
    <n v="1.2120000000000001E-2"/>
    <n v="0.167322"/>
    <n v="7.5480000000000005E-2"/>
    <n v="0"/>
    <n v="0"/>
    <n v="0"/>
    <n v="0"/>
    <n v="0"/>
  </r>
  <r>
    <s v="1110"/>
    <s v="東泥"/>
    <x v="0"/>
    <n v="15.3"/>
    <n v="15.95"/>
    <n v="15.9"/>
    <n v="15"/>
    <n v="16.5"/>
    <n v="-33"/>
    <n v="-285"/>
    <n v="-64"/>
    <n v="14"/>
    <n v="-32"/>
    <n v="0"/>
    <n v="0"/>
    <n v="0"/>
    <n v="0"/>
    <n v="0"/>
    <n v="-5.0490000000000005E-3"/>
    <n v="-4.5457499999999998E-2"/>
    <n v="-1.0176000000000001E-2"/>
    <n v="2.0999999999999999E-3"/>
    <n v="-5.28E-3"/>
    <n v="0"/>
    <n v="0"/>
    <n v="0"/>
    <n v="0"/>
    <n v="0"/>
  </r>
  <r>
    <s v="1201"/>
    <s v="味全"/>
    <x v="1"/>
    <n v="21.05"/>
    <n v="21.7"/>
    <n v="21.05"/>
    <n v="22.25"/>
    <n v="21.65"/>
    <n v="180"/>
    <n v="-1258"/>
    <n v="-815"/>
    <n v="-1741"/>
    <n v="-2713"/>
    <n v="0"/>
    <n v="0"/>
    <n v="0"/>
    <n v="0"/>
    <n v="0"/>
    <n v="3.789E-2"/>
    <n v="-0.27298600000000001"/>
    <n v="-0.1715575"/>
    <n v="-0.38737250000000001"/>
    <n v="-0.58736449999999996"/>
    <n v="0"/>
    <n v="0"/>
    <n v="0"/>
    <n v="0"/>
    <n v="0"/>
  </r>
  <r>
    <s v="1203"/>
    <s v="味王"/>
    <x v="1"/>
    <n v="34"/>
    <n v="36.6"/>
    <n v="34.5"/>
    <n v="37.950000000000003"/>
    <n v="37.299999999999997"/>
    <n v="-18"/>
    <n v="-119"/>
    <n v="-56"/>
    <n v="124"/>
    <n v="-129"/>
    <n v="0"/>
    <n v="0"/>
    <n v="0"/>
    <n v="0"/>
    <n v="0"/>
    <n v="-6.1199999999999996E-3"/>
    <n v="-4.3554000000000002E-2"/>
    <n v="-1.932E-2"/>
    <n v="4.7058000000000003E-2"/>
    <n v="-4.8117E-2"/>
    <n v="0"/>
    <n v="0"/>
    <n v="0"/>
    <n v="0"/>
    <n v="0"/>
  </r>
  <r>
    <s v="1210"/>
    <s v="大成"/>
    <x v="1"/>
    <n v="55.4"/>
    <n v="56.4"/>
    <n v="56.4"/>
    <n v="54.5"/>
    <n v="57"/>
    <n v="-984"/>
    <n v="-1253"/>
    <n v="-682"/>
    <n v="-1978"/>
    <n v="1009"/>
    <n v="0"/>
    <n v="0"/>
    <n v="0"/>
    <n v="0"/>
    <n v="0"/>
    <n v="-0.54513599999999995"/>
    <n v="-0.70669199999999999"/>
    <n v="-0.38464799999999993"/>
    <n v="-1.0780099999999999"/>
    <n v="0.57513000000000003"/>
    <n v="0"/>
    <n v="0"/>
    <n v="0"/>
    <n v="0"/>
    <n v="0"/>
  </r>
  <r>
    <s v="1213"/>
    <s v="大飲"/>
    <x v="1"/>
    <n v="8.08"/>
    <n v="8.49"/>
    <n v="8.49"/>
    <n v="7.75"/>
    <n v="8"/>
    <n v="0"/>
    <n v="-3"/>
    <n v="0"/>
    <n v="0"/>
    <n v="0"/>
    <n v="0"/>
    <n v="0"/>
    <n v="0"/>
    <n v="0"/>
    <n v="0"/>
    <n v="0"/>
    <n v="-2.5470000000000001E-4"/>
    <n v="0"/>
    <n v="0"/>
    <n v="0"/>
    <n v="0"/>
    <n v="0"/>
    <n v="0"/>
    <n v="0"/>
    <n v="0"/>
  </r>
  <r>
    <s v="1215"/>
    <s v="卜蜂"/>
    <x v="1"/>
    <n v="76.5"/>
    <n v="77.900000000000006"/>
    <n v="78.7"/>
    <n v="76.400000000000006"/>
    <n v="78.099999999999994"/>
    <n v="-481"/>
    <n v="-128"/>
    <n v="-31"/>
    <n v="-1077"/>
    <n v="143"/>
    <n v="0"/>
    <n v="0"/>
    <n v="0"/>
    <n v="0"/>
    <n v="0"/>
    <n v="-0.36796499999999999"/>
    <n v="-9.9712000000000009E-2"/>
    <n v="-2.4397000000000002E-2"/>
    <n v="-0.822828"/>
    <n v="0.11168299999999999"/>
    <n v="0"/>
    <n v="0"/>
    <n v="0"/>
    <n v="0"/>
    <n v="0"/>
  </r>
  <r>
    <s v="1216"/>
    <s v="統一"/>
    <x v="1"/>
    <n v="72.599999999999994"/>
    <n v="72.7"/>
    <n v="74.2"/>
    <n v="72.599999999999994"/>
    <n v="74"/>
    <n v="473"/>
    <n v="-48"/>
    <n v="555"/>
    <n v="-2770"/>
    <n v="1742"/>
    <n v="330"/>
    <n v="26"/>
    <n v="422"/>
    <n v="19"/>
    <n v="19"/>
    <n v="0.34339799999999998"/>
    <n v="-3.4896000000000003E-2"/>
    <n v="0.41181000000000001"/>
    <n v="-2.0110199999999998"/>
    <n v="1.28908"/>
    <n v="0.23957999999999996"/>
    <n v="1.8902000000000002E-2"/>
    <n v="0.31312400000000001"/>
    <n v="1.3793999999999999E-2"/>
    <n v="1.406E-2"/>
  </r>
  <r>
    <s v="1217"/>
    <s v="愛之味"/>
    <x v="1"/>
    <n v="10.55"/>
    <n v="11.6"/>
    <n v="11.7"/>
    <n v="12.85"/>
    <n v="12.9"/>
    <n v="605"/>
    <n v="294"/>
    <n v="-5887"/>
    <n v="2617"/>
    <n v="-4440"/>
    <n v="0"/>
    <n v="0"/>
    <n v="0"/>
    <n v="0"/>
    <n v="0"/>
    <n v="6.3827499999999995E-2"/>
    <n v="3.4104000000000002E-2"/>
    <n v="-0.68877899999999992"/>
    <n v="0.33628449999999999"/>
    <n v="-0.57276000000000005"/>
    <n v="0"/>
    <n v="0"/>
    <n v="0"/>
    <n v="0"/>
    <n v="0"/>
  </r>
  <r>
    <s v="1218"/>
    <s v="泰山"/>
    <x v="1"/>
    <n v="30.15"/>
    <n v="30.95"/>
    <n v="29.6"/>
    <n v="30.75"/>
    <n v="30.35"/>
    <n v="479"/>
    <n v="-960"/>
    <n v="-812"/>
    <n v="231"/>
    <n v="-1144"/>
    <n v="0"/>
    <n v="0"/>
    <n v="0"/>
    <n v="0"/>
    <n v="0"/>
    <n v="0.14441849999999998"/>
    <n v="-0.29712"/>
    <n v="-0.24035200000000001"/>
    <n v="7.1032499999999998E-2"/>
    <n v="-0.34720400000000001"/>
    <n v="0"/>
    <n v="0"/>
    <n v="0"/>
    <n v="0"/>
    <n v="0"/>
  </r>
  <r>
    <s v="1219"/>
    <s v="福壽"/>
    <x v="1"/>
    <n v="23.9"/>
    <n v="24.05"/>
    <n v="22.85"/>
    <n v="21.35"/>
    <n v="22.6"/>
    <n v="1659"/>
    <n v="-468"/>
    <n v="-780"/>
    <n v="707"/>
    <n v="539"/>
    <n v="0"/>
    <n v="0"/>
    <n v="0"/>
    <n v="0"/>
    <n v="0"/>
    <n v="0.39650099999999999"/>
    <n v="-0.112554"/>
    <n v="-0.17823"/>
    <n v="0.15094450000000001"/>
    <n v="0.12181400000000002"/>
    <n v="0"/>
    <n v="0"/>
    <n v="0"/>
    <n v="0"/>
    <n v="0"/>
  </r>
  <r>
    <s v="1220"/>
    <s v="台榮"/>
    <x v="1"/>
    <n v="16.5"/>
    <n v="15.8"/>
    <n v="15.35"/>
    <n v="15.5"/>
    <n v="15.9"/>
    <n v="254"/>
    <n v="-77"/>
    <n v="-49"/>
    <n v="-46"/>
    <n v="471"/>
    <n v="0"/>
    <n v="0"/>
    <n v="0"/>
    <n v="0"/>
    <n v="0"/>
    <n v="4.1910000000000003E-2"/>
    <n v="-1.2166000000000001E-2"/>
    <n v="-7.5214999999999995E-3"/>
    <n v="-7.1300000000000001E-3"/>
    <n v="7.4889000000000011E-2"/>
    <n v="0"/>
    <n v="0"/>
    <n v="0"/>
    <n v="0"/>
    <n v="0"/>
  </r>
  <r>
    <s v="1225"/>
    <s v="福懋油"/>
    <x v="1"/>
    <n v="45.55"/>
    <n v="45"/>
    <n v="43"/>
    <n v="40.450000000000003"/>
    <n v="42.95"/>
    <n v="243"/>
    <n v="-179"/>
    <n v="-107"/>
    <n v="260"/>
    <n v="63"/>
    <n v="0"/>
    <n v="0"/>
    <n v="0"/>
    <n v="0"/>
    <n v="0"/>
    <n v="0.11068649999999999"/>
    <n v="-8.0549999999999997E-2"/>
    <n v="-4.6010000000000002E-2"/>
    <n v="0.10517"/>
    <n v="2.7058500000000003E-2"/>
    <n v="0"/>
    <n v="0"/>
    <n v="0"/>
    <n v="0"/>
    <n v="0"/>
  </r>
  <r>
    <s v="1227"/>
    <s v="佳格"/>
    <x v="1"/>
    <n v="52.1"/>
    <n v="52.4"/>
    <n v="52.9"/>
    <n v="51"/>
    <n v="52.9"/>
    <n v="-1448"/>
    <n v="-556"/>
    <n v="-5"/>
    <n v="-553"/>
    <n v="735"/>
    <n v="11"/>
    <n v="4"/>
    <n v="0"/>
    <n v="0"/>
    <n v="0"/>
    <n v="-0.75440800000000008"/>
    <n v="-0.29134399999999999"/>
    <n v="-2.6450000000000002E-3"/>
    <n v="-0.28203"/>
    <n v="0.38881500000000002"/>
    <n v="5.731E-3"/>
    <n v="2.0959999999999998E-3"/>
    <n v="0"/>
    <n v="0"/>
    <n v="0"/>
  </r>
  <r>
    <s v="1229"/>
    <s v="聯華"/>
    <x v="1"/>
    <n v="45.6"/>
    <n v="46.05"/>
    <n v="46.75"/>
    <n v="45.5"/>
    <n v="46.75"/>
    <n v="-577"/>
    <n v="-256"/>
    <n v="182"/>
    <n v="-500"/>
    <n v="342"/>
    <n v="-20"/>
    <n v="7"/>
    <n v="11"/>
    <n v="1"/>
    <n v="2"/>
    <n v="-0.26311200000000001"/>
    <n v="-0.11788799999999999"/>
    <n v="8.5084999999999994E-2"/>
    <n v="-0.22750000000000001"/>
    <n v="0.159885"/>
    <n v="-9.1199999999999996E-3"/>
    <n v="3.2234999999999998E-3"/>
    <n v="5.1425000000000004E-3"/>
    <n v="4.55E-4"/>
    <n v="9.3499999999999996E-4"/>
  </r>
  <r>
    <s v="1231"/>
    <s v="聯華食"/>
    <x v="1"/>
    <n v="56.1"/>
    <n v="57.8"/>
    <n v="60"/>
    <n v="66"/>
    <n v="62.5"/>
    <n v="-43"/>
    <n v="227"/>
    <n v="158"/>
    <n v="-296"/>
    <n v="-887"/>
    <n v="0"/>
    <n v="0"/>
    <n v="0"/>
    <n v="0"/>
    <n v="0"/>
    <n v="-2.4123000000000002E-2"/>
    <n v="0.13120599999999999"/>
    <n v="9.4799999999999995E-2"/>
    <n v="-0.19536000000000001"/>
    <n v="-0.55437499999999995"/>
    <n v="0"/>
    <n v="0"/>
    <n v="0"/>
    <n v="0"/>
    <n v="0"/>
  </r>
  <r>
    <s v="1232"/>
    <s v="大統益"/>
    <x v="1"/>
    <n v="162"/>
    <n v="159"/>
    <n v="167"/>
    <n v="156.5"/>
    <n v="164"/>
    <n v="140"/>
    <n v="-43"/>
    <n v="153"/>
    <n v="-192"/>
    <n v="100"/>
    <n v="0"/>
    <n v="0"/>
    <n v="0"/>
    <n v="0"/>
    <n v="0"/>
    <n v="0.2268"/>
    <n v="-6.837E-2"/>
    <n v="0.25551000000000001"/>
    <n v="-0.30048000000000002"/>
    <n v="0.16400000000000001"/>
    <n v="0"/>
    <n v="0"/>
    <n v="0"/>
    <n v="0"/>
    <n v="0"/>
  </r>
  <r>
    <s v="1233"/>
    <s v="天仁"/>
    <x v="1"/>
    <n v="35"/>
    <n v="35"/>
    <n v="34.9"/>
    <n v="34.200000000000003"/>
    <n v="34.950000000000003"/>
    <n v="3"/>
    <n v="-1"/>
    <n v="-20"/>
    <n v="1"/>
    <n v="6"/>
    <n v="0"/>
    <n v="0"/>
    <n v="0"/>
    <n v="0"/>
    <n v="0"/>
    <n v="1.0499999999999999E-3"/>
    <n v="-3.5E-4"/>
    <n v="-6.9800000000000001E-3"/>
    <n v="3.4200000000000002E-4"/>
    <n v="2.0970000000000003E-3"/>
    <n v="0"/>
    <n v="0"/>
    <n v="0"/>
    <n v="0"/>
    <n v="0"/>
  </r>
  <r>
    <s v="1234"/>
    <s v="黑松"/>
    <x v="1"/>
    <n v="34.4"/>
    <n v="34.4"/>
    <n v="34.65"/>
    <n v="34.1"/>
    <n v="34.65"/>
    <n v="-135"/>
    <n v="-84"/>
    <n v="-102"/>
    <n v="265"/>
    <n v="-35"/>
    <n v="0"/>
    <n v="0"/>
    <n v="0"/>
    <n v="0"/>
    <n v="0"/>
    <n v="-4.6440000000000002E-2"/>
    <n v="-2.8895999999999998E-2"/>
    <n v="-3.5342999999999999E-2"/>
    <n v="9.0365000000000001E-2"/>
    <n v="-1.2127499999999999E-2"/>
    <n v="0"/>
    <n v="0"/>
    <n v="0"/>
    <n v="0"/>
    <n v="0"/>
  </r>
  <r>
    <s v="1235"/>
    <s v="興泰"/>
    <x v="1"/>
    <n v="30.3"/>
    <n v="30.15"/>
    <n v="30.45"/>
    <n v="30.45"/>
    <n v="32.5"/>
    <n v="-2"/>
    <n v="-28"/>
    <n v="-19"/>
    <n v="4"/>
    <n v="1"/>
    <n v="0"/>
    <n v="0"/>
    <n v="0"/>
    <n v="0"/>
    <n v="0"/>
    <n v="-6.0599999999999998E-4"/>
    <n v="-8.4419999999999999E-3"/>
    <n v="-5.7854999999999998E-3"/>
    <n v="1.2179999999999999E-3"/>
    <n v="3.2499999999999999E-4"/>
    <n v="0"/>
    <n v="0"/>
    <n v="0"/>
    <n v="0"/>
    <n v="0"/>
  </r>
  <r>
    <s v="1236"/>
    <s v="宏亞"/>
    <x v="1"/>
    <n v="13.75"/>
    <n v="15.1"/>
    <n v="15.4"/>
    <n v="16.899999999999999"/>
    <n v="17.399999999999999"/>
    <n v="3"/>
    <n v="30"/>
    <n v="-70"/>
    <n v="154"/>
    <n v="-102"/>
    <n v="0"/>
    <n v="0"/>
    <n v="0"/>
    <n v="0"/>
    <n v="0"/>
    <n v="4.125E-4"/>
    <n v="4.5300000000000002E-3"/>
    <n v="-1.078E-2"/>
    <n v="2.6026000000000001E-2"/>
    <n v="-1.7748E-2"/>
    <n v="0"/>
    <n v="0"/>
    <n v="0"/>
    <n v="0"/>
    <n v="0"/>
  </r>
  <r>
    <s v="1240"/>
    <s v="茂生農經"/>
    <x v="2"/>
    <n v="52.8"/>
    <n v="52.8"/>
    <n v="52.1"/>
    <n v="50.6"/>
    <n v="52.5"/>
    <n v="9"/>
    <n v="2"/>
    <n v="0"/>
    <n v="7"/>
    <n v="0"/>
    <n v="0"/>
    <n v="0"/>
    <n v="0"/>
    <n v="0"/>
    <n v="0"/>
    <n v="4.7520000000000001E-3"/>
    <n v="1.0559999999999999E-3"/>
    <n v="0"/>
    <n v="3.542E-3"/>
    <n v="0"/>
    <n v="0"/>
    <n v="0"/>
    <n v="0"/>
    <n v="0"/>
    <n v="0"/>
  </r>
  <r>
    <s v="1256"/>
    <s v="鮮活果汁-KY"/>
    <x v="1"/>
    <n v="421.5"/>
    <n v="421.5"/>
    <n v="425"/>
    <n v="425"/>
    <n v="430.5"/>
    <n v="-12"/>
    <n v="3"/>
    <n v="-3"/>
    <n v="8"/>
    <n v="-1"/>
    <n v="0"/>
    <n v="0"/>
    <n v="0"/>
    <n v="0"/>
    <n v="0"/>
    <n v="-5.058E-2"/>
    <n v="1.2645E-2"/>
    <n v="-1.2749999999999999E-2"/>
    <n v="3.4000000000000002E-2"/>
    <n v="-4.3049999999999998E-3"/>
    <n v="0"/>
    <n v="0"/>
    <n v="0"/>
    <n v="0"/>
    <n v="0"/>
  </r>
  <r>
    <s v="1258"/>
    <s v="其祥-KY"/>
    <x v="1"/>
    <n v="15.45"/>
    <n v="14.9"/>
    <n v="14.75"/>
    <n v="14.55"/>
    <n v="15.2"/>
    <n v="-4"/>
    <n v="1"/>
    <n v="0"/>
    <n v="0"/>
    <n v="0"/>
    <n v="0"/>
    <n v="0"/>
    <n v="0"/>
    <n v="0"/>
    <n v="0"/>
    <n v="-6.1799999999999995E-4"/>
    <n v="1.4900000000000002E-4"/>
    <n v="0"/>
    <n v="0"/>
    <n v="0"/>
    <n v="0"/>
    <n v="0"/>
    <n v="0"/>
    <n v="0"/>
    <n v="0"/>
  </r>
  <r>
    <s v="1259"/>
    <s v="安心"/>
    <x v="3"/>
    <n v="65.7"/>
    <n v="67.3"/>
    <n v="66.5"/>
    <n v="65.3"/>
    <n v="66.2"/>
    <n v="-6"/>
    <n v="2"/>
    <n v="-1"/>
    <n v="1"/>
    <n v="0"/>
    <n v="0"/>
    <n v="0"/>
    <n v="0"/>
    <n v="0"/>
    <n v="0"/>
    <n v="-3.9420000000000002E-3"/>
    <n v="1.346E-3"/>
    <n v="-6.6500000000000001E-4"/>
    <n v="6.5299999999999993E-4"/>
    <n v="0"/>
    <n v="0"/>
    <n v="0"/>
    <n v="0"/>
    <n v="0"/>
    <n v="0"/>
  </r>
  <r>
    <s v="1264"/>
    <s v="德麥"/>
    <x v="1"/>
    <n v="300"/>
    <n v="301.5"/>
    <n v="305"/>
    <n v="298"/>
    <n v="303.5"/>
    <n v="-10"/>
    <n v="3"/>
    <n v="2"/>
    <n v="3"/>
    <n v="1"/>
    <n v="0"/>
    <n v="0"/>
    <n v="0"/>
    <n v="0"/>
    <n v="0"/>
    <n v="-0.03"/>
    <n v="9.0449999999999992E-3"/>
    <n v="6.1000000000000004E-3"/>
    <n v="8.94E-3"/>
    <n v="3.0349999999999999E-3"/>
    <n v="0"/>
    <n v="0"/>
    <n v="0"/>
    <n v="0"/>
    <n v="0"/>
  </r>
  <r>
    <s v="1268"/>
    <s v="漢來美食"/>
    <x v="3"/>
    <n v="127.5"/>
    <n v="126.5"/>
    <n v="127.5"/>
    <n v="127"/>
    <n v="128.5"/>
    <n v="-4"/>
    <n v="0"/>
    <n v="1"/>
    <n v="6"/>
    <n v="0"/>
    <n v="0"/>
    <n v="0"/>
    <n v="0"/>
    <n v="0"/>
    <n v="0"/>
    <n v="-5.1000000000000004E-3"/>
    <n v="0"/>
    <n v="1.2750000000000001E-3"/>
    <n v="7.62E-3"/>
    <n v="0"/>
    <n v="0"/>
    <n v="0"/>
    <n v="0"/>
    <n v="0"/>
    <n v="0"/>
  </r>
  <r>
    <s v="1301"/>
    <s v="台塑"/>
    <x v="4"/>
    <n v="95.7"/>
    <n v="94.3"/>
    <n v="95.5"/>
    <n v="93.4"/>
    <n v="97.9"/>
    <n v="-2532"/>
    <n v="-3257"/>
    <n v="-123"/>
    <n v="4081"/>
    <n v="339"/>
    <n v="-678"/>
    <n v="-23"/>
    <n v="97"/>
    <n v="20"/>
    <n v="479"/>
    <n v="-2.4231240000000001"/>
    <n v="-3.0713509999999999"/>
    <n v="-0.117465"/>
    <n v="3.8116540000000003"/>
    <n v="0.33188099999999998"/>
    <n v="-0.64884600000000003"/>
    <n v="-2.1689E-2"/>
    <n v="9.2634999999999995E-2"/>
    <n v="1.8679999999999999E-2"/>
    <n v="0.46894100000000005"/>
  </r>
  <r>
    <s v="1303"/>
    <s v="南亞"/>
    <x v="4"/>
    <n v="80.8"/>
    <n v="79"/>
    <n v="80.400000000000006"/>
    <n v="77.900000000000006"/>
    <n v="81.3"/>
    <n v="5451"/>
    <n v="-1669"/>
    <n v="1528"/>
    <n v="-18"/>
    <n v="1145"/>
    <n v="423"/>
    <n v="48"/>
    <n v="543"/>
    <n v="24"/>
    <n v="25"/>
    <n v="4.4044080000000001"/>
    <n v="-1.3185100000000001"/>
    <n v="1.228512"/>
    <n v="-1.4022E-2"/>
    <n v="0.93088499999999996"/>
    <n v="0.34178400000000003"/>
    <n v="3.7920000000000002E-2"/>
    <n v="0.43657200000000007"/>
    <n v="1.8696000000000001E-2"/>
    <n v="2.0324999999999999E-2"/>
  </r>
  <r>
    <s v="1304"/>
    <s v="台聚"/>
    <x v="4"/>
    <n v="30.5"/>
    <n v="29.8"/>
    <n v="31.2"/>
    <n v="28.1"/>
    <n v="30.9"/>
    <n v="6050"/>
    <n v="8201"/>
    <n v="3606"/>
    <n v="2329"/>
    <n v="1966"/>
    <n v="14"/>
    <n v="0"/>
    <n v="0"/>
    <n v="0"/>
    <n v="0"/>
    <n v="1.8452500000000001"/>
    <n v="2.4438980000000003"/>
    <n v="1.1250720000000001"/>
    <n v="0.65444900000000006"/>
    <n v="0.60749399999999998"/>
    <n v="4.2700000000000004E-3"/>
    <n v="0"/>
    <n v="0"/>
    <n v="0"/>
    <n v="0"/>
  </r>
  <r>
    <s v="1305"/>
    <s v="華夏"/>
    <x v="4"/>
    <n v="32.200000000000003"/>
    <n v="31.65"/>
    <n v="31.8"/>
    <n v="29"/>
    <n v="31.65"/>
    <n v="3407"/>
    <n v="518"/>
    <n v="-3405"/>
    <n v="854"/>
    <n v="-662"/>
    <n v="13"/>
    <n v="-50"/>
    <n v="0"/>
    <n v="0"/>
    <n v="0"/>
    <n v="1.0970540000000002"/>
    <n v="0.16394700000000001"/>
    <n v="-1.0827899999999999"/>
    <n v="0.24765999999999999"/>
    <n v="-0.20952299999999999"/>
    <n v="4.1860000000000005E-3"/>
    <n v="-1.5824999999999999E-2"/>
    <n v="0"/>
    <n v="0"/>
    <n v="0"/>
  </r>
  <r>
    <s v="1307"/>
    <s v="三芳"/>
    <x v="4"/>
    <n v="20.3"/>
    <n v="20.05"/>
    <n v="20.149999999999999"/>
    <n v="19.899999999999999"/>
    <n v="21"/>
    <n v="-292"/>
    <n v="-123"/>
    <n v="-99"/>
    <n v="-33"/>
    <n v="99"/>
    <n v="0"/>
    <n v="0"/>
    <n v="0"/>
    <n v="0"/>
    <n v="0"/>
    <n v="-5.9276000000000002E-2"/>
    <n v="-2.4661499999999999E-2"/>
    <n v="-1.9948499999999997E-2"/>
    <n v="-6.5669999999999991E-3"/>
    <n v="2.0789999999999999E-2"/>
    <n v="0"/>
    <n v="0"/>
    <n v="0"/>
    <n v="0"/>
    <n v="0"/>
  </r>
  <r>
    <s v="1308"/>
    <s v="亞聚"/>
    <x v="4"/>
    <n v="27.85"/>
    <n v="25.95"/>
    <n v="26"/>
    <n v="24.75"/>
    <n v="26.8"/>
    <n v="1446"/>
    <n v="3975"/>
    <n v="2920"/>
    <n v="3098"/>
    <n v="-3109"/>
    <n v="-4396"/>
    <n v="1"/>
    <n v="-5146"/>
    <n v="0"/>
    <n v="1"/>
    <n v="0.40271099999999999"/>
    <n v="1.0315125000000001"/>
    <n v="0.75919999999999999"/>
    <n v="0.76675499999999996"/>
    <n v="-0.83321199999999995"/>
    <n v="-1.224286"/>
    <n v="2.5950000000000002E-4"/>
    <n v="-1.33796"/>
    <n v="0"/>
    <n v="2.6800000000000001E-4"/>
  </r>
  <r>
    <s v="1309"/>
    <s v="台達化"/>
    <x v="4"/>
    <n v="39.549999999999997"/>
    <n v="38.65"/>
    <n v="38.5"/>
    <n v="34.75"/>
    <n v="37.200000000000003"/>
    <n v="2230"/>
    <n v="-417"/>
    <n v="-1448"/>
    <n v="-521"/>
    <n v="-1122"/>
    <n v="0"/>
    <n v="0"/>
    <n v="0"/>
    <n v="0"/>
    <n v="0"/>
    <n v="0.881965"/>
    <n v="-0.16117049999999999"/>
    <n v="-0.55747999999999998"/>
    <n v="-0.1810475"/>
    <n v="-0.41738400000000003"/>
    <n v="0"/>
    <n v="0"/>
    <n v="0"/>
    <n v="0"/>
    <n v="0"/>
  </r>
  <r>
    <s v="1310"/>
    <s v="台苯"/>
    <x v="4"/>
    <n v="19.2"/>
    <n v="18.399999999999999"/>
    <n v="18.55"/>
    <n v="16.850000000000001"/>
    <n v="18.3"/>
    <n v="-438"/>
    <n v="-1415"/>
    <n v="-2024"/>
    <n v="-1662"/>
    <n v="887"/>
    <n v="0"/>
    <n v="0"/>
    <n v="0"/>
    <n v="0"/>
    <n v="0"/>
    <n v="-8.4096000000000004E-2"/>
    <n v="-0.26035999999999998"/>
    <n v="-0.37545200000000006"/>
    <n v="-0.28004699999999999"/>
    <n v="0.16232099999999999"/>
    <n v="0"/>
    <n v="0"/>
    <n v="0"/>
    <n v="0"/>
    <n v="0"/>
  </r>
  <r>
    <s v="1312"/>
    <s v="國喬"/>
    <x v="4"/>
    <n v="25.7"/>
    <n v="25"/>
    <n v="26.7"/>
    <n v="24.05"/>
    <n v="24.85"/>
    <n v="7869"/>
    <n v="-46"/>
    <n v="-2731"/>
    <n v="-3692"/>
    <n v="-14260"/>
    <n v="0"/>
    <n v="201"/>
    <n v="244"/>
    <n v="0"/>
    <n v="0"/>
    <n v="2.0223329999999997"/>
    <n v="-1.15E-2"/>
    <n v="-0.72917699999999996"/>
    <n v="-0.8879260000000001"/>
    <n v="-3.5436100000000001"/>
    <n v="0"/>
    <n v="5.0250000000000003E-2"/>
    <n v="6.5147999999999998E-2"/>
    <n v="0"/>
    <n v="0"/>
  </r>
  <r>
    <s v="1313"/>
    <s v="聯成"/>
    <x v="4"/>
    <n v="23.9"/>
    <n v="23.05"/>
    <n v="23.05"/>
    <n v="20.75"/>
    <n v="22.5"/>
    <n v="292"/>
    <n v="4914"/>
    <n v="-1203"/>
    <n v="5687"/>
    <n v="-693"/>
    <n v="19"/>
    <n v="0"/>
    <n v="0"/>
    <n v="0"/>
    <n v="0"/>
    <n v="6.9787999999999989E-2"/>
    <n v="1.1326769999999999"/>
    <n v="-0.27729150000000002"/>
    <n v="1.1800524999999999"/>
    <n v="-0.15592500000000001"/>
    <n v="4.5409999999999999E-3"/>
    <n v="0"/>
    <n v="0"/>
    <n v="0"/>
    <n v="0"/>
  </r>
  <r>
    <s v="1314"/>
    <s v="中石化"/>
    <x v="4"/>
    <n v="13"/>
    <n v="12.45"/>
    <n v="12.6"/>
    <n v="11.35"/>
    <n v="12.35"/>
    <n v="20680"/>
    <n v="1277"/>
    <n v="-22409"/>
    <n v="1345"/>
    <n v="5263"/>
    <n v="-50"/>
    <n v="0"/>
    <n v="0"/>
    <n v="0"/>
    <n v="0"/>
    <n v="2.6884000000000001"/>
    <n v="0.1589865"/>
    <n v="-2.8235339999999995"/>
    <n v="0.1526575"/>
    <n v="0.64998049999999996"/>
    <n v="-6.4999999999999997E-3"/>
    <n v="0"/>
    <n v="0"/>
    <n v="0"/>
    <n v="0"/>
  </r>
  <r>
    <s v="1315"/>
    <s v="達新"/>
    <x v="4"/>
    <n v="73"/>
    <n v="71.3"/>
    <n v="71"/>
    <n v="68"/>
    <n v="70.599999999999994"/>
    <n v="179"/>
    <n v="-144"/>
    <n v="-120"/>
    <n v="-112"/>
    <n v="84"/>
    <n v="0"/>
    <n v="0"/>
    <n v="0"/>
    <n v="0"/>
    <n v="0"/>
    <n v="0.13067000000000001"/>
    <n v="-0.10267199999999999"/>
    <n v="-8.5199999999999998E-2"/>
    <n v="-7.6160000000000005E-2"/>
    <n v="5.9303999999999996E-2"/>
    <n v="0"/>
    <n v="0"/>
    <n v="0"/>
    <n v="0"/>
    <n v="0"/>
  </r>
  <r>
    <s v="1316"/>
    <s v="上曜"/>
    <x v="5"/>
    <n v="11.75"/>
    <n v="11.15"/>
    <n v="11.15"/>
    <n v="10.199999999999999"/>
    <n v="10.95"/>
    <n v="-131"/>
    <n v="-792"/>
    <n v="-188"/>
    <n v="60"/>
    <n v="25"/>
    <n v="0"/>
    <n v="0"/>
    <n v="0"/>
    <n v="0"/>
    <n v="0"/>
    <n v="-1.53925E-2"/>
    <n v="-8.8308000000000011E-2"/>
    <n v="-2.0962000000000001E-2"/>
    <n v="6.1199999999999996E-3"/>
    <n v="2.7374999999999999E-3"/>
    <n v="0"/>
    <n v="0"/>
    <n v="0"/>
    <n v="0"/>
    <n v="0"/>
  </r>
  <r>
    <s v="1319"/>
    <s v="東陽"/>
    <x v="6"/>
    <n v="33.4"/>
    <n v="32.799999999999997"/>
    <n v="32.65"/>
    <n v="31"/>
    <n v="32.5"/>
    <n v="-725"/>
    <n v="-601"/>
    <n v="-513"/>
    <n v="-455"/>
    <n v="-70"/>
    <n v="0"/>
    <n v="0"/>
    <n v="0"/>
    <n v="0"/>
    <n v="0"/>
    <n v="-0.24215"/>
    <n v="-0.197128"/>
    <n v="-0.16749450000000002"/>
    <n v="-0.14105000000000001"/>
    <n v="-2.2749999999999999E-2"/>
    <n v="0"/>
    <n v="0"/>
    <n v="0"/>
    <n v="0"/>
    <n v="0"/>
  </r>
  <r>
    <s v="1321"/>
    <s v="大洋"/>
    <x v="4"/>
    <n v="35.799999999999997"/>
    <n v="34.35"/>
    <n v="34.4"/>
    <n v="32.4"/>
    <n v="34.6"/>
    <n v="-258"/>
    <n v="-378"/>
    <n v="-218"/>
    <n v="-176"/>
    <n v="9"/>
    <n v="0"/>
    <n v="0"/>
    <n v="0"/>
    <n v="0"/>
    <n v="0"/>
    <n v="-9.2364000000000002E-2"/>
    <n v="-0.12984300000000001"/>
    <n v="-7.4992000000000003E-2"/>
    <n v="-5.7023999999999998E-2"/>
    <n v="3.1140000000000004E-3"/>
    <n v="0"/>
    <n v="0"/>
    <n v="0"/>
    <n v="0"/>
    <n v="0"/>
  </r>
  <r>
    <s v="1323"/>
    <s v="永裕"/>
    <x v="4"/>
    <n v="32.25"/>
    <n v="31.75"/>
    <n v="31.95"/>
    <n v="31.75"/>
    <n v="32.450000000000003"/>
    <n v="-23"/>
    <n v="-52"/>
    <n v="-51"/>
    <n v="-26"/>
    <n v="35"/>
    <n v="0"/>
    <n v="0"/>
    <n v="0"/>
    <n v="0"/>
    <n v="0"/>
    <n v="-7.4174999999999996E-3"/>
    <n v="-1.651E-2"/>
    <n v="-1.62945E-2"/>
    <n v="-8.2550000000000002E-3"/>
    <n v="1.13575E-2"/>
    <n v="0"/>
    <n v="0"/>
    <n v="0"/>
    <n v="0"/>
    <n v="0"/>
  </r>
  <r>
    <s v="1324"/>
    <s v="地球"/>
    <x v="4"/>
    <n v="10.6"/>
    <n v="10.25"/>
    <n v="10.55"/>
    <n v="10.15"/>
    <n v="10.35"/>
    <n v="-5"/>
    <n v="42"/>
    <n v="73"/>
    <n v="150"/>
    <n v="7"/>
    <n v="0"/>
    <n v="0"/>
    <n v="0"/>
    <n v="0"/>
    <n v="0"/>
    <n v="-5.2999999999999998E-4"/>
    <n v="4.3049999999999998E-3"/>
    <n v="7.7015000000000009E-3"/>
    <n v="1.5225000000000001E-2"/>
    <n v="7.2449999999999999E-4"/>
    <n v="0"/>
    <n v="0"/>
    <n v="0"/>
    <n v="0"/>
    <n v="0"/>
  </r>
  <r>
    <s v="1325"/>
    <s v="恆大"/>
    <x v="4"/>
    <n v="103"/>
    <n v="113"/>
    <n v="105"/>
    <n v="115.5"/>
    <n v="110"/>
    <n v="-121"/>
    <n v="265"/>
    <n v="1161"/>
    <n v="89"/>
    <n v="-1584"/>
    <n v="0"/>
    <n v="0"/>
    <n v="2"/>
    <n v="0"/>
    <n v="0"/>
    <n v="-0.12463"/>
    <n v="0.29944999999999999"/>
    <n v="1.21905"/>
    <n v="0.102795"/>
    <n v="-1.7423999999999999"/>
    <n v="0"/>
    <n v="0"/>
    <n v="2.0999999999999999E-3"/>
    <n v="0"/>
    <n v="0"/>
  </r>
  <r>
    <s v="1326"/>
    <s v="台化"/>
    <x v="4"/>
    <n v="83.6"/>
    <n v="81.5"/>
    <n v="82.9"/>
    <n v="80.900000000000006"/>
    <n v="83.6"/>
    <n v="-311"/>
    <n v="-3941"/>
    <n v="-958"/>
    <n v="-1778"/>
    <n v="-673"/>
    <n v="94"/>
    <n v="33"/>
    <n v="80"/>
    <n v="15"/>
    <n v="17"/>
    <n v="-0.259996"/>
    <n v="-3.2119149999999999"/>
    <n v="-0.79418200000000017"/>
    <n v="-1.4384020000000002"/>
    <n v="-0.56262799999999991"/>
    <n v="7.8584000000000001E-2"/>
    <n v="2.6894999999999999E-2"/>
    <n v="6.6320000000000004E-2"/>
    <n v="1.2135E-2"/>
    <n v="1.4211999999999999E-2"/>
  </r>
  <r>
    <s v="1336"/>
    <s v="台翰"/>
    <x v="7"/>
    <n v="22.15"/>
    <n v="21.75"/>
    <n v="21.35"/>
    <n v="20.5"/>
    <n v="21.55"/>
    <n v="-329"/>
    <n v="2"/>
    <n v="-254"/>
    <n v="186"/>
    <n v="135"/>
    <n v="0"/>
    <n v="0"/>
    <n v="0"/>
    <n v="0"/>
    <n v="0"/>
    <n v="-7.2873499999999994E-2"/>
    <n v="4.35E-4"/>
    <n v="-5.4229000000000006E-2"/>
    <n v="3.8129999999999997E-2"/>
    <n v="2.90925E-2"/>
    <n v="0"/>
    <n v="0"/>
    <n v="0"/>
    <n v="0"/>
    <n v="0"/>
  </r>
  <r>
    <s v="1337"/>
    <s v="再生-KY"/>
    <x v="4"/>
    <n v="7.66"/>
    <n v="7.07"/>
    <n v="7.12"/>
    <n v="6.42"/>
    <n v="7.06"/>
    <n v="-2810"/>
    <n v="-1746"/>
    <n v="-707"/>
    <n v="-152"/>
    <n v="906"/>
    <n v="0"/>
    <n v="0"/>
    <n v="0"/>
    <n v="0"/>
    <n v="0"/>
    <n v="-0.21524600000000002"/>
    <n v="-0.12344220000000002"/>
    <n v="-5.0338399999999998E-2"/>
    <n v="-9.7584000000000004E-3"/>
    <n v="6.3963599999999995E-2"/>
    <n v="0"/>
    <n v="0"/>
    <n v="0"/>
    <n v="0"/>
    <n v="0"/>
  </r>
  <r>
    <s v="1338"/>
    <s v="廣華-KY"/>
    <x v="6"/>
    <n v="64.2"/>
    <n v="61.5"/>
    <n v="60.7"/>
    <n v="55"/>
    <n v="59"/>
    <n v="-212"/>
    <n v="-151"/>
    <n v="-368"/>
    <n v="-203"/>
    <n v="34"/>
    <n v="0"/>
    <n v="0"/>
    <n v="0"/>
    <n v="0"/>
    <n v="0"/>
    <n v="-0.136104"/>
    <n v="-9.2865000000000003E-2"/>
    <n v="-0.22337600000000002"/>
    <n v="-0.11165"/>
    <n v="2.0060000000000001E-2"/>
    <n v="0"/>
    <n v="0"/>
    <n v="0"/>
    <n v="0"/>
    <n v="0"/>
  </r>
  <r>
    <s v="1339"/>
    <s v="昭輝"/>
    <x v="6"/>
    <n v="38.5"/>
    <n v="38.5"/>
    <n v="38.5"/>
    <n v="36"/>
    <n v="37.700000000000003"/>
    <n v="-6"/>
    <n v="-22"/>
    <n v="-35"/>
    <n v="0"/>
    <n v="-10"/>
    <n v="0"/>
    <n v="0"/>
    <n v="0"/>
    <n v="0"/>
    <n v="0"/>
    <n v="-2.31E-3"/>
    <n v="-8.4700000000000001E-3"/>
    <n v="-1.3475000000000001E-2"/>
    <n v="0"/>
    <n v="-3.7699999999999999E-3"/>
    <n v="0"/>
    <n v="0"/>
    <n v="0"/>
    <n v="0"/>
    <n v="0"/>
  </r>
  <r>
    <s v="1340"/>
    <s v="勝悅-KY"/>
    <x v="4"/>
    <n v="10.35"/>
    <n v="10.25"/>
    <n v="10.199999999999999"/>
    <n v="9.5399999999999991"/>
    <n v="10.25"/>
    <n v="-250"/>
    <n v="-191"/>
    <n v="-437"/>
    <n v="-259"/>
    <n v="167"/>
    <n v="0"/>
    <n v="0"/>
    <n v="0"/>
    <n v="0"/>
    <n v="0"/>
    <n v="-2.5874999999999999E-2"/>
    <n v="-1.9577500000000001E-2"/>
    <n v="-4.4573999999999996E-2"/>
    <n v="-2.4708599999999997E-2"/>
    <n v="1.7117500000000001E-2"/>
    <n v="0"/>
    <n v="0"/>
    <n v="0"/>
    <n v="0"/>
    <n v="0"/>
  </r>
  <r>
    <s v="1341"/>
    <s v="富林-KY"/>
    <x v="4"/>
    <n v="78"/>
    <n v="78.7"/>
    <n v="77.5"/>
    <n v="75.099999999999994"/>
    <n v="78.5"/>
    <n v="-1"/>
    <n v="-1"/>
    <n v="-4"/>
    <n v="6"/>
    <n v="0"/>
    <n v="0"/>
    <n v="0"/>
    <n v="0"/>
    <n v="0"/>
    <n v="0"/>
    <n v="-7.7999999999999999E-4"/>
    <n v="-7.8700000000000005E-4"/>
    <n v="-3.0999999999999999E-3"/>
    <n v="4.5059999999999996E-3"/>
    <n v="0"/>
    <n v="0"/>
    <n v="0"/>
    <n v="0"/>
    <n v="0"/>
    <n v="0"/>
  </r>
  <r>
    <s v="1342"/>
    <s v="八貫"/>
    <x v="4"/>
    <n v="51.1"/>
    <n v="51"/>
    <n v="50.6"/>
    <n v="49"/>
    <n v="51"/>
    <n v="25"/>
    <n v="-12"/>
    <n v="-15"/>
    <n v="8"/>
    <n v="13"/>
    <n v="0"/>
    <n v="0"/>
    <n v="0"/>
    <n v="0"/>
    <n v="0"/>
    <n v="1.2775E-2"/>
    <n v="-6.1199999999999996E-3"/>
    <n v="-7.5900000000000004E-3"/>
    <n v="3.9199999999999999E-3"/>
    <n v="6.6299999999999996E-3"/>
    <n v="0"/>
    <n v="0"/>
    <n v="0"/>
    <n v="0"/>
    <n v="0"/>
  </r>
  <r>
    <s v="1402"/>
    <s v="遠東新"/>
    <x v="8"/>
    <n v="30.65"/>
    <n v="30"/>
    <n v="30.75"/>
    <n v="29.65"/>
    <n v="30.8"/>
    <n v="-304"/>
    <n v="-4566"/>
    <n v="2211"/>
    <n v="-658"/>
    <n v="1570"/>
    <n v="833"/>
    <n v="22"/>
    <n v="1185"/>
    <n v="17"/>
    <n v="16"/>
    <n v="-9.3176000000000009E-2"/>
    <n v="-1.3697999999999999"/>
    <n v="0.67988249999999995"/>
    <n v="-0.19509700000000002"/>
    <n v="0.48355999999999999"/>
    <n v="0.25531449999999994"/>
    <n v="6.6E-3"/>
    <n v="0.36438749999999998"/>
    <n v="5.0404999999999998E-3"/>
    <n v="4.9280000000000001E-3"/>
  </r>
  <r>
    <s v="1409"/>
    <s v="新纖"/>
    <x v="8"/>
    <n v="21.15"/>
    <n v="19.149999999999999"/>
    <n v="19.149999999999999"/>
    <n v="17.8"/>
    <n v="19.55"/>
    <n v="-4291"/>
    <n v="-729"/>
    <n v="5302"/>
    <n v="9644"/>
    <n v="-1185"/>
    <n v="0"/>
    <n v="0"/>
    <n v="77"/>
    <n v="0"/>
    <n v="0"/>
    <n v="-0.90754649999999992"/>
    <n v="-0.13960349999999999"/>
    <n v="1.0153329999999998"/>
    <n v="1.7166320000000002"/>
    <n v="-0.2316675"/>
    <n v="0"/>
    <n v="0"/>
    <n v="1.47455E-2"/>
    <n v="0"/>
    <n v="0"/>
  </r>
  <r>
    <s v="1410"/>
    <s v="南染"/>
    <x v="8"/>
    <n v="35.25"/>
    <n v="35.15"/>
    <n v="34.549999999999997"/>
    <n v="34.5"/>
    <n v="35"/>
    <n v="-5"/>
    <n v="-8"/>
    <n v="-14"/>
    <n v="25"/>
    <n v="-2"/>
    <n v="0"/>
    <n v="0"/>
    <n v="0"/>
    <n v="0"/>
    <n v="0"/>
    <n v="-1.7625E-3"/>
    <n v="-2.8119999999999998E-3"/>
    <n v="-4.8369999999999993E-3"/>
    <n v="8.6250000000000007E-3"/>
    <n v="-6.9999999999999999E-4"/>
    <n v="0"/>
    <n v="0"/>
    <n v="0"/>
    <n v="0"/>
    <n v="0"/>
  </r>
  <r>
    <s v="1413"/>
    <s v="宏洲"/>
    <x v="8"/>
    <n v="12.9"/>
    <n v="11.65"/>
    <n v="10.5"/>
    <n v="9.4499999999999993"/>
    <n v="10.3"/>
    <n v="-80"/>
    <n v="-160"/>
    <n v="30"/>
    <n v="49"/>
    <n v="4"/>
    <n v="0"/>
    <n v="0"/>
    <n v="0"/>
    <n v="0"/>
    <n v="0"/>
    <n v="-1.0319999999999999E-2"/>
    <n v="-1.864E-2"/>
    <n v="3.15E-3"/>
    <n v="4.6304999999999992E-3"/>
    <n v="4.1200000000000004E-4"/>
    <n v="0"/>
    <n v="0"/>
    <n v="0"/>
    <n v="0"/>
    <n v="0"/>
  </r>
  <r>
    <s v="1414"/>
    <s v="東和"/>
    <x v="8"/>
    <n v="20.6"/>
    <n v="18.55"/>
    <n v="17.100000000000001"/>
    <n v="15.4"/>
    <n v="16.850000000000001"/>
    <n v="-2000"/>
    <n v="-311"/>
    <n v="133"/>
    <n v="-299"/>
    <n v="1167"/>
    <n v="0"/>
    <n v="0"/>
    <n v="0"/>
    <n v="0"/>
    <n v="0"/>
    <n v="-0.41199999999999998"/>
    <n v="-5.7690499999999999E-2"/>
    <n v="2.2743000000000003E-2"/>
    <n v="-4.6046000000000004E-2"/>
    <n v="0.19663949999999999"/>
    <n v="0"/>
    <n v="0"/>
    <n v="0"/>
    <n v="0"/>
    <n v="0"/>
  </r>
  <r>
    <s v="1416"/>
    <s v="廣豐"/>
    <x v="2"/>
    <n v="10.5"/>
    <n v="10.4"/>
    <n v="10.3"/>
    <n v="9.86"/>
    <n v="10.55"/>
    <n v="-983"/>
    <n v="-491"/>
    <n v="-525"/>
    <n v="70"/>
    <n v="144"/>
    <n v="0"/>
    <n v="0"/>
    <n v="0"/>
    <n v="0"/>
    <n v="0"/>
    <n v="-0.103215"/>
    <n v="-5.1064000000000005E-2"/>
    <n v="-5.4074999999999998E-2"/>
    <n v="6.9019999999999993E-3"/>
    <n v="1.5192000000000001E-2"/>
    <n v="0"/>
    <n v="0"/>
    <n v="0"/>
    <n v="0"/>
    <n v="0"/>
  </r>
  <r>
    <s v="1417"/>
    <s v="嘉裕"/>
    <x v="8"/>
    <n v="15.65"/>
    <n v="14.55"/>
    <n v="13.9"/>
    <n v="12.75"/>
    <n v="13.95"/>
    <n v="-1538"/>
    <n v="-1855"/>
    <n v="-366"/>
    <n v="-50"/>
    <n v="175"/>
    <n v="0"/>
    <n v="0"/>
    <n v="0"/>
    <n v="0"/>
    <n v="0"/>
    <n v="-0.24069699999999999"/>
    <n v="-0.26990249999999999"/>
    <n v="-5.0874000000000003E-2"/>
    <n v="-6.3749999999999996E-3"/>
    <n v="2.44125E-2"/>
    <n v="0"/>
    <n v="0"/>
    <n v="0"/>
    <n v="0"/>
    <n v="0"/>
  </r>
  <r>
    <s v="1418"/>
    <s v="東華"/>
    <x v="8"/>
    <n v="11.4"/>
    <n v="12.25"/>
    <n v="12"/>
    <n v="11.9"/>
    <n v="11.85"/>
    <n v="0"/>
    <n v="-1"/>
    <n v="0"/>
    <n v="0"/>
    <n v="0"/>
    <n v="0"/>
    <n v="0"/>
    <n v="0"/>
    <n v="0"/>
    <n v="0"/>
    <n v="0"/>
    <n v="-1.225E-4"/>
    <n v="0"/>
    <n v="0"/>
    <n v="0"/>
    <n v="0"/>
    <n v="0"/>
    <n v="0"/>
    <n v="0"/>
    <n v="0"/>
  </r>
  <r>
    <s v="1419"/>
    <s v="新紡"/>
    <x v="8"/>
    <n v="40.049999999999997"/>
    <n v="38.6"/>
    <n v="39"/>
    <n v="36.85"/>
    <n v="39"/>
    <n v="-34"/>
    <n v="-98"/>
    <n v="-26"/>
    <n v="21"/>
    <n v="-1"/>
    <n v="0"/>
    <n v="0"/>
    <n v="0"/>
    <n v="0"/>
    <n v="0"/>
    <n v="-1.3616999999999999E-2"/>
    <n v="-3.7828000000000001E-2"/>
    <n v="-1.014E-2"/>
    <n v="7.7385000000000006E-3"/>
    <n v="-3.8999999999999999E-4"/>
    <n v="0"/>
    <n v="0"/>
    <n v="0"/>
    <n v="0"/>
    <n v="0"/>
  </r>
  <r>
    <s v="1423"/>
    <s v="利華"/>
    <x v="8"/>
    <n v="20.8"/>
    <n v="20.8"/>
    <n v="20.65"/>
    <n v="18.95"/>
    <n v="19.8"/>
    <n v="-737"/>
    <n v="-250"/>
    <n v="-42"/>
    <n v="-24"/>
    <n v="147"/>
    <n v="0"/>
    <n v="0"/>
    <n v="0"/>
    <n v="0"/>
    <n v="0"/>
    <n v="-0.15329600000000002"/>
    <n v="-5.1999999999999998E-2"/>
    <n v="-8.6730000000000002E-3"/>
    <n v="-4.548E-3"/>
    <n v="2.9106E-2"/>
    <n v="0"/>
    <n v="0"/>
    <n v="0"/>
    <n v="0"/>
    <n v="0"/>
  </r>
  <r>
    <s v="1432"/>
    <s v="大魯閣"/>
    <x v="9"/>
    <n v="13.55"/>
    <n v="12.7"/>
    <n v="13.1"/>
    <n v="11.8"/>
    <n v="12.95"/>
    <n v="-30"/>
    <n v="-11"/>
    <n v="53"/>
    <n v="-19"/>
    <n v="76"/>
    <n v="0"/>
    <n v="0"/>
    <n v="0"/>
    <n v="0"/>
    <n v="0"/>
    <n v="-4.065E-3"/>
    <n v="-1.3969999999999998E-3"/>
    <n v="6.9429999999999995E-3"/>
    <n v="-2.2420000000000001E-3"/>
    <n v="9.8420000000000001E-3"/>
    <n v="0"/>
    <n v="0"/>
    <n v="0"/>
    <n v="0"/>
    <n v="0"/>
  </r>
  <r>
    <s v="1434"/>
    <s v="福懋"/>
    <x v="8"/>
    <n v="30.9"/>
    <n v="30.3"/>
    <n v="30.15"/>
    <n v="28.95"/>
    <n v="30"/>
    <n v="-1413"/>
    <n v="-2135"/>
    <n v="-2069"/>
    <n v="-2025"/>
    <n v="385"/>
    <n v="4"/>
    <n v="8"/>
    <n v="0"/>
    <n v="0"/>
    <n v="0"/>
    <n v="-0.43661699999999998"/>
    <n v="-0.64690499999999995"/>
    <n v="-0.62380349999999996"/>
    <n v="-0.58623749999999997"/>
    <n v="0.11550000000000001"/>
    <n v="1.2359999999999999E-3"/>
    <n v="2.4239999999999999E-3"/>
    <n v="0"/>
    <n v="0"/>
    <n v="0"/>
  </r>
  <r>
    <s v="1435"/>
    <s v="中福"/>
    <x v="2"/>
    <n v="17.25"/>
    <n v="15.65"/>
    <n v="15.65"/>
    <n v="14.1"/>
    <n v="14.7"/>
    <n v="1"/>
    <n v="14"/>
    <n v="-9"/>
    <n v="17"/>
    <n v="-5"/>
    <n v="0"/>
    <n v="0"/>
    <n v="0"/>
    <n v="0"/>
    <n v="0"/>
    <n v="1.7249999999999999E-4"/>
    <n v="2.1909999999999998E-3"/>
    <n v="-1.4085E-3"/>
    <n v="2.3969999999999998E-3"/>
    <n v="-7.3499999999999998E-4"/>
    <n v="0"/>
    <n v="0"/>
    <n v="0"/>
    <n v="0"/>
    <n v="0"/>
  </r>
  <r>
    <s v="1436"/>
    <s v="華友聯"/>
    <x v="5"/>
    <n v="38.9"/>
    <n v="39.200000000000003"/>
    <n v="39.35"/>
    <n v="38.4"/>
    <n v="38.9"/>
    <n v="-7"/>
    <n v="-14"/>
    <n v="-4"/>
    <n v="3"/>
    <n v="9"/>
    <n v="0"/>
    <n v="0"/>
    <n v="0"/>
    <n v="0"/>
    <n v="0"/>
    <n v="-2.7230000000000002E-3"/>
    <n v="-5.4880000000000007E-3"/>
    <n v="-1.5740000000000001E-3"/>
    <n v="1.1519999999999998E-3"/>
    <n v="3.5009999999999998E-3"/>
    <n v="0"/>
    <n v="0"/>
    <n v="0"/>
    <n v="0"/>
    <n v="0"/>
  </r>
  <r>
    <s v="1437"/>
    <s v="勤益控"/>
    <x v="2"/>
    <n v="24.95"/>
    <n v="24.55"/>
    <n v="24.6"/>
    <n v="23.15"/>
    <n v="24.25"/>
    <n v="-57"/>
    <n v="-12"/>
    <n v="-86"/>
    <n v="141"/>
    <n v="60"/>
    <n v="0"/>
    <n v="0"/>
    <n v="0"/>
    <n v="0"/>
    <n v="0"/>
    <n v="-1.4221499999999998E-2"/>
    <n v="-2.9460000000000003E-3"/>
    <n v="-2.1155999999999998E-2"/>
    <n v="3.2641499999999997E-2"/>
    <n v="1.455E-2"/>
    <n v="0"/>
    <n v="0"/>
    <n v="0"/>
    <n v="0"/>
    <n v="0"/>
  </r>
  <r>
    <s v="1438"/>
    <s v="三地開發"/>
    <x v="5"/>
    <n v="28.45"/>
    <n v="28"/>
    <n v="28.05"/>
    <n v="27.7"/>
    <n v="29.9"/>
    <n v="-1"/>
    <n v="-10"/>
    <n v="-1"/>
    <n v="5"/>
    <n v="-2"/>
    <n v="0"/>
    <n v="0"/>
    <n v="0"/>
    <n v="0"/>
    <n v="0"/>
    <n v="-2.8449999999999998E-4"/>
    <n v="-2.8E-3"/>
    <n v="-2.8049999999999999E-4"/>
    <n v="1.3849999999999999E-3"/>
    <n v="-5.9800000000000001E-4"/>
    <n v="0"/>
    <n v="0"/>
    <n v="0"/>
    <n v="0"/>
    <n v="0"/>
  </r>
  <r>
    <s v="1439"/>
    <s v="中和"/>
    <x v="8"/>
    <n v="23"/>
    <n v="22.8"/>
    <n v="22.6"/>
    <n v="22.9"/>
    <n v="24.4"/>
    <n v="-77"/>
    <n v="-53"/>
    <n v="2"/>
    <n v="3"/>
    <n v="48"/>
    <n v="0"/>
    <n v="0"/>
    <n v="0"/>
    <n v="0"/>
    <n v="0"/>
    <n v="-1.771E-2"/>
    <n v="-1.2084000000000001E-2"/>
    <n v="4.5200000000000004E-4"/>
    <n v="6.8699999999999989E-4"/>
    <n v="1.1711999999999998E-2"/>
    <n v="0"/>
    <n v="0"/>
    <n v="0"/>
    <n v="0"/>
    <n v="0"/>
  </r>
  <r>
    <s v="1440"/>
    <s v="南紡"/>
    <x v="8"/>
    <n v="30.25"/>
    <n v="27.25"/>
    <n v="24.55"/>
    <n v="22.1"/>
    <n v="23.6"/>
    <n v="-2250"/>
    <n v="-4995"/>
    <n v="4814"/>
    <n v="4535"/>
    <n v="256"/>
    <n v="0"/>
    <n v="-1060"/>
    <n v="-16153"/>
    <n v="-300"/>
    <n v="-8261"/>
    <n v="-0.68062500000000004"/>
    <n v="-1.3611374999999999"/>
    <n v="1.181837"/>
    <n v="1.002235"/>
    <n v="6.0416000000000004E-2"/>
    <n v="0"/>
    <n v="-0.28885"/>
    <n v="-3.9655615000000002"/>
    <n v="-6.6299999999999998E-2"/>
    <n v="-1.9495960000000001"/>
  </r>
  <r>
    <s v="1441"/>
    <s v="大東"/>
    <x v="8"/>
    <n v="12.75"/>
    <n v="11.5"/>
    <n v="10.35"/>
    <n v="9.32"/>
    <n v="10.25"/>
    <n v="-2"/>
    <n v="-9"/>
    <n v="-5"/>
    <n v="14"/>
    <n v="102"/>
    <n v="0"/>
    <n v="0"/>
    <n v="0"/>
    <n v="0"/>
    <n v="0"/>
    <n v="-2.5500000000000002E-4"/>
    <n v="-1.0349999999999999E-3"/>
    <n v="-5.1749999999999995E-4"/>
    <n v="1.3048000000000003E-3"/>
    <n v="1.0455000000000001E-2"/>
    <n v="0"/>
    <n v="0"/>
    <n v="0"/>
    <n v="0"/>
    <n v="0"/>
  </r>
  <r>
    <s v="1442"/>
    <s v="名軒"/>
    <x v="5"/>
    <n v="16.850000000000001"/>
    <n v="16.5"/>
    <n v="16.899999999999999"/>
    <n v="16.399999999999999"/>
    <n v="17"/>
    <n v="-481"/>
    <n v="-163"/>
    <n v="-118"/>
    <n v="33"/>
    <n v="-63"/>
    <n v="0"/>
    <n v="0"/>
    <n v="0"/>
    <n v="0"/>
    <n v="0"/>
    <n v="-8.1048500000000009E-2"/>
    <n v="-2.6894999999999999E-2"/>
    <n v="-1.9941999999999998E-2"/>
    <n v="5.4119999999999993E-3"/>
    <n v="-1.0710000000000001E-2"/>
    <n v="0"/>
    <n v="0"/>
    <n v="0"/>
    <n v="0"/>
    <n v="0"/>
  </r>
  <r>
    <s v="1443"/>
    <s v="立益"/>
    <x v="8"/>
    <n v="12.2"/>
    <n v="11.75"/>
    <n v="11.6"/>
    <n v="12"/>
    <n v="12.2"/>
    <n v="-5"/>
    <n v="-38"/>
    <n v="5"/>
    <n v="59"/>
    <n v="2"/>
    <n v="0"/>
    <n v="0"/>
    <n v="0"/>
    <n v="0"/>
    <n v="0"/>
    <n v="-6.0999999999999997E-4"/>
    <n v="-4.4650000000000002E-3"/>
    <n v="5.8E-4"/>
    <n v="7.0800000000000004E-3"/>
    <n v="2.4399999999999999E-4"/>
    <n v="0"/>
    <n v="0"/>
    <n v="0"/>
    <n v="0"/>
    <n v="0"/>
  </r>
  <r>
    <s v="1444"/>
    <s v="力麗"/>
    <x v="8"/>
    <n v="12.65"/>
    <n v="11.55"/>
    <n v="11.3"/>
    <n v="10.199999999999999"/>
    <n v="11.2"/>
    <n v="290"/>
    <n v="-673"/>
    <n v="-283"/>
    <n v="-2243"/>
    <n v="2131"/>
    <n v="0"/>
    <n v="0"/>
    <n v="0"/>
    <n v="0"/>
    <n v="0"/>
    <n v="3.6685000000000002E-2"/>
    <n v="-7.7731500000000009E-2"/>
    <n v="-3.1979E-2"/>
    <n v="-0.22878599999999999"/>
    <n v="0.23867199999999997"/>
    <n v="0"/>
    <n v="0"/>
    <n v="0"/>
    <n v="0"/>
    <n v="0"/>
  </r>
  <r>
    <s v="1445"/>
    <s v="大宇"/>
    <x v="8"/>
    <n v="12"/>
    <n v="11.7"/>
    <n v="11"/>
    <n v="10.7"/>
    <n v="11.75"/>
    <n v="-241"/>
    <n v="-119"/>
    <n v="-73"/>
    <n v="38"/>
    <n v="150"/>
    <n v="0"/>
    <n v="0"/>
    <n v="0"/>
    <n v="0"/>
    <n v="0"/>
    <n v="-2.8920000000000001E-2"/>
    <n v="-1.3923E-2"/>
    <n v="-8.0300000000000007E-3"/>
    <n v="4.0659999999999993E-3"/>
    <n v="1.7624999999999998E-2"/>
    <n v="0"/>
    <n v="0"/>
    <n v="0"/>
    <n v="0"/>
    <n v="0"/>
  </r>
  <r>
    <s v="1446"/>
    <s v="宏和"/>
    <x v="8"/>
    <n v="27.85"/>
    <n v="27.3"/>
    <n v="27.9"/>
    <n v="25.7"/>
    <n v="27.45"/>
    <n v="-39"/>
    <n v="-45"/>
    <n v="-15"/>
    <n v="10"/>
    <n v="28"/>
    <n v="0"/>
    <n v="0"/>
    <n v="0"/>
    <n v="0"/>
    <n v="0"/>
    <n v="-1.0861500000000001E-2"/>
    <n v="-1.2285000000000001E-2"/>
    <n v="-4.1850000000000004E-3"/>
    <n v="2.5699999999999998E-3"/>
    <n v="7.6860000000000001E-3"/>
    <n v="0"/>
    <n v="0"/>
    <n v="0"/>
    <n v="0"/>
    <n v="0"/>
  </r>
  <r>
    <s v="1447"/>
    <s v="力鵬"/>
    <x v="8"/>
    <n v="12.65"/>
    <n v="11.4"/>
    <n v="11.05"/>
    <n v="9.9499999999999993"/>
    <n v="10.9"/>
    <n v="-4348"/>
    <n v="3350"/>
    <n v="3394"/>
    <n v="3410"/>
    <n v="112"/>
    <n v="0"/>
    <n v="0"/>
    <n v="0"/>
    <n v="0"/>
    <n v="0"/>
    <n v="-0.55002200000000001"/>
    <n v="0.38190000000000002"/>
    <n v="0.37503700000000006"/>
    <n v="0.33929500000000001"/>
    <n v="1.2208E-2"/>
    <n v="0"/>
    <n v="0"/>
    <n v="0"/>
    <n v="0"/>
    <n v="0"/>
  </r>
  <r>
    <s v="1449"/>
    <s v="佳和"/>
    <x v="8"/>
    <n v="18.45"/>
    <n v="16.649999999999999"/>
    <n v="15.2"/>
    <n v="13.7"/>
    <n v="14.75"/>
    <n v="9"/>
    <n v="0"/>
    <n v="40"/>
    <n v="-108"/>
    <n v="157"/>
    <n v="0"/>
    <n v="0"/>
    <n v="0"/>
    <n v="0"/>
    <n v="0"/>
    <n v="1.6604999999999999E-3"/>
    <n v="0"/>
    <n v="6.0800000000000003E-3"/>
    <n v="-1.4795999999999998E-2"/>
    <n v="2.3157500000000001E-2"/>
    <n v="0"/>
    <n v="0"/>
    <n v="0"/>
    <n v="0"/>
    <n v="0"/>
  </r>
  <r>
    <s v="1451"/>
    <s v="年興"/>
    <x v="8"/>
    <n v="20.7"/>
    <n v="19.100000000000001"/>
    <n v="18.95"/>
    <n v="17.7"/>
    <n v="19"/>
    <n v="50"/>
    <n v="-165"/>
    <n v="-337"/>
    <n v="136"/>
    <n v="129"/>
    <n v="0"/>
    <n v="0"/>
    <n v="0"/>
    <n v="0"/>
    <n v="0"/>
    <n v="1.035E-2"/>
    <n v="-3.1515000000000001E-2"/>
    <n v="-6.3861500000000002E-2"/>
    <n v="2.4072E-2"/>
    <n v="2.4510000000000001E-2"/>
    <n v="0"/>
    <n v="0"/>
    <n v="0"/>
    <n v="0"/>
    <n v="0"/>
  </r>
  <r>
    <s v="1452"/>
    <s v="宏益"/>
    <x v="8"/>
    <n v="24.55"/>
    <n v="22.1"/>
    <n v="21.25"/>
    <n v="19.149999999999999"/>
    <n v="21"/>
    <n v="-668"/>
    <n v="-1148"/>
    <n v="-188"/>
    <n v="148"/>
    <n v="557"/>
    <n v="0"/>
    <n v="0"/>
    <n v="0"/>
    <n v="0"/>
    <n v="0"/>
    <n v="-0.163994"/>
    <n v="-0.25370800000000004"/>
    <n v="-3.9949999999999999E-2"/>
    <n v="2.8341999999999999E-2"/>
    <n v="0.11697"/>
    <n v="0"/>
    <n v="0"/>
    <n v="0"/>
    <n v="0"/>
    <n v="0"/>
  </r>
  <r>
    <s v="1453"/>
    <s v="大將"/>
    <x v="8"/>
    <n v="9.9"/>
    <n v="8.93"/>
    <n v="8.61"/>
    <n v="7.9"/>
    <n v="8.6300000000000008"/>
    <n v="-76"/>
    <n v="-76"/>
    <n v="-35"/>
    <n v="27"/>
    <n v="24"/>
    <n v="0"/>
    <n v="0"/>
    <n v="0"/>
    <n v="0"/>
    <n v="0"/>
    <n v="-7.5239999999999994E-3"/>
    <n v="-6.7867999999999991E-3"/>
    <n v="-3.0134999999999997E-3"/>
    <n v="2.1329999999999999E-3"/>
    <n v="2.0712E-3"/>
    <n v="0"/>
    <n v="0"/>
    <n v="0"/>
    <n v="0"/>
    <n v="0"/>
  </r>
  <r>
    <s v="1454"/>
    <s v="台富"/>
    <x v="8"/>
    <n v="10.25"/>
    <n v="9.84"/>
    <n v="9.34"/>
    <n v="8.6199999999999992"/>
    <n v="9.15"/>
    <n v="-15"/>
    <n v="-142"/>
    <n v="-59"/>
    <n v="7"/>
    <n v="144"/>
    <n v="0"/>
    <n v="0"/>
    <n v="0"/>
    <n v="0"/>
    <n v="0"/>
    <n v="-1.5375E-3"/>
    <n v="-1.39728E-2"/>
    <n v="-5.5105999999999992E-3"/>
    <n v="6.0339999999999992E-4"/>
    <n v="1.3176000000000002E-2"/>
    <n v="0"/>
    <n v="0"/>
    <n v="0"/>
    <n v="0"/>
    <n v="0"/>
  </r>
  <r>
    <s v="1455"/>
    <s v="集盛"/>
    <x v="8"/>
    <n v="21.05"/>
    <n v="19.149999999999999"/>
    <n v="21.05"/>
    <n v="18.95"/>
    <n v="19.899999999999999"/>
    <n v="-1141"/>
    <n v="-2358"/>
    <n v="9308"/>
    <n v="-9888"/>
    <n v="-3257"/>
    <n v="0"/>
    <n v="0"/>
    <n v="0"/>
    <n v="0"/>
    <n v="0"/>
    <n v="-0.24018049999999999"/>
    <n v="-0.45155699999999999"/>
    <n v="1.9593339999999999"/>
    <n v="-1.8737760000000001"/>
    <n v="-0.64814299999999991"/>
    <n v="0"/>
    <n v="0"/>
    <n v="0"/>
    <n v="0"/>
    <n v="0"/>
  </r>
  <r>
    <s v="1456"/>
    <s v="怡華"/>
    <x v="8"/>
    <n v="16.399999999999999"/>
    <n v="15.85"/>
    <n v="16.2"/>
    <n v="14.6"/>
    <n v="16.05"/>
    <n v="-36"/>
    <n v="-161"/>
    <n v="-51"/>
    <n v="99"/>
    <n v="22"/>
    <n v="0"/>
    <n v="0"/>
    <n v="0"/>
    <n v="0"/>
    <n v="0"/>
    <n v="-5.9039999999999995E-3"/>
    <n v="-2.55185E-2"/>
    <n v="-8.2619999999999985E-3"/>
    <n v="1.4453999999999998E-2"/>
    <n v="3.5310000000000003E-3"/>
    <n v="0"/>
    <n v="0"/>
    <n v="0"/>
    <n v="0"/>
    <n v="0"/>
  </r>
  <r>
    <s v="1457"/>
    <s v="宜進"/>
    <x v="8"/>
    <n v="17.399999999999999"/>
    <n v="16.149999999999999"/>
    <n v="15.9"/>
    <n v="14.8"/>
    <n v="16.2"/>
    <n v="-1016"/>
    <n v="-236"/>
    <n v="-1096"/>
    <n v="125"/>
    <n v="174"/>
    <n v="0"/>
    <n v="0"/>
    <n v="0"/>
    <n v="0"/>
    <n v="0"/>
    <n v="-0.17678399999999997"/>
    <n v="-3.8113999999999995E-2"/>
    <n v="-0.174264"/>
    <n v="1.8499999999999999E-2"/>
    <n v="2.8187999999999998E-2"/>
    <n v="0"/>
    <n v="0"/>
    <n v="0"/>
    <n v="0"/>
    <n v="0"/>
  </r>
  <r>
    <s v="1459"/>
    <s v="聯發"/>
    <x v="8"/>
    <n v="16.55"/>
    <n v="14.9"/>
    <n v="13.45"/>
    <n v="12.15"/>
    <n v="12.85"/>
    <n v="-15"/>
    <n v="-339"/>
    <n v="95"/>
    <n v="52"/>
    <n v="-327"/>
    <n v="0"/>
    <n v="0"/>
    <n v="0"/>
    <n v="0"/>
    <n v="0"/>
    <n v="-2.4824999999999999E-3"/>
    <n v="-5.0511E-2"/>
    <n v="1.2777500000000001E-2"/>
    <n v="6.3180000000000007E-3"/>
    <n v="-4.2019500000000001E-2"/>
    <n v="0"/>
    <n v="0"/>
    <n v="0"/>
    <n v="0"/>
    <n v="0"/>
  </r>
  <r>
    <s v="1460"/>
    <s v="宏遠"/>
    <x v="8"/>
    <n v="12.05"/>
    <n v="10.85"/>
    <n v="10.4"/>
    <n v="9.36"/>
    <n v="10"/>
    <n v="-156"/>
    <n v="-1362"/>
    <n v="-61"/>
    <n v="-81"/>
    <n v="671"/>
    <n v="0"/>
    <n v="0"/>
    <n v="0"/>
    <n v="0"/>
    <n v="0"/>
    <n v="-1.8798000000000002E-2"/>
    <n v="-0.14777699999999999"/>
    <n v="-6.3439999999999998E-3"/>
    <n v="-7.5816E-3"/>
    <n v="6.7100000000000007E-2"/>
    <n v="0"/>
    <n v="0"/>
    <n v="0"/>
    <n v="0"/>
    <n v="0"/>
  </r>
  <r>
    <s v="1463"/>
    <s v="強盛"/>
    <x v="8"/>
    <n v="13.2"/>
    <n v="12.85"/>
    <n v="12.95"/>
    <n v="12.65"/>
    <n v="13.05"/>
    <n v="-52"/>
    <n v="-294"/>
    <n v="-231"/>
    <n v="-132"/>
    <n v="159"/>
    <n v="0"/>
    <n v="0"/>
    <n v="0"/>
    <n v="0"/>
    <n v="0"/>
    <n v="-6.8639999999999994E-3"/>
    <n v="-3.7779E-2"/>
    <n v="-2.9914499999999997E-2"/>
    <n v="-1.6698000000000001E-2"/>
    <n v="2.0749500000000004E-2"/>
    <n v="0"/>
    <n v="0"/>
    <n v="0"/>
    <n v="0"/>
    <n v="0"/>
  </r>
  <r>
    <s v="1464"/>
    <s v="得力"/>
    <x v="8"/>
    <n v="17.3"/>
    <n v="16.95"/>
    <n v="17"/>
    <n v="15.35"/>
    <n v="16.649999999999999"/>
    <n v="429"/>
    <n v="-809"/>
    <n v="-259"/>
    <n v="-88"/>
    <n v="82"/>
    <n v="0"/>
    <n v="0"/>
    <n v="0"/>
    <n v="0"/>
    <n v="0"/>
    <n v="7.4217000000000005E-2"/>
    <n v="-0.13712549999999998"/>
    <n v="-4.403E-2"/>
    <n v="-1.3507999999999999E-2"/>
    <n v="1.3653E-2"/>
    <n v="0"/>
    <n v="0"/>
    <n v="0"/>
    <n v="0"/>
    <n v="0"/>
  </r>
  <r>
    <s v="1465"/>
    <s v="偉全"/>
    <x v="8"/>
    <n v="12.55"/>
    <n v="12.55"/>
    <n v="12.5"/>
    <n v="11.75"/>
    <n v="12.85"/>
    <n v="16"/>
    <n v="-11"/>
    <n v="-24"/>
    <n v="7"/>
    <n v="20"/>
    <n v="0"/>
    <n v="0"/>
    <n v="0"/>
    <n v="0"/>
    <n v="0"/>
    <n v="2.0080000000000002E-3"/>
    <n v="-1.3805000000000002E-3"/>
    <n v="-3.0000000000000001E-3"/>
    <n v="8.2249999999999999E-4"/>
    <n v="2.5699999999999998E-3"/>
    <n v="0"/>
    <n v="0"/>
    <n v="0"/>
    <n v="0"/>
    <n v="0"/>
  </r>
  <r>
    <s v="1466"/>
    <s v="聚隆"/>
    <x v="8"/>
    <n v="16.600000000000001"/>
    <n v="15.05"/>
    <n v="14.05"/>
    <n v="15.45"/>
    <n v="15.75"/>
    <n v="59"/>
    <n v="-934"/>
    <n v="-512"/>
    <n v="301"/>
    <n v="-470"/>
    <n v="0"/>
    <n v="0"/>
    <n v="0"/>
    <n v="0"/>
    <n v="0"/>
    <n v="9.7940000000000006E-3"/>
    <n v="-0.140567"/>
    <n v="-7.1936E-2"/>
    <n v="4.6504499999999997E-2"/>
    <n v="-7.4024999999999994E-2"/>
    <n v="0"/>
    <n v="0"/>
    <n v="0"/>
    <n v="0"/>
    <n v="0"/>
  </r>
  <r>
    <s v="1467"/>
    <s v="南緯"/>
    <x v="8"/>
    <n v="17.75"/>
    <n v="17.2"/>
    <n v="16.75"/>
    <n v="18.399999999999999"/>
    <n v="18.649999999999999"/>
    <n v="-370"/>
    <n v="248"/>
    <n v="-90"/>
    <n v="609"/>
    <n v="-1129"/>
    <n v="0"/>
    <n v="0"/>
    <n v="0"/>
    <n v="0"/>
    <n v="0"/>
    <n v="-6.5674999999999997E-2"/>
    <n v="4.2655999999999993E-2"/>
    <n v="-1.5075E-2"/>
    <n v="0.11205599999999999"/>
    <n v="-0.21055849999999998"/>
    <n v="0"/>
    <n v="0"/>
    <n v="0"/>
    <n v="0"/>
    <n v="0"/>
  </r>
  <r>
    <s v="1468"/>
    <s v="昶和"/>
    <x v="8"/>
    <n v="13.2"/>
    <n v="12.55"/>
    <n v="12.45"/>
    <n v="11.25"/>
    <n v="11.35"/>
    <n v="2"/>
    <n v="-29"/>
    <n v="-8"/>
    <n v="-7"/>
    <n v="-6"/>
    <n v="0"/>
    <n v="0"/>
    <n v="0"/>
    <n v="0"/>
    <n v="0"/>
    <n v="2.6399999999999997E-4"/>
    <n v="-3.6395000000000004E-3"/>
    <n v="-9.9599999999999992E-4"/>
    <n v="-7.8750000000000001E-4"/>
    <n v="-6.8099999999999996E-4"/>
    <n v="0"/>
    <n v="0"/>
    <n v="0"/>
    <n v="0"/>
    <n v="0"/>
  </r>
  <r>
    <s v="1470"/>
    <s v="大統新創"/>
    <x v="8"/>
    <n v="18"/>
    <n v="17.100000000000001"/>
    <n v="16.75"/>
    <n v="15.85"/>
    <n v="16"/>
    <n v="1"/>
    <n v="-12"/>
    <n v="-4"/>
    <n v="0"/>
    <n v="9"/>
    <n v="0"/>
    <n v="0"/>
    <n v="0"/>
    <n v="0"/>
    <n v="0"/>
    <n v="1.8000000000000001E-4"/>
    <n v="-2.052E-3"/>
    <n v="-6.7000000000000002E-4"/>
    <n v="0"/>
    <n v="1.4400000000000001E-3"/>
    <n v="0"/>
    <n v="0"/>
    <n v="0"/>
    <n v="0"/>
    <n v="0"/>
  </r>
  <r>
    <s v="1471"/>
    <s v="首利"/>
    <x v="10"/>
    <n v="9.32"/>
    <n v="9.0500000000000007"/>
    <n v="9.11"/>
    <n v="8.1999999999999993"/>
    <n v="9.02"/>
    <n v="682"/>
    <n v="877"/>
    <n v="-320"/>
    <n v="317"/>
    <n v="610"/>
    <n v="0"/>
    <n v="0"/>
    <n v="0"/>
    <n v="0"/>
    <n v="0"/>
    <n v="6.3562399999999991E-2"/>
    <n v="7.9368500000000008E-2"/>
    <n v="-2.9151999999999997E-2"/>
    <n v="2.5993999999999996E-2"/>
    <n v="5.5022000000000001E-2"/>
    <n v="0"/>
    <n v="0"/>
    <n v="0"/>
    <n v="0"/>
    <n v="0"/>
  </r>
  <r>
    <s v="1472"/>
    <s v="三洋紡"/>
    <x v="8"/>
    <n v="10.35"/>
    <n v="10.8"/>
    <n v="10.7"/>
    <n v="10"/>
    <n v="10.5"/>
    <n v="0"/>
    <n v="-3"/>
    <n v="-4"/>
    <n v="0"/>
    <n v="0"/>
    <n v="0"/>
    <n v="0"/>
    <n v="0"/>
    <n v="0"/>
    <n v="0"/>
    <n v="0"/>
    <n v="-3.2400000000000007E-4"/>
    <n v="-4.28E-4"/>
    <n v="0"/>
    <n v="0"/>
    <n v="0"/>
    <n v="0"/>
    <n v="0"/>
    <n v="0"/>
    <n v="0"/>
  </r>
  <r>
    <s v="1473"/>
    <s v="台南"/>
    <x v="8"/>
    <n v="17.5"/>
    <n v="17.600000000000001"/>
    <n v="17.5"/>
    <n v="16.8"/>
    <n v="17.350000000000001"/>
    <n v="-125"/>
    <n v="-78"/>
    <n v="-177"/>
    <n v="-69"/>
    <n v="92"/>
    <n v="0"/>
    <n v="0"/>
    <n v="0"/>
    <n v="0"/>
    <n v="0"/>
    <n v="-2.1874999999999999E-2"/>
    <n v="-1.3728000000000002E-2"/>
    <n v="-3.0974999999999999E-2"/>
    <n v="-1.1592E-2"/>
    <n v="1.5962E-2"/>
    <n v="0"/>
    <n v="0"/>
    <n v="0"/>
    <n v="0"/>
    <n v="0"/>
  </r>
  <r>
    <s v="1474"/>
    <s v="弘裕"/>
    <x v="8"/>
    <n v="15.55"/>
    <n v="14"/>
    <n v="13.95"/>
    <n v="12.75"/>
    <n v="14"/>
    <n v="302"/>
    <n v="376"/>
    <n v="439"/>
    <n v="1112"/>
    <n v="846"/>
    <n v="0"/>
    <n v="0"/>
    <n v="0"/>
    <n v="0"/>
    <n v="0"/>
    <n v="4.6961000000000003E-2"/>
    <n v="5.2639999999999999E-2"/>
    <n v="6.1240499999999989E-2"/>
    <n v="0.14177999999999999"/>
    <n v="0.11844"/>
    <n v="0"/>
    <n v="0"/>
    <n v="0"/>
    <n v="0"/>
    <n v="0"/>
  </r>
  <r>
    <s v="1475"/>
    <s v="業旺"/>
    <x v="8"/>
    <n v="39.65"/>
    <n v="35.700000000000003"/>
    <n v="32.200000000000003"/>
    <n v="29"/>
    <n v="31.9"/>
    <n v="3"/>
    <n v="0"/>
    <n v="94"/>
    <n v="-6"/>
    <n v="-1"/>
    <n v="0"/>
    <n v="0"/>
    <n v="0"/>
    <n v="0"/>
    <n v="0"/>
    <n v="1.1894999999999998E-3"/>
    <n v="0"/>
    <n v="3.0268000000000003E-2"/>
    <n v="-1.74E-3"/>
    <n v="-3.19E-4"/>
    <n v="0"/>
    <n v="0"/>
    <n v="0"/>
    <n v="0"/>
    <n v="0"/>
  </r>
  <r>
    <s v="1476"/>
    <s v="儒鴻"/>
    <x v="8"/>
    <n v="600"/>
    <n v="578"/>
    <n v="587"/>
    <n v="556"/>
    <n v="606"/>
    <n v="457"/>
    <n v="369"/>
    <n v="-56"/>
    <n v="105"/>
    <n v="3"/>
    <n v="324"/>
    <n v="21"/>
    <n v="23"/>
    <n v="70"/>
    <n v="20"/>
    <n v="2.742"/>
    <n v="2.1328200000000002"/>
    <n v="-0.32872000000000001"/>
    <n v="0.58379999999999999"/>
    <n v="1.8180000000000002E-2"/>
    <n v="1.944"/>
    <n v="0.12138"/>
    <n v="0.13500999999999999"/>
    <n v="0.38919999999999999"/>
    <n v="0.1212"/>
  </r>
  <r>
    <s v="1477"/>
    <s v="聚陽"/>
    <x v="8"/>
    <n v="259"/>
    <n v="252"/>
    <n v="250"/>
    <n v="238"/>
    <n v="258"/>
    <n v="1299"/>
    <n v="943"/>
    <n v="1007"/>
    <n v="7"/>
    <n v="457"/>
    <n v="1007"/>
    <n v="100"/>
    <n v="-628"/>
    <n v="173"/>
    <n v="135"/>
    <n v="3.3644099999999999"/>
    <n v="2.37636"/>
    <n v="2.5175000000000001"/>
    <n v="1.6660000000000001E-2"/>
    <n v="1.17906"/>
    <n v="2.6081300000000001"/>
    <n v="0.252"/>
    <n v="-1.57"/>
    <n v="0.41173999999999999"/>
    <n v="0.3483"/>
  </r>
  <r>
    <s v="1503"/>
    <s v="士電"/>
    <x v="11"/>
    <n v="47.8"/>
    <n v="47.9"/>
    <n v="48.4"/>
    <n v="48.5"/>
    <n v="50"/>
    <n v="-179"/>
    <n v="-206"/>
    <n v="-73"/>
    <n v="74"/>
    <n v="47"/>
    <n v="0"/>
    <n v="0"/>
    <n v="0"/>
    <n v="0"/>
    <n v="0"/>
    <n v="-8.5561999999999985E-2"/>
    <n v="-9.8673999999999998E-2"/>
    <n v="-3.5331999999999995E-2"/>
    <n v="3.5889999999999998E-2"/>
    <n v="2.35E-2"/>
    <n v="0"/>
    <n v="0"/>
    <n v="0"/>
    <n v="0"/>
    <n v="0"/>
  </r>
  <r>
    <s v="1504"/>
    <s v="東元"/>
    <x v="11"/>
    <n v="31.35"/>
    <n v="30.4"/>
    <n v="31.35"/>
    <n v="29.85"/>
    <n v="31.3"/>
    <n v="-74"/>
    <n v="-1593"/>
    <n v="177"/>
    <n v="-540"/>
    <n v="33"/>
    <n v="7"/>
    <n v="2"/>
    <n v="19"/>
    <n v="2"/>
    <n v="3"/>
    <n v="-2.3199000000000001E-2"/>
    <n v="-0.48427199999999998"/>
    <n v="5.5489499999999997E-2"/>
    <n v="-0.16119"/>
    <n v="1.0329000000000001E-2"/>
    <n v="2.1945000000000003E-3"/>
    <n v="6.0799999999999993E-4"/>
    <n v="5.9565E-3"/>
    <n v="5.9699999999999998E-4"/>
    <n v="9.3900000000000006E-4"/>
  </r>
  <r>
    <s v="1506"/>
    <s v="正道"/>
    <x v="6"/>
    <n v="9.74"/>
    <n v="9.9499999999999993"/>
    <n v="9.9700000000000006"/>
    <n v="9.1"/>
    <n v="9.68"/>
    <n v="-16"/>
    <n v="121"/>
    <n v="-32"/>
    <n v="14"/>
    <n v="-22"/>
    <n v="0"/>
    <n v="0"/>
    <n v="0"/>
    <n v="0"/>
    <n v="0"/>
    <n v="-1.5583999999999999E-3"/>
    <n v="1.2039499999999998E-2"/>
    <n v="-3.1904000000000004E-3"/>
    <n v="1.274E-3"/>
    <n v="-2.1295999999999997E-3"/>
    <n v="0"/>
    <n v="0"/>
    <n v="0"/>
    <n v="0"/>
    <n v="0"/>
  </r>
  <r>
    <s v="1507"/>
    <s v="永大"/>
    <x v="11"/>
    <n v="62.5"/>
    <n v="61.3"/>
    <n v="60.8"/>
    <n v="60.7"/>
    <n v="62.2"/>
    <n v="-106"/>
    <n v="-299"/>
    <n v="-117"/>
    <n v="176"/>
    <n v="59"/>
    <n v="0"/>
    <n v="0"/>
    <n v="0"/>
    <n v="0"/>
    <n v="0"/>
    <n v="-6.6250000000000003E-2"/>
    <n v="-0.18328700000000001"/>
    <n v="-7.1135999999999991E-2"/>
    <n v="0.10683200000000001"/>
    <n v="3.6698000000000001E-2"/>
    <n v="0"/>
    <n v="0"/>
    <n v="0"/>
    <n v="0"/>
    <n v="0"/>
  </r>
  <r>
    <s v="1512"/>
    <s v="瑞利"/>
    <x v="6"/>
    <n v="4.4800000000000004"/>
    <n v="4.4400000000000004"/>
    <n v="4.43"/>
    <n v="4.17"/>
    <n v="4.57"/>
    <n v="0"/>
    <n v="-3"/>
    <n v="-1"/>
    <n v="0"/>
    <n v="0"/>
    <n v="0"/>
    <n v="0"/>
    <n v="0"/>
    <n v="0"/>
    <n v="0"/>
    <n v="0"/>
    <n v="-1.3320000000000001E-4"/>
    <n v="-4.4299999999999999E-5"/>
    <n v="0"/>
    <n v="0"/>
    <n v="0"/>
    <n v="0"/>
    <n v="0"/>
    <n v="0"/>
    <n v="0"/>
  </r>
  <r>
    <s v="1513"/>
    <s v="中興電"/>
    <x v="11"/>
    <n v="45.75"/>
    <n v="47"/>
    <n v="47.5"/>
    <n v="44.65"/>
    <n v="47.45"/>
    <n v="1144"/>
    <n v="198"/>
    <n v="-1914"/>
    <n v="-1316"/>
    <n v="475"/>
    <n v="0"/>
    <n v="0"/>
    <n v="0"/>
    <n v="0"/>
    <n v="0"/>
    <n v="0.52337999999999996"/>
    <n v="9.3060000000000004E-2"/>
    <n v="-0.90915000000000001"/>
    <n v="-0.58759400000000006"/>
    <n v="0.22538749999999999"/>
    <n v="0"/>
    <n v="0"/>
    <n v="0"/>
    <n v="0"/>
    <n v="0"/>
  </r>
  <r>
    <s v="1514"/>
    <s v="亞力"/>
    <x v="11"/>
    <n v="23.35"/>
    <n v="22.25"/>
    <n v="22.7"/>
    <n v="20.5"/>
    <n v="22.5"/>
    <n v="26"/>
    <n v="-229"/>
    <n v="-119"/>
    <n v="-68"/>
    <n v="155"/>
    <n v="0"/>
    <n v="0"/>
    <n v="0"/>
    <n v="0"/>
    <n v="0"/>
    <n v="6.071E-3"/>
    <n v="-5.0952499999999998E-2"/>
    <n v="-2.7012999999999999E-2"/>
    <n v="-1.3939999999999999E-2"/>
    <n v="3.4875000000000003E-2"/>
    <n v="0"/>
    <n v="0"/>
    <n v="0"/>
    <n v="0"/>
    <n v="0"/>
  </r>
  <r>
    <s v="1515"/>
    <s v="力山"/>
    <x v="11"/>
    <n v="67.400000000000006"/>
    <n v="68.599999999999994"/>
    <n v="70.099999999999994"/>
    <n v="63.1"/>
    <n v="67.2"/>
    <n v="-513"/>
    <n v="282"/>
    <n v="470"/>
    <n v="244"/>
    <n v="200"/>
    <n v="0"/>
    <n v="0"/>
    <n v="0"/>
    <n v="-377"/>
    <n v="-20"/>
    <n v="-0.34576200000000007"/>
    <n v="0.19345199999999996"/>
    <n v="0.32946999999999999"/>
    <n v="0.15396399999999999"/>
    <n v="0.13439999999999999"/>
    <n v="0"/>
    <n v="0"/>
    <n v="0"/>
    <n v="-0.23788700000000002"/>
    <n v="-1.3440000000000001E-2"/>
  </r>
  <r>
    <s v="1516"/>
    <s v="川飛"/>
    <x v="2"/>
    <n v="22.1"/>
    <n v="22.1"/>
    <n v="21.8"/>
    <n v="21"/>
    <n v="21.35"/>
    <n v="-16"/>
    <n v="0"/>
    <n v="-3"/>
    <n v="6"/>
    <n v="0"/>
    <n v="0"/>
    <n v="0"/>
    <n v="0"/>
    <n v="0"/>
    <n v="0"/>
    <n v="-3.5360000000000001E-3"/>
    <n v="0"/>
    <n v="-6.5400000000000007E-4"/>
    <n v="1.2600000000000001E-3"/>
    <n v="0"/>
    <n v="0"/>
    <n v="0"/>
    <n v="0"/>
    <n v="0"/>
    <n v="0"/>
  </r>
  <r>
    <s v="1517"/>
    <s v="利奇"/>
    <x v="11"/>
    <n v="22.95"/>
    <n v="23.7"/>
    <n v="23.35"/>
    <n v="21.05"/>
    <n v="23.15"/>
    <n v="2019"/>
    <n v="1242"/>
    <n v="-595"/>
    <n v="1178"/>
    <n v="1360"/>
    <n v="0"/>
    <n v="0"/>
    <n v="0"/>
    <n v="0"/>
    <n v="0"/>
    <n v="0.46336049999999995"/>
    <n v="0.294354"/>
    <n v="-0.13893249999999999"/>
    <n v="0.24796900000000002"/>
    <n v="0.31483999999999995"/>
    <n v="0"/>
    <n v="0"/>
    <n v="0"/>
    <n v="0"/>
    <n v="0"/>
  </r>
  <r>
    <s v="1519"/>
    <s v="華城"/>
    <x v="11"/>
    <n v="41.1"/>
    <n v="40"/>
    <n v="41.7"/>
    <n v="39"/>
    <n v="42.4"/>
    <n v="-128"/>
    <n v="-52"/>
    <n v="4"/>
    <n v="-100"/>
    <n v="-5"/>
    <n v="0"/>
    <n v="0"/>
    <n v="0"/>
    <n v="0"/>
    <n v="0"/>
    <n v="-5.2608000000000002E-2"/>
    <n v="-2.0799999999999999E-2"/>
    <n v="1.6680000000000002E-3"/>
    <n v="-3.9E-2"/>
    <n v="-2.1199999999999999E-3"/>
    <n v="0"/>
    <n v="0"/>
    <n v="0"/>
    <n v="0"/>
    <n v="0"/>
  </r>
  <r>
    <s v="1521"/>
    <s v="大億"/>
    <x v="6"/>
    <n v="47.05"/>
    <n v="46.2"/>
    <n v="46.05"/>
    <n v="42.1"/>
    <n v="43"/>
    <n v="22"/>
    <n v="30"/>
    <n v="-18"/>
    <n v="-29"/>
    <n v="15"/>
    <n v="0"/>
    <n v="0"/>
    <n v="0"/>
    <n v="0"/>
    <n v="0"/>
    <n v="1.0350999999999999E-2"/>
    <n v="1.3860000000000001E-2"/>
    <n v="-8.2889999999999995E-3"/>
    <n v="-1.2209000000000001E-2"/>
    <n v="6.45E-3"/>
    <n v="0"/>
    <n v="0"/>
    <n v="0"/>
    <n v="0"/>
    <n v="0"/>
  </r>
  <r>
    <s v="1522"/>
    <s v="堤維西"/>
    <x v="6"/>
    <n v="20.7"/>
    <n v="20.5"/>
    <n v="20.350000000000001"/>
    <n v="18.75"/>
    <n v="20.3"/>
    <n v="-380"/>
    <n v="-154"/>
    <n v="-385"/>
    <n v="-150"/>
    <n v="216"/>
    <n v="0"/>
    <n v="0"/>
    <n v="0"/>
    <n v="0"/>
    <n v="0"/>
    <n v="-7.8659999999999994E-2"/>
    <n v="-3.1570000000000001E-2"/>
    <n v="-7.8347500000000014E-2"/>
    <n v="-2.8125000000000001E-2"/>
    <n v="4.3848000000000005E-2"/>
    <n v="0"/>
    <n v="0"/>
    <n v="0"/>
    <n v="0"/>
    <n v="0"/>
  </r>
  <r>
    <s v="1524"/>
    <s v="耿鼎"/>
    <x v="6"/>
    <n v="9.66"/>
    <n v="9.3800000000000008"/>
    <n v="9.3000000000000007"/>
    <n v="8.69"/>
    <n v="9.48"/>
    <n v="-537"/>
    <n v="-113"/>
    <n v="-240"/>
    <n v="-18"/>
    <n v="194"/>
    <n v="0"/>
    <n v="0"/>
    <n v="0"/>
    <n v="0"/>
    <n v="0"/>
    <n v="-5.1874200000000002E-2"/>
    <n v="-1.05994E-2"/>
    <n v="-2.232E-2"/>
    <n v="-1.5642E-3"/>
    <n v="1.83912E-2"/>
    <n v="0"/>
    <n v="0"/>
    <n v="0"/>
    <n v="0"/>
    <n v="0"/>
  </r>
  <r>
    <s v="1525"/>
    <s v="江申"/>
    <x v="6"/>
    <n v="63.4"/>
    <n v="62.1"/>
    <n v="61.7"/>
    <n v="57.4"/>
    <n v="62.5"/>
    <n v="-23"/>
    <n v="6"/>
    <n v="-53"/>
    <n v="12"/>
    <n v="70"/>
    <n v="0"/>
    <n v="0"/>
    <n v="1"/>
    <n v="0"/>
    <n v="0"/>
    <n v="-1.4582000000000001E-2"/>
    <n v="3.7260000000000001E-3"/>
    <n v="-3.2701000000000001E-2"/>
    <n v="6.8879999999999992E-3"/>
    <n v="4.3749999999999997E-2"/>
    <n v="0"/>
    <n v="0"/>
    <n v="6.1700000000000004E-4"/>
    <n v="0"/>
    <n v="0"/>
  </r>
  <r>
    <s v="1526"/>
    <s v="日馳"/>
    <x v="11"/>
    <n v="43.85"/>
    <n v="44.4"/>
    <n v="43.5"/>
    <n v="39.200000000000003"/>
    <n v="43.1"/>
    <n v="83"/>
    <n v="318"/>
    <n v="-170"/>
    <n v="-132"/>
    <n v="350"/>
    <n v="0"/>
    <n v="0"/>
    <n v="0"/>
    <n v="0"/>
    <n v="0"/>
    <n v="3.6395500000000004E-2"/>
    <n v="0.14119199999999998"/>
    <n v="-7.3950000000000002E-2"/>
    <n v="-5.1744000000000005E-2"/>
    <n v="0.15085000000000001"/>
    <n v="0"/>
    <n v="0"/>
    <n v="0"/>
    <n v="0"/>
    <n v="0"/>
  </r>
  <r>
    <s v="1527"/>
    <s v="鑽全"/>
    <x v="11"/>
    <n v="43.65"/>
    <n v="43.7"/>
    <n v="43.4"/>
    <n v="40.4"/>
    <n v="43.55"/>
    <n v="-348"/>
    <n v="9"/>
    <n v="-111"/>
    <n v="48"/>
    <n v="493"/>
    <n v="0"/>
    <n v="0"/>
    <n v="0"/>
    <n v="0"/>
    <n v="0"/>
    <n v="-0.15190199999999998"/>
    <n v="3.9329999999999999E-3"/>
    <n v="-4.8173999999999995E-2"/>
    <n v="1.9392E-2"/>
    <n v="0.21470149999999999"/>
    <n v="0"/>
    <n v="0"/>
    <n v="0"/>
    <n v="0"/>
    <n v="0"/>
  </r>
  <r>
    <s v="1528"/>
    <s v="恩德"/>
    <x v="11"/>
    <n v="9.6999999999999993"/>
    <n v="9.2799999999999994"/>
    <n v="9.25"/>
    <n v="8.58"/>
    <n v="9.43"/>
    <n v="61"/>
    <n v="-312"/>
    <n v="-313"/>
    <n v="-133"/>
    <n v="287"/>
    <n v="0"/>
    <n v="0"/>
    <n v="0"/>
    <n v="0"/>
    <n v="0"/>
    <n v="5.9169999999999995E-3"/>
    <n v="-2.8953599999999996E-2"/>
    <n v="-2.8952499999999999E-2"/>
    <n v="-1.14114E-2"/>
    <n v="2.7064099999999997E-2"/>
    <n v="0"/>
    <n v="0"/>
    <n v="0"/>
    <n v="0"/>
    <n v="0"/>
  </r>
  <r>
    <s v="1529"/>
    <s v="樂士"/>
    <x v="11"/>
    <n v="16.600000000000001"/>
    <n v="16.3"/>
    <n v="16.5"/>
    <n v="15.05"/>
    <n v="15.8"/>
    <n v="-103"/>
    <n v="-22"/>
    <n v="-20"/>
    <n v="40"/>
    <n v="52"/>
    <n v="0"/>
    <n v="0"/>
    <n v="0"/>
    <n v="0"/>
    <n v="0"/>
    <n v="-1.7098000000000002E-2"/>
    <n v="-3.5860000000000002E-3"/>
    <n v="-3.3E-3"/>
    <n v="6.0200000000000002E-3"/>
    <n v="8.2160000000000011E-3"/>
    <n v="0"/>
    <n v="0"/>
    <n v="0"/>
    <n v="0"/>
    <n v="0"/>
  </r>
  <r>
    <s v="1530"/>
    <s v="亞崴"/>
    <x v="11"/>
    <n v="35"/>
    <n v="34.1"/>
    <n v="34.25"/>
    <n v="33.35"/>
    <n v="34.6"/>
    <n v="12"/>
    <n v="4"/>
    <n v="-31"/>
    <n v="-4"/>
    <n v="12"/>
    <n v="0"/>
    <n v="0"/>
    <n v="0"/>
    <n v="0"/>
    <n v="0"/>
    <n v="4.1999999999999997E-3"/>
    <n v="1.364E-3"/>
    <n v="-1.06175E-2"/>
    <n v="-1.3340000000000001E-3"/>
    <n v="4.1520000000000003E-3"/>
    <n v="0"/>
    <n v="0"/>
    <n v="0"/>
    <n v="0"/>
    <n v="0"/>
  </r>
  <r>
    <s v="1531"/>
    <s v="高林股"/>
    <x v="11"/>
    <n v="14.9"/>
    <n v="14.65"/>
    <n v="14.1"/>
    <n v="13"/>
    <n v="14"/>
    <n v="9"/>
    <n v="25"/>
    <n v="-139"/>
    <n v="4"/>
    <n v="126"/>
    <n v="0"/>
    <n v="0"/>
    <n v="0"/>
    <n v="0"/>
    <n v="0"/>
    <n v="1.341E-3"/>
    <n v="3.6625E-3"/>
    <n v="-1.9598999999999998E-2"/>
    <n v="5.1999999999999995E-4"/>
    <n v="1.7639999999999999E-2"/>
    <n v="0"/>
    <n v="0"/>
    <n v="0"/>
    <n v="0"/>
    <n v="0"/>
  </r>
  <r>
    <s v="1532"/>
    <s v="勤美"/>
    <x v="12"/>
    <n v="33.5"/>
    <n v="32.700000000000003"/>
    <n v="32.9"/>
    <n v="30.05"/>
    <n v="32.35"/>
    <n v="-362"/>
    <n v="-558"/>
    <n v="-438"/>
    <n v="-682"/>
    <n v="106"/>
    <n v="0"/>
    <n v="0"/>
    <n v="0"/>
    <n v="0"/>
    <n v="0"/>
    <n v="-0.12127"/>
    <n v="-0.18246600000000002"/>
    <n v="-0.14410199999999998"/>
    <n v="-0.20494100000000001"/>
    <n v="3.4291000000000002E-2"/>
    <n v="0"/>
    <n v="0"/>
    <n v="0"/>
    <n v="0"/>
    <n v="0"/>
  </r>
  <r>
    <s v="1533"/>
    <s v="車王電"/>
    <x v="6"/>
    <n v="48.9"/>
    <n v="51.5"/>
    <n v="50.5"/>
    <n v="45.45"/>
    <n v="49.95"/>
    <n v="524"/>
    <n v="514"/>
    <n v="-187"/>
    <n v="277"/>
    <n v="489"/>
    <n v="0"/>
    <n v="0"/>
    <n v="0"/>
    <n v="0"/>
    <n v="0"/>
    <n v="0.25623599999999996"/>
    <n v="0.26471"/>
    <n v="-9.4435000000000005E-2"/>
    <n v="0.12589650000000002"/>
    <n v="0.24425550000000004"/>
    <n v="0"/>
    <n v="0"/>
    <n v="0"/>
    <n v="0"/>
    <n v="0"/>
  </r>
  <r>
    <s v="1535"/>
    <s v="中宇"/>
    <x v="11"/>
    <n v="37.5"/>
    <n v="37.200000000000003"/>
    <n v="36.700000000000003"/>
    <n v="35.049999999999997"/>
    <n v="37.200000000000003"/>
    <n v="-15"/>
    <n v="-73"/>
    <n v="-97"/>
    <n v="-83"/>
    <n v="87"/>
    <n v="0"/>
    <n v="0"/>
    <n v="0"/>
    <n v="0"/>
    <n v="0"/>
    <n v="-5.6249999999999998E-3"/>
    <n v="-2.7156000000000003E-2"/>
    <n v="-3.5598999999999999E-2"/>
    <n v="-2.9091499999999996E-2"/>
    <n v="3.2364000000000004E-2"/>
    <n v="0"/>
    <n v="0"/>
    <n v="0"/>
    <n v="0"/>
    <n v="0"/>
  </r>
  <r>
    <s v="1536"/>
    <s v="和大"/>
    <x v="6"/>
    <n v="89"/>
    <n v="88"/>
    <n v="87"/>
    <n v="82.8"/>
    <n v="88.1"/>
    <n v="475"/>
    <n v="-20"/>
    <n v="-201"/>
    <n v="658"/>
    <n v="346"/>
    <n v="0"/>
    <n v="0"/>
    <n v="0"/>
    <n v="-56"/>
    <n v="0"/>
    <n v="0.42275000000000001"/>
    <n v="-1.7600000000000001E-2"/>
    <n v="-0.17487"/>
    <n v="0.54482399999999997"/>
    <n v="0.30482599999999999"/>
    <n v="0"/>
    <n v="0"/>
    <n v="0"/>
    <n v="-4.6367999999999999E-2"/>
    <n v="0"/>
  </r>
  <r>
    <s v="1537"/>
    <s v="廣隆"/>
    <x v="6"/>
    <n v="143.5"/>
    <n v="144.5"/>
    <n v="144.5"/>
    <n v="141.5"/>
    <n v="143.5"/>
    <n v="-183"/>
    <n v="-39"/>
    <n v="-40"/>
    <n v="-99"/>
    <n v="-89"/>
    <n v="0"/>
    <n v="0"/>
    <n v="0"/>
    <n v="0"/>
    <n v="0"/>
    <n v="-0.26260499999999998"/>
    <n v="-5.6355000000000002E-2"/>
    <n v="-5.7799999999999997E-2"/>
    <n v="-0.14008499999999999"/>
    <n v="-0.127715"/>
    <n v="0"/>
    <n v="0"/>
    <n v="0"/>
    <n v="0"/>
    <n v="0"/>
  </r>
  <r>
    <s v="1538"/>
    <s v="正峰"/>
    <x v="11"/>
    <n v="12.1"/>
    <n v="12.5"/>
    <n v="13.4"/>
    <n v="12.35"/>
    <n v="12.3"/>
    <n v="0"/>
    <n v="-1"/>
    <n v="-3"/>
    <n v="0"/>
    <n v="0"/>
    <n v="0"/>
    <n v="0"/>
    <n v="0"/>
    <n v="0"/>
    <n v="0"/>
    <n v="0"/>
    <n v="-1.25E-4"/>
    <n v="-4.0200000000000001E-4"/>
    <n v="0"/>
    <n v="0"/>
    <n v="0"/>
    <n v="0"/>
    <n v="0"/>
    <n v="0"/>
    <n v="0"/>
  </r>
  <r>
    <s v="1539"/>
    <s v="巨庭"/>
    <x v="11"/>
    <n v="17.5"/>
    <n v="17.2"/>
    <n v="17.350000000000001"/>
    <n v="16"/>
    <n v="17.350000000000001"/>
    <n v="-48"/>
    <n v="-28"/>
    <n v="-33"/>
    <n v="-9"/>
    <n v="13"/>
    <n v="0"/>
    <n v="0"/>
    <n v="0"/>
    <n v="0"/>
    <n v="0"/>
    <n v="-8.3999999999999995E-3"/>
    <n v="-4.816E-3"/>
    <n v="-5.7255000000000006E-3"/>
    <n v="-1.4400000000000001E-3"/>
    <n v="2.2555000000000001E-3"/>
    <n v="0"/>
    <n v="0"/>
    <n v="0"/>
    <n v="0"/>
    <n v="0"/>
  </r>
  <r>
    <s v="1540"/>
    <s v="喬福"/>
    <x v="11"/>
    <n v="15.95"/>
    <n v="16"/>
    <n v="15.7"/>
    <n v="14.7"/>
    <n v="15.55"/>
    <n v="-59"/>
    <n v="-95"/>
    <n v="-96"/>
    <n v="-34"/>
    <n v="66"/>
    <n v="0"/>
    <n v="0"/>
    <n v="0"/>
    <n v="0"/>
    <n v="0"/>
    <n v="-9.4104999999999987E-3"/>
    <n v="-1.52E-2"/>
    <n v="-1.5071999999999999E-2"/>
    <n v="-4.9979999999999998E-3"/>
    <n v="1.0263E-2"/>
    <n v="0"/>
    <n v="0"/>
    <n v="0"/>
    <n v="0"/>
    <n v="0"/>
  </r>
  <r>
    <s v="1541"/>
    <s v="錩泰"/>
    <x v="11"/>
    <n v="47.55"/>
    <n v="46.35"/>
    <n v="47.95"/>
    <n v="44.2"/>
    <n v="47.5"/>
    <n v="-25"/>
    <n v="15"/>
    <n v="15"/>
    <n v="18"/>
    <n v="-2"/>
    <n v="-10"/>
    <n v="0"/>
    <n v="0"/>
    <n v="0"/>
    <n v="0"/>
    <n v="-1.18875E-2"/>
    <n v="6.9525000000000003E-3"/>
    <n v="7.1925000000000001E-3"/>
    <n v="7.9559999999999995E-3"/>
    <n v="-9.5E-4"/>
    <n v="-4.7549999999999997E-3"/>
    <n v="0"/>
    <n v="0"/>
    <n v="0"/>
    <n v="0"/>
  </r>
  <r>
    <s v="1558"/>
    <s v="伸興"/>
    <x v="11"/>
    <n v="163"/>
    <n v="164"/>
    <n v="163"/>
    <n v="157"/>
    <n v="163"/>
    <n v="-98"/>
    <n v="102"/>
    <n v="-45"/>
    <n v="25"/>
    <n v="119"/>
    <n v="0"/>
    <n v="0"/>
    <n v="0"/>
    <n v="0"/>
    <n v="0"/>
    <n v="-0.15973999999999999"/>
    <n v="0.16728000000000001"/>
    <n v="-7.3349999999999999E-2"/>
    <n v="3.925E-2"/>
    <n v="0.19397"/>
    <n v="0"/>
    <n v="0"/>
    <n v="0"/>
    <n v="0"/>
    <n v="0"/>
  </r>
  <r>
    <s v="1560"/>
    <s v="中砂"/>
    <x v="11"/>
    <n v="61.9"/>
    <n v="61.9"/>
    <n v="61.5"/>
    <n v="58.5"/>
    <n v="62.4"/>
    <n v="-361"/>
    <n v="-185"/>
    <n v="-259"/>
    <n v="-272"/>
    <n v="180"/>
    <n v="0"/>
    <n v="0"/>
    <n v="0"/>
    <n v="0"/>
    <n v="0"/>
    <n v="-0.22345899999999999"/>
    <n v="-0.11451500000000001"/>
    <n v="-0.15928500000000001"/>
    <n v="-0.15912000000000001"/>
    <n v="0.11232"/>
    <n v="0"/>
    <n v="0"/>
    <n v="0"/>
    <n v="0"/>
    <n v="0"/>
  </r>
  <r>
    <s v="1565"/>
    <s v="精華"/>
    <x v="13"/>
    <n v="283"/>
    <n v="279"/>
    <n v="285"/>
    <n v="261"/>
    <n v="277"/>
    <n v="22"/>
    <n v="58"/>
    <n v="48"/>
    <n v="-155"/>
    <n v="257"/>
    <n v="0"/>
    <n v="0"/>
    <n v="0"/>
    <n v="-1"/>
    <n v="0"/>
    <n v="6.2260000000000003E-2"/>
    <n v="0.16181999999999999"/>
    <n v="0.1368"/>
    <n v="-0.40455000000000002"/>
    <n v="0.71189000000000002"/>
    <n v="0"/>
    <n v="0"/>
    <n v="0"/>
    <n v="-2.6099999999999999E-3"/>
    <n v="0"/>
  </r>
  <r>
    <s v="1568"/>
    <s v="倉佑"/>
    <x v="6"/>
    <n v="24"/>
    <n v="24.8"/>
    <n v="24.5"/>
    <n v="22.2"/>
    <n v="23.8"/>
    <n v="431"/>
    <n v="556"/>
    <n v="-59"/>
    <n v="677"/>
    <n v="642"/>
    <n v="0"/>
    <n v="0"/>
    <n v="0"/>
    <n v="0"/>
    <n v="0"/>
    <n v="0.10344"/>
    <n v="0.13788800000000001"/>
    <n v="-1.4455000000000001E-2"/>
    <n v="0.15029399999999998"/>
    <n v="0.15279600000000002"/>
    <n v="0"/>
    <n v="0"/>
    <n v="0"/>
    <n v="0"/>
    <n v="0"/>
  </r>
  <r>
    <s v="1569"/>
    <s v="濱川"/>
    <x v="14"/>
    <n v="24.05"/>
    <n v="24.4"/>
    <n v="24.5"/>
    <n v="23.3"/>
    <n v="24.8"/>
    <n v="190"/>
    <n v="95"/>
    <n v="-209"/>
    <n v="198"/>
    <n v="210"/>
    <n v="0"/>
    <n v="0"/>
    <n v="0"/>
    <n v="0"/>
    <n v="0"/>
    <n v="4.5695E-2"/>
    <n v="2.3179999999999999E-2"/>
    <n v="-5.1205000000000001E-2"/>
    <n v="4.6134000000000008E-2"/>
    <n v="5.2080000000000001E-2"/>
    <n v="0"/>
    <n v="0"/>
    <n v="0"/>
    <n v="0"/>
    <n v="0"/>
  </r>
  <r>
    <s v="1570"/>
    <s v="力肯"/>
    <x v="11"/>
    <n v="14.4"/>
    <n v="14.7"/>
    <n v="14.55"/>
    <n v="13.6"/>
    <n v="14.75"/>
    <n v="-34"/>
    <n v="14"/>
    <n v="-26"/>
    <n v="32"/>
    <n v="136"/>
    <n v="0"/>
    <n v="0"/>
    <n v="0"/>
    <n v="0"/>
    <n v="0"/>
    <n v="-4.8960000000000002E-3"/>
    <n v="2.0579999999999999E-3"/>
    <n v="-3.7829999999999999E-3"/>
    <n v="4.352E-3"/>
    <n v="2.0060000000000001E-2"/>
    <n v="0"/>
    <n v="0"/>
    <n v="0"/>
    <n v="0"/>
    <n v="0"/>
  </r>
  <r>
    <s v="1580"/>
    <s v="新麥"/>
    <x v="2"/>
    <n v="101.5"/>
    <n v="102"/>
    <n v="103.5"/>
    <n v="97.6"/>
    <n v="104"/>
    <n v="-79"/>
    <n v="94"/>
    <n v="8"/>
    <n v="-17"/>
    <n v="178"/>
    <n v="0"/>
    <n v="50"/>
    <n v="0"/>
    <n v="0"/>
    <n v="0"/>
    <n v="-8.0185000000000006E-2"/>
    <n v="9.5880000000000007E-2"/>
    <n v="8.2799999999999992E-3"/>
    <n v="-1.6591999999999999E-2"/>
    <n v="0.18512000000000001"/>
    <n v="0"/>
    <n v="5.0999999999999997E-2"/>
    <n v="0"/>
    <n v="0"/>
    <n v="0"/>
  </r>
  <r>
    <s v="1582"/>
    <s v="信錦"/>
    <x v="15"/>
    <n v="80.099999999999994"/>
    <n v="80.5"/>
    <n v="80.8"/>
    <n v="78.599999999999994"/>
    <n v="81.3"/>
    <n v="-151"/>
    <n v="-6"/>
    <n v="-124"/>
    <n v="8"/>
    <n v="-43"/>
    <n v="0"/>
    <n v="0"/>
    <n v="0"/>
    <n v="0"/>
    <n v="0"/>
    <n v="-0.12095099999999999"/>
    <n v="-4.8300000000000001E-3"/>
    <n v="-0.10019199999999999"/>
    <n v="6.2879999999999993E-3"/>
    <n v="-3.4959000000000004E-2"/>
    <n v="0"/>
    <n v="0"/>
    <n v="0"/>
    <n v="0"/>
    <n v="0"/>
  </r>
  <r>
    <s v="1583"/>
    <s v="程泰"/>
    <x v="11"/>
    <n v="61.4"/>
    <n v="60.2"/>
    <n v="61.8"/>
    <n v="60.1"/>
    <n v="61.9"/>
    <n v="-1"/>
    <n v="-10"/>
    <n v="-6"/>
    <n v="-2"/>
    <n v="-1"/>
    <n v="0"/>
    <n v="0"/>
    <n v="0"/>
    <n v="0"/>
    <n v="0"/>
    <n v="-6.1399999999999996E-4"/>
    <n v="-6.0200000000000002E-3"/>
    <n v="-3.7079999999999995E-3"/>
    <n v="-1.2019999999999999E-3"/>
    <n v="-6.1899999999999998E-4"/>
    <n v="0"/>
    <n v="0"/>
    <n v="0"/>
    <n v="0"/>
    <n v="0"/>
  </r>
  <r>
    <s v="1584"/>
    <s v="精剛"/>
    <x v="2"/>
    <n v="14.3"/>
    <n v="13"/>
    <n v="12.15"/>
    <n v="11.05"/>
    <n v="12.15"/>
    <n v="-396"/>
    <n v="-88"/>
    <n v="11"/>
    <n v="209"/>
    <n v="364"/>
    <n v="0"/>
    <n v="0"/>
    <n v="0"/>
    <n v="0"/>
    <n v="0"/>
    <n v="-5.6628000000000005E-2"/>
    <n v="-1.1440000000000001E-2"/>
    <n v="1.3365E-3"/>
    <n v="2.3094500000000004E-2"/>
    <n v="4.4226000000000001E-2"/>
    <n v="0"/>
    <n v="0"/>
    <n v="0"/>
    <n v="0"/>
    <n v="0"/>
  </r>
  <r>
    <s v="1586"/>
    <s v="和勤"/>
    <x v="16"/>
    <n v="41.6"/>
    <n v="40.799999999999997"/>
    <n v="42.3"/>
    <n v="41.95"/>
    <n v="44.05"/>
    <n v="45"/>
    <n v="-15"/>
    <n v="165"/>
    <n v="-19"/>
    <n v="96"/>
    <n v="0"/>
    <n v="0"/>
    <n v="0"/>
    <n v="0"/>
    <n v="0"/>
    <n v="1.8720000000000001E-2"/>
    <n v="-6.1199999999999996E-3"/>
    <n v="6.9794999999999996E-2"/>
    <n v="-7.9705000000000002E-3"/>
    <n v="4.2287999999999992E-2"/>
    <n v="0"/>
    <n v="0"/>
    <n v="0"/>
    <n v="0"/>
    <n v="0"/>
  </r>
  <r>
    <s v="1587"/>
    <s v="吉茂"/>
    <x v="11"/>
    <n v="28.3"/>
    <n v="26.4"/>
    <n v="26.5"/>
    <n v="24.35"/>
    <n v="26.5"/>
    <n v="-241"/>
    <n v="127"/>
    <n v="-240"/>
    <n v="-2"/>
    <n v="181"/>
    <n v="15"/>
    <n v="0"/>
    <n v="0"/>
    <n v="0"/>
    <n v="0"/>
    <n v="-6.8203E-2"/>
    <n v="3.3527999999999995E-2"/>
    <n v="-6.3600000000000004E-2"/>
    <n v="-4.8700000000000002E-4"/>
    <n v="4.7965000000000001E-2"/>
    <n v="4.2449999999999996E-3"/>
    <n v="0"/>
    <n v="0"/>
    <n v="0"/>
    <n v="0"/>
  </r>
  <r>
    <s v="1589"/>
    <s v="永冠-KY"/>
    <x v="11"/>
    <n v="78.599999999999994"/>
    <n v="75.2"/>
    <n v="75.900000000000006"/>
    <n v="68.400000000000006"/>
    <n v="71.900000000000006"/>
    <n v="29"/>
    <n v="-774"/>
    <n v="-19"/>
    <n v="-176"/>
    <n v="12"/>
    <n v="0"/>
    <n v="0"/>
    <n v="0"/>
    <n v="0"/>
    <n v="0"/>
    <n v="2.2793999999999995E-2"/>
    <n v="-0.58204800000000001"/>
    <n v="-1.4421000000000002E-2"/>
    <n v="-0.12038400000000002"/>
    <n v="8.6280000000000003E-3"/>
    <n v="0"/>
    <n v="0"/>
    <n v="0"/>
    <n v="0"/>
    <n v="0"/>
  </r>
  <r>
    <s v="1590"/>
    <s v="亞德客-KY"/>
    <x v="11"/>
    <n v="948"/>
    <n v="960"/>
    <n v="1000"/>
    <n v="970"/>
    <n v="1020"/>
    <n v="-582"/>
    <n v="-122"/>
    <n v="-232"/>
    <n v="15"/>
    <n v="1"/>
    <n v="-4"/>
    <n v="58"/>
    <n v="51"/>
    <n v="23"/>
    <n v="36"/>
    <n v="-5.51736"/>
    <n v="-1.1712"/>
    <n v="-2.3199999999999998"/>
    <n v="0.14549999999999999"/>
    <n v="1.0200000000000001E-2"/>
    <n v="-3.7920000000000002E-2"/>
    <n v="0.55679999999999996"/>
    <n v="0.51"/>
    <n v="0.22309999999999999"/>
    <n v="0.36720000000000003"/>
  </r>
  <r>
    <s v="1591"/>
    <s v="駿吉-KY"/>
    <x v="11"/>
    <n v="18.75"/>
    <n v="18"/>
    <n v="18"/>
    <n v="16.95"/>
    <n v="18"/>
    <n v="1"/>
    <n v="-1"/>
    <n v="0"/>
    <n v="3"/>
    <n v="-2"/>
    <n v="0"/>
    <n v="0"/>
    <n v="0"/>
    <n v="0"/>
    <n v="0"/>
    <n v="1.875E-4"/>
    <n v="-1.8000000000000001E-4"/>
    <n v="0"/>
    <n v="5.0849999999999995E-4"/>
    <n v="-3.6000000000000002E-4"/>
    <n v="0"/>
    <n v="0"/>
    <n v="0"/>
    <n v="0"/>
    <n v="0"/>
  </r>
  <r>
    <s v="1592"/>
    <s v="英瑞-KY"/>
    <x v="6"/>
    <n v="3.07"/>
    <n v="3"/>
    <n v="3.12"/>
    <n v="2.81"/>
    <n v="2.85"/>
    <n v="0"/>
    <n v="-18"/>
    <n v="-171"/>
    <n v="-136"/>
    <n v="-24"/>
    <n v="0"/>
    <n v="0"/>
    <n v="0"/>
    <n v="0"/>
    <n v="0"/>
    <n v="0"/>
    <n v="-5.4000000000000001E-4"/>
    <n v="-5.3352E-3"/>
    <n v="-3.8216000000000001E-3"/>
    <n v="-6.8400000000000004E-4"/>
    <n v="0"/>
    <n v="0"/>
    <n v="0"/>
    <n v="0"/>
    <n v="0"/>
  </r>
  <r>
    <s v="1593"/>
    <s v="祺驊"/>
    <x v="13"/>
    <n v="99.3"/>
    <n v="93.3"/>
    <n v="95"/>
    <n v="85.5"/>
    <n v="92.8"/>
    <n v="-56"/>
    <n v="-24"/>
    <n v="-9"/>
    <n v="-25"/>
    <n v="135"/>
    <n v="0"/>
    <n v="0"/>
    <n v="0"/>
    <n v="0"/>
    <n v="0"/>
    <n v="-5.5608000000000005E-2"/>
    <n v="-2.2391999999999999E-2"/>
    <n v="-8.5500000000000003E-3"/>
    <n v="-2.1375000000000002E-2"/>
    <n v="0.12528"/>
    <n v="0"/>
    <n v="0"/>
    <n v="0"/>
    <n v="0"/>
    <n v="0"/>
  </r>
  <r>
    <s v="1595"/>
    <s v="川寶"/>
    <x v="17"/>
    <n v="28.6"/>
    <n v="28.4"/>
    <n v="29.45"/>
    <n v="27"/>
    <n v="28.5"/>
    <n v="1"/>
    <n v="3"/>
    <n v="-1"/>
    <n v="1"/>
    <n v="1"/>
    <n v="0"/>
    <n v="0"/>
    <n v="0"/>
    <n v="0"/>
    <n v="0"/>
    <n v="2.8600000000000001E-4"/>
    <n v="8.5199999999999989E-4"/>
    <n v="-2.945E-4"/>
    <n v="2.7E-4"/>
    <n v="2.8499999999999999E-4"/>
    <n v="0"/>
    <n v="0"/>
    <n v="0"/>
    <n v="0"/>
    <n v="0"/>
  </r>
  <r>
    <s v="1597"/>
    <s v="直得"/>
    <x v="11"/>
    <n v="92.7"/>
    <n v="93.2"/>
    <n v="91.4"/>
    <n v="89.1"/>
    <n v="93.9"/>
    <n v="585"/>
    <n v="388"/>
    <n v="-94"/>
    <n v="396"/>
    <n v="115"/>
    <n v="0"/>
    <n v="0"/>
    <n v="0"/>
    <n v="0"/>
    <n v="0"/>
    <n v="0.54229499999999997"/>
    <n v="0.36161599999999999"/>
    <n v="-8.5916000000000006E-2"/>
    <n v="0.35283599999999998"/>
    <n v="0.107985"/>
    <n v="0"/>
    <n v="0"/>
    <n v="0"/>
    <n v="0"/>
    <n v="0"/>
  </r>
  <r>
    <s v="1598"/>
    <s v="岱宇"/>
    <x v="13"/>
    <n v="83.1"/>
    <n v="87.2"/>
    <n v="87.2"/>
    <n v="78.5"/>
    <n v="82.9"/>
    <n v="845"/>
    <n v="564"/>
    <n v="-376"/>
    <n v="213"/>
    <n v="1012"/>
    <n v="0"/>
    <n v="0"/>
    <n v="0"/>
    <n v="0"/>
    <n v="0"/>
    <n v="0.70219500000000001"/>
    <n v="0.49180800000000002"/>
    <n v="-0.32787200000000005"/>
    <n v="0.16720499999999999"/>
    <n v="0.83894800000000003"/>
    <n v="0"/>
    <n v="0"/>
    <n v="0"/>
    <n v="0"/>
    <n v="0"/>
  </r>
  <r>
    <s v="1599"/>
    <s v="宏佳騰"/>
    <x v="11"/>
    <n v="39.049999999999997"/>
    <n v="39.200000000000003"/>
    <n v="39.049999999999997"/>
    <n v="36.9"/>
    <n v="39"/>
    <n v="19"/>
    <n v="84"/>
    <n v="-77"/>
    <n v="5"/>
    <n v="91"/>
    <n v="0"/>
    <n v="0"/>
    <n v="0"/>
    <n v="0"/>
    <n v="0"/>
    <n v="7.419499999999999E-3"/>
    <n v="3.2927999999999999E-2"/>
    <n v="-3.0068499999999998E-2"/>
    <n v="1.8450000000000001E-3"/>
    <n v="3.5490000000000001E-2"/>
    <n v="0"/>
    <n v="0"/>
    <n v="0"/>
    <n v="0"/>
    <n v="0"/>
  </r>
  <r>
    <s v="1603"/>
    <s v="華電"/>
    <x v="18"/>
    <n v="33.450000000000003"/>
    <n v="30.15"/>
    <n v="28.95"/>
    <n v="27.6"/>
    <n v="30.2"/>
    <n v="187"/>
    <n v="174"/>
    <n v="36"/>
    <n v="199"/>
    <n v="-357"/>
    <n v="0"/>
    <n v="0"/>
    <n v="0"/>
    <n v="0"/>
    <n v="0"/>
    <n v="6.255150000000001E-2"/>
    <n v="5.2460999999999994E-2"/>
    <n v="1.0422000000000001E-2"/>
    <n v="5.4924000000000008E-2"/>
    <n v="-0.10781399999999999"/>
    <n v="0"/>
    <n v="0"/>
    <n v="0"/>
    <n v="0"/>
    <n v="0"/>
  </r>
  <r>
    <s v="1604"/>
    <s v="聲寶"/>
    <x v="19"/>
    <n v="28.2"/>
    <n v="28.25"/>
    <n v="28.25"/>
    <n v="27.3"/>
    <n v="28.2"/>
    <n v="-1141"/>
    <n v="-321"/>
    <n v="-561"/>
    <n v="-309"/>
    <n v="-166"/>
    <n v="33"/>
    <n v="0"/>
    <n v="0"/>
    <n v="0"/>
    <n v="0"/>
    <n v="-0.32176199999999999"/>
    <n v="-9.0682499999999999E-2"/>
    <n v="-0.1584825"/>
    <n v="-8.4357000000000001E-2"/>
    <n v="-4.6811999999999999E-2"/>
    <n v="9.306E-3"/>
    <n v="0"/>
    <n v="0"/>
    <n v="0"/>
    <n v="0"/>
  </r>
  <r>
    <s v="1605"/>
    <s v="華新"/>
    <x v="18"/>
    <n v="25.85"/>
    <n v="23.4"/>
    <n v="23.05"/>
    <n v="20.85"/>
    <n v="22.9"/>
    <n v="9608"/>
    <n v="8308"/>
    <n v="4871"/>
    <n v="18861"/>
    <n v="-4808"/>
    <n v="0"/>
    <n v="0"/>
    <n v="0"/>
    <n v="0"/>
    <n v="0"/>
    <n v="2.4836680000000002"/>
    <n v="1.9440719999999998"/>
    <n v="1.1227655000000001"/>
    <n v="3.9325185000000005"/>
    <n v="-1.101032"/>
    <n v="0"/>
    <n v="0"/>
    <n v="0"/>
    <n v="0"/>
    <n v="0"/>
  </r>
  <r>
    <s v="1608"/>
    <s v="華榮"/>
    <x v="18"/>
    <n v="28.1"/>
    <n v="25.3"/>
    <n v="23.6"/>
    <n v="21.25"/>
    <n v="23.35"/>
    <n v="3179"/>
    <n v="-721"/>
    <n v="5413"/>
    <n v="3275"/>
    <n v="-1497"/>
    <n v="0"/>
    <n v="0"/>
    <n v="0"/>
    <n v="0"/>
    <n v="0"/>
    <n v="0.89329900000000007"/>
    <n v="-0.18241299999999999"/>
    <n v="1.277468"/>
    <n v="0.69593749999999999"/>
    <n v="-0.34954950000000007"/>
    <n v="0"/>
    <n v="0"/>
    <n v="0"/>
    <n v="0"/>
    <n v="0"/>
  </r>
  <r>
    <s v="1609"/>
    <s v="大亞"/>
    <x v="18"/>
    <n v="28.15"/>
    <n v="25.35"/>
    <n v="24.55"/>
    <n v="22.1"/>
    <n v="24.3"/>
    <n v="3070"/>
    <n v="1586"/>
    <n v="5052"/>
    <n v="6503"/>
    <n v="-2370"/>
    <n v="0"/>
    <n v="0"/>
    <n v="0"/>
    <n v="0"/>
    <n v="0"/>
    <n v="0.864205"/>
    <n v="0.40205100000000005"/>
    <n v="1.2402660000000001"/>
    <n v="1.4371630000000002"/>
    <n v="-0.57591000000000003"/>
    <n v="0"/>
    <n v="0"/>
    <n v="0"/>
    <n v="0"/>
    <n v="0"/>
  </r>
  <r>
    <s v="1611"/>
    <s v="中電"/>
    <x v="11"/>
    <n v="11"/>
    <n v="10.5"/>
    <n v="10.5"/>
    <n v="9.8000000000000007"/>
    <n v="10.65"/>
    <n v="78"/>
    <n v="-322"/>
    <n v="-583"/>
    <n v="99"/>
    <n v="654"/>
    <n v="0"/>
    <n v="0"/>
    <n v="0"/>
    <n v="0"/>
    <n v="0"/>
    <n v="8.5800000000000008E-3"/>
    <n v="-3.381E-2"/>
    <n v="-6.1214999999999999E-2"/>
    <n v="9.7020000000000006E-3"/>
    <n v="6.9651000000000005E-2"/>
    <n v="0"/>
    <n v="0"/>
    <n v="0"/>
    <n v="0"/>
    <n v="0"/>
  </r>
  <r>
    <s v="1612"/>
    <s v="宏泰"/>
    <x v="18"/>
    <n v="24.4"/>
    <n v="22.3"/>
    <n v="22.65"/>
    <n v="20.399999999999999"/>
    <n v="22.4"/>
    <n v="2129"/>
    <n v="3528"/>
    <n v="201"/>
    <n v="1103"/>
    <n v="900"/>
    <n v="18"/>
    <n v="0"/>
    <n v="0"/>
    <n v="0"/>
    <n v="0"/>
    <n v="0.51947599999999994"/>
    <n v="0.78674400000000011"/>
    <n v="4.5526499999999998E-2"/>
    <n v="0.22501199999999996"/>
    <n v="0.2016"/>
    <n v="4.3920000000000001E-3"/>
    <n v="0"/>
    <n v="0"/>
    <n v="0"/>
    <n v="0"/>
  </r>
  <r>
    <s v="1614"/>
    <s v="三洋電"/>
    <x v="11"/>
    <n v="33.549999999999997"/>
    <n v="32.65"/>
    <n v="32.85"/>
    <n v="31.35"/>
    <n v="32.4"/>
    <n v="-82"/>
    <n v="-177"/>
    <n v="-72"/>
    <n v="-14"/>
    <n v="22"/>
    <n v="0"/>
    <n v="0"/>
    <n v="0"/>
    <n v="0"/>
    <n v="0"/>
    <n v="-2.7511000000000001E-2"/>
    <n v="-5.7790500000000002E-2"/>
    <n v="-2.3652000000000003E-2"/>
    <n v="-4.3890000000000005E-3"/>
    <n v="7.1279999999999998E-3"/>
    <n v="0"/>
    <n v="0"/>
    <n v="0"/>
    <n v="0"/>
    <n v="0"/>
  </r>
  <r>
    <s v="1615"/>
    <s v="大山"/>
    <x v="18"/>
    <n v="38.950000000000003"/>
    <n v="35.700000000000003"/>
    <n v="34.450000000000003"/>
    <n v="31.45"/>
    <n v="34.549999999999997"/>
    <n v="161"/>
    <n v="79"/>
    <n v="76"/>
    <n v="366"/>
    <n v="171"/>
    <n v="0"/>
    <n v="0"/>
    <n v="0"/>
    <n v="0"/>
    <n v="0"/>
    <n v="6.2709500000000001E-2"/>
    <n v="2.8203000000000002E-2"/>
    <n v="2.6182000000000004E-2"/>
    <n v="0.11510699999999999"/>
    <n v="5.9080499999999994E-2"/>
    <n v="0"/>
    <n v="0"/>
    <n v="0"/>
    <n v="0"/>
    <n v="0"/>
  </r>
  <r>
    <s v="1616"/>
    <s v="億泰"/>
    <x v="18"/>
    <n v="9.27"/>
    <n v="8.35"/>
    <n v="7.88"/>
    <n v="7.1"/>
    <n v="7.81"/>
    <n v="-136"/>
    <n v="-51"/>
    <n v="-236"/>
    <n v="31"/>
    <n v="307"/>
    <n v="0"/>
    <n v="0"/>
    <n v="0"/>
    <n v="0"/>
    <n v="0"/>
    <n v="-1.2607200000000001E-2"/>
    <n v="-4.2584999999999993E-3"/>
    <n v="-1.85968E-2"/>
    <n v="2.2009999999999998E-3"/>
    <n v="2.39767E-2"/>
    <n v="0"/>
    <n v="0"/>
    <n v="0"/>
    <n v="0"/>
    <n v="0"/>
  </r>
  <r>
    <s v="1617"/>
    <s v="榮星"/>
    <x v="18"/>
    <n v="19.350000000000001"/>
    <n v="17.55"/>
    <n v="17"/>
    <n v="15.35"/>
    <n v="16.850000000000001"/>
    <n v="-116"/>
    <n v="189"/>
    <n v="-47"/>
    <n v="85"/>
    <n v="205"/>
    <n v="0"/>
    <n v="0"/>
    <n v="0"/>
    <n v="0"/>
    <n v="0"/>
    <n v="-2.2446000000000004E-2"/>
    <n v="3.3169500000000005E-2"/>
    <n v="-7.9900000000000006E-3"/>
    <n v="1.30475E-2"/>
    <n v="3.4542500000000004E-2"/>
    <n v="0"/>
    <n v="0"/>
    <n v="0"/>
    <n v="0"/>
    <n v="0"/>
  </r>
  <r>
    <s v="1618"/>
    <s v="合機"/>
    <x v="18"/>
    <n v="15.95"/>
    <n v="15.1"/>
    <n v="15.3"/>
    <n v="13.8"/>
    <n v="15.15"/>
    <n v="204"/>
    <n v="1920"/>
    <n v="-572"/>
    <n v="500"/>
    <n v="840"/>
    <n v="0"/>
    <n v="0"/>
    <n v="0"/>
    <n v="0"/>
    <n v="0"/>
    <n v="3.2537999999999997E-2"/>
    <n v="0.28992000000000001"/>
    <n v="-8.751600000000001E-2"/>
    <n v="6.9000000000000006E-2"/>
    <n v="0.12726000000000001"/>
    <n v="0"/>
    <n v="0"/>
    <n v="0"/>
    <n v="0"/>
    <n v="0"/>
  </r>
  <r>
    <s v="1626"/>
    <s v="艾美特-KY"/>
    <x v="11"/>
    <n v="26.8"/>
    <n v="26.6"/>
    <n v="25.35"/>
    <n v="23.65"/>
    <n v="24.25"/>
    <n v="-184"/>
    <n v="20"/>
    <n v="-209"/>
    <n v="98"/>
    <n v="16"/>
    <n v="0"/>
    <n v="0"/>
    <n v="0"/>
    <n v="0"/>
    <n v="0"/>
    <n v="-4.9311999999999995E-2"/>
    <n v="5.3200000000000001E-3"/>
    <n v="-5.2981500000000008E-2"/>
    <n v="2.3177E-2"/>
    <n v="3.8800000000000002E-3"/>
    <n v="0"/>
    <n v="0"/>
    <n v="0"/>
    <n v="0"/>
    <n v="0"/>
  </r>
  <r>
    <s v="1701"/>
    <s v="中化"/>
    <x v="13"/>
    <n v="23.8"/>
    <n v="23.2"/>
    <n v="22.95"/>
    <n v="23.1"/>
    <n v="23.1"/>
    <n v="-489"/>
    <n v="-2010"/>
    <n v="-447"/>
    <n v="-1006"/>
    <n v="176"/>
    <n v="0"/>
    <n v="0"/>
    <n v="0"/>
    <n v="0"/>
    <n v="0"/>
    <n v="-0.11638200000000001"/>
    <n v="-0.46632000000000001"/>
    <n v="-0.1025865"/>
    <n v="-0.23238600000000001"/>
    <n v="4.0656000000000005E-2"/>
    <n v="0"/>
    <n v="0"/>
    <n v="0"/>
    <n v="0"/>
    <n v="0"/>
  </r>
  <r>
    <s v="1702"/>
    <s v="南僑"/>
    <x v="1"/>
    <n v="51.3"/>
    <n v="51.7"/>
    <n v="51.3"/>
    <n v="49.5"/>
    <n v="53.3"/>
    <n v="512"/>
    <n v="-195"/>
    <n v="-164"/>
    <n v="1"/>
    <n v="64"/>
    <n v="0"/>
    <n v="0"/>
    <n v="0"/>
    <n v="200"/>
    <n v="50"/>
    <n v="0.262656"/>
    <n v="-0.100815"/>
    <n v="-8.4131999999999985E-2"/>
    <n v="4.95E-4"/>
    <n v="3.4111999999999996E-2"/>
    <n v="0"/>
    <n v="0"/>
    <n v="0"/>
    <n v="9.9000000000000005E-2"/>
    <n v="2.665E-2"/>
  </r>
  <r>
    <s v="1707"/>
    <s v="葡萄王"/>
    <x v="13"/>
    <n v="167.5"/>
    <n v="167"/>
    <n v="168.5"/>
    <n v="164.5"/>
    <n v="166.5"/>
    <n v="-71"/>
    <n v="-16"/>
    <n v="30"/>
    <n v="-5"/>
    <n v="11"/>
    <n v="0"/>
    <n v="0"/>
    <n v="0"/>
    <n v="0"/>
    <n v="0"/>
    <n v="-0.118925"/>
    <n v="-2.6720000000000001E-2"/>
    <n v="5.0549999999999998E-2"/>
    <n v="-8.2249999999999997E-3"/>
    <n v="1.8315000000000001E-2"/>
    <n v="0"/>
    <n v="0"/>
    <n v="0"/>
    <n v="0"/>
    <n v="0"/>
  </r>
  <r>
    <s v="1708"/>
    <s v="東鹼"/>
    <x v="20"/>
    <n v="26.6"/>
    <n v="25.8"/>
    <n v="25.8"/>
    <n v="24.65"/>
    <n v="25.95"/>
    <n v="-447"/>
    <n v="353"/>
    <n v="-376"/>
    <n v="594"/>
    <n v="506"/>
    <n v="0"/>
    <n v="0"/>
    <n v="0"/>
    <n v="0"/>
    <n v="0"/>
    <n v="-0.11890200000000001"/>
    <n v="9.1074000000000002E-2"/>
    <n v="-9.7008000000000011E-2"/>
    <n v="0.146421"/>
    <n v="0.13130699999999998"/>
    <n v="0"/>
    <n v="0"/>
    <n v="0"/>
    <n v="0"/>
    <n v="0"/>
  </r>
  <r>
    <s v="1709"/>
    <s v="和益"/>
    <x v="20"/>
    <n v="17.100000000000001"/>
    <n v="16.899999999999999"/>
    <n v="16.8"/>
    <n v="16.399999999999999"/>
    <n v="17.25"/>
    <n v="-613"/>
    <n v="-453"/>
    <n v="-965"/>
    <n v="-644"/>
    <n v="479"/>
    <n v="0"/>
    <n v="0"/>
    <n v="0"/>
    <n v="0"/>
    <n v="0"/>
    <n v="-0.10482300000000001"/>
    <n v="-7.6556999999999986E-2"/>
    <n v="-0.16211999999999999"/>
    <n v="-0.10561599999999999"/>
    <n v="8.2627500000000006E-2"/>
    <n v="0"/>
    <n v="0"/>
    <n v="0"/>
    <n v="0"/>
    <n v="0"/>
  </r>
  <r>
    <s v="1710"/>
    <s v="東聯"/>
    <x v="4"/>
    <n v="21.75"/>
    <n v="20.55"/>
    <n v="20.3"/>
    <n v="18.7"/>
    <n v="20.100000000000001"/>
    <n v="712"/>
    <n v="-720"/>
    <n v="576"/>
    <n v="-1503"/>
    <n v="-52"/>
    <n v="0"/>
    <n v="0"/>
    <n v="0"/>
    <n v="0"/>
    <n v="0"/>
    <n v="0.15486"/>
    <n v="-0.14796000000000001"/>
    <n v="0.116928"/>
    <n v="-0.28106100000000001"/>
    <n v="-1.0452000000000001E-2"/>
    <n v="0"/>
    <n v="0"/>
    <n v="0"/>
    <n v="0"/>
    <n v="0"/>
  </r>
  <r>
    <s v="1711"/>
    <s v="永光"/>
    <x v="20"/>
    <n v="17.55"/>
    <n v="17.05"/>
    <n v="16.850000000000001"/>
    <n v="18.350000000000001"/>
    <n v="17.7"/>
    <n v="-351"/>
    <n v="-584"/>
    <n v="-839"/>
    <n v="-1729"/>
    <n v="-2678"/>
    <n v="0"/>
    <n v="0"/>
    <n v="0"/>
    <n v="0"/>
    <n v="0"/>
    <n v="-6.1600500000000002E-2"/>
    <n v="-9.9572000000000008E-2"/>
    <n v="-0.14137150000000001"/>
    <n v="-0.31727150000000004"/>
    <n v="-0.47400599999999998"/>
    <n v="0"/>
    <n v="0"/>
    <n v="0"/>
    <n v="0"/>
    <n v="0"/>
  </r>
  <r>
    <s v="1712"/>
    <s v="興農"/>
    <x v="13"/>
    <n v="21.75"/>
    <n v="21.6"/>
    <n v="21.5"/>
    <n v="20.9"/>
    <n v="21.5"/>
    <n v="-1296"/>
    <n v="-353"/>
    <n v="-729"/>
    <n v="-567"/>
    <n v="277"/>
    <n v="60"/>
    <n v="0"/>
    <n v="0"/>
    <n v="0"/>
    <n v="0"/>
    <n v="-0.28188000000000002"/>
    <n v="-7.6247999999999996E-2"/>
    <n v="-0.15673500000000001"/>
    <n v="-0.118503"/>
    <n v="5.9554999999999997E-2"/>
    <n v="1.3050000000000001E-2"/>
    <n v="0"/>
    <n v="0"/>
    <n v="0"/>
    <n v="0"/>
  </r>
  <r>
    <s v="1713"/>
    <s v="國化"/>
    <x v="20"/>
    <n v="22.2"/>
    <n v="21.4"/>
    <n v="21.4"/>
    <n v="20.100000000000001"/>
    <n v="21.3"/>
    <n v="-97"/>
    <n v="-113"/>
    <n v="-71"/>
    <n v="-61"/>
    <n v="93"/>
    <n v="0"/>
    <n v="0"/>
    <n v="0"/>
    <n v="0"/>
    <n v="0"/>
    <n v="-2.1534000000000001E-2"/>
    <n v="-2.4181999999999999E-2"/>
    <n v="-1.5193999999999999E-2"/>
    <n v="-1.2261000000000001E-2"/>
    <n v="1.9809E-2"/>
    <n v="0"/>
    <n v="0"/>
    <n v="0"/>
    <n v="0"/>
    <n v="0"/>
  </r>
  <r>
    <s v="1714"/>
    <s v="和桐"/>
    <x v="20"/>
    <n v="10.25"/>
    <n v="11.2"/>
    <n v="11.1"/>
    <n v="12.2"/>
    <n v="11.65"/>
    <n v="-5158"/>
    <n v="-7461"/>
    <n v="-5208"/>
    <n v="1343"/>
    <n v="-8185"/>
    <n v="0"/>
    <n v="0"/>
    <n v="0"/>
    <n v="0"/>
    <n v="0"/>
    <n v="-0.52869500000000003"/>
    <n v="-0.83563199999999993"/>
    <n v="-0.57808799999999994"/>
    <n v="0.16384599999999999"/>
    <n v="-0.95355250000000003"/>
    <n v="0"/>
    <n v="0"/>
    <n v="0"/>
    <n v="0"/>
    <n v="0"/>
  </r>
  <r>
    <s v="1717"/>
    <s v="長興"/>
    <x v="20"/>
    <n v="36.200000000000003"/>
    <n v="35.4"/>
    <n v="35.299999999999997"/>
    <n v="33.4"/>
    <n v="36.700000000000003"/>
    <n v="595"/>
    <n v="-2725"/>
    <n v="-2176"/>
    <n v="-742"/>
    <n v="99"/>
    <n v="-2"/>
    <n v="-53"/>
    <n v="0"/>
    <n v="0"/>
    <n v="0"/>
    <n v="0.21539"/>
    <n v="-0.96465000000000001"/>
    <n v="-0.76812799999999992"/>
    <n v="-0.24782799999999999"/>
    <n v="3.6333000000000004E-2"/>
    <n v="-7.2400000000000003E-4"/>
    <n v="-1.8761999999999997E-2"/>
    <n v="0"/>
    <n v="0"/>
    <n v="0"/>
  </r>
  <r>
    <s v="1718"/>
    <s v="中纖"/>
    <x v="4"/>
    <n v="10.199999999999999"/>
    <n v="9.7200000000000006"/>
    <n v="9.5500000000000007"/>
    <n v="8.67"/>
    <n v="9.48"/>
    <n v="-2205"/>
    <n v="-759"/>
    <n v="-8847"/>
    <n v="9679"/>
    <n v="-5409"/>
    <n v="0"/>
    <n v="0"/>
    <n v="0"/>
    <n v="0"/>
    <n v="0"/>
    <n v="-0.22491"/>
    <n v="-7.3774800000000001E-2"/>
    <n v="-0.84488850000000004"/>
    <n v="0.8391692999999999"/>
    <n v="-0.51277320000000004"/>
    <n v="0"/>
    <n v="0"/>
    <n v="0"/>
    <n v="0"/>
    <n v="0"/>
  </r>
  <r>
    <s v="1720"/>
    <s v="生達"/>
    <x v="13"/>
    <n v="38.9"/>
    <n v="39.4"/>
    <n v="39.4"/>
    <n v="38.6"/>
    <n v="39.950000000000003"/>
    <n v="-184"/>
    <n v="-163"/>
    <n v="141"/>
    <n v="-682"/>
    <n v="815"/>
    <n v="0"/>
    <n v="0"/>
    <n v="0"/>
    <n v="0"/>
    <n v="0"/>
    <n v="-7.1576000000000001E-2"/>
    <n v="-6.4222000000000001E-2"/>
    <n v="5.5553999999999999E-2"/>
    <n v="-0.26325199999999999"/>
    <n v="0.32559250000000006"/>
    <n v="0"/>
    <n v="0"/>
    <n v="0"/>
    <n v="0"/>
    <n v="0"/>
  </r>
  <r>
    <s v="1721"/>
    <s v="三晃"/>
    <x v="20"/>
    <n v="10.3"/>
    <n v="10.1"/>
    <n v="10"/>
    <n v="9.17"/>
    <n v="9.61"/>
    <n v="-180"/>
    <n v="-234"/>
    <n v="-308"/>
    <n v="-358"/>
    <n v="175"/>
    <n v="0"/>
    <n v="0"/>
    <n v="0"/>
    <n v="0"/>
    <n v="0"/>
    <n v="-1.8540000000000001E-2"/>
    <n v="-2.3634000000000002E-2"/>
    <n v="-3.0800000000000001E-2"/>
    <n v="-3.2828599999999999E-2"/>
    <n v="1.6817499999999999E-2"/>
    <n v="0"/>
    <n v="0"/>
    <n v="0"/>
    <n v="0"/>
    <n v="0"/>
  </r>
  <r>
    <s v="1722"/>
    <s v="台肥"/>
    <x v="20"/>
    <n v="56.5"/>
    <n v="56.2"/>
    <n v="56.2"/>
    <n v="54"/>
    <n v="55.6"/>
    <n v="-2136"/>
    <n v="-2035"/>
    <n v="-516"/>
    <n v="-1420"/>
    <n v="140"/>
    <n v="3"/>
    <n v="35"/>
    <n v="0"/>
    <n v="0"/>
    <n v="0"/>
    <n v="-1.2068399999999999"/>
    <n v="-1.14367"/>
    <n v="-0.28999200000000003"/>
    <n v="-0.76680000000000004"/>
    <n v="7.7840000000000006E-2"/>
    <n v="1.6949999999999999E-3"/>
    <n v="1.967E-2"/>
    <n v="0"/>
    <n v="0"/>
    <n v="0"/>
  </r>
  <r>
    <s v="1723"/>
    <s v="中碳"/>
    <x v="20"/>
    <n v="107"/>
    <n v="104.5"/>
    <n v="105"/>
    <n v="102"/>
    <n v="107"/>
    <n v="285"/>
    <n v="-203"/>
    <n v="-94"/>
    <n v="120"/>
    <n v="119"/>
    <n v="10"/>
    <n v="0"/>
    <n v="0"/>
    <n v="0"/>
    <n v="0"/>
    <n v="0.30495"/>
    <n v="-0.21213499999999999"/>
    <n v="-9.8699999999999996E-2"/>
    <n v="0.12239999999999999"/>
    <n v="0.12733"/>
    <n v="1.0699999999999999E-2"/>
    <n v="0"/>
    <n v="0"/>
    <n v="0"/>
    <n v="0"/>
  </r>
  <r>
    <s v="1724"/>
    <s v="台硝"/>
    <x v="20"/>
    <n v="15.8"/>
    <n v="15.8"/>
    <n v="15.8"/>
    <n v="15.85"/>
    <n v="15.85"/>
    <n v="55"/>
    <n v="12"/>
    <n v="-9"/>
    <n v="42"/>
    <n v="17"/>
    <n v="0"/>
    <n v="0"/>
    <n v="0"/>
    <n v="0"/>
    <n v="0"/>
    <n v="8.6899999999999998E-3"/>
    <n v="1.8960000000000003E-3"/>
    <n v="-1.4220000000000001E-3"/>
    <n v="6.6569999999999997E-3"/>
    <n v="2.6944999999999998E-3"/>
    <n v="0"/>
    <n v="0"/>
    <n v="0"/>
    <n v="0"/>
    <n v="0"/>
  </r>
  <r>
    <s v="1725"/>
    <s v="元禎"/>
    <x v="20"/>
    <n v="20.7"/>
    <n v="19.100000000000001"/>
    <n v="18.5"/>
    <n v="17.149999999999999"/>
    <n v="17.649999999999999"/>
    <n v="33"/>
    <n v="-51"/>
    <n v="-28"/>
    <n v="98"/>
    <n v="105"/>
    <n v="0"/>
    <n v="0"/>
    <n v="0"/>
    <n v="0"/>
    <n v="0"/>
    <n v="6.8310000000000003E-3"/>
    <n v="-9.7409999999999997E-3"/>
    <n v="-5.1799999999999997E-3"/>
    <n v="1.6806999999999999E-2"/>
    <n v="1.8532499999999997E-2"/>
    <n v="0"/>
    <n v="0"/>
    <n v="0"/>
    <n v="0"/>
    <n v="0"/>
  </r>
  <r>
    <s v="1726"/>
    <s v="永記"/>
    <x v="20"/>
    <n v="72.2"/>
    <n v="71.900000000000006"/>
    <n v="72"/>
    <n v="71.900000000000006"/>
    <n v="73.3"/>
    <n v="-44"/>
    <n v="-78"/>
    <n v="-5"/>
    <n v="40"/>
    <n v="-3"/>
    <n v="0"/>
    <n v="0"/>
    <n v="0"/>
    <n v="0"/>
    <n v="0"/>
    <n v="-3.1768000000000005E-2"/>
    <n v="-5.6082000000000007E-2"/>
    <n v="-3.5999999999999999E-3"/>
    <n v="2.8760000000000001E-2"/>
    <n v="-2.1989999999999996E-3"/>
    <n v="0"/>
    <n v="0"/>
    <n v="0"/>
    <n v="0"/>
    <n v="0"/>
  </r>
  <r>
    <s v="1727"/>
    <s v="中華化"/>
    <x v="20"/>
    <n v="11.6"/>
    <n v="11.9"/>
    <n v="12.15"/>
    <n v="11.5"/>
    <n v="11.8"/>
    <n v="-19"/>
    <n v="11"/>
    <n v="-47"/>
    <n v="84"/>
    <n v="-2"/>
    <n v="0"/>
    <n v="0"/>
    <n v="0"/>
    <n v="0"/>
    <n v="0"/>
    <n v="-2.2040000000000002E-3"/>
    <n v="1.3090000000000001E-3"/>
    <n v="-5.7105000000000003E-3"/>
    <n v="9.6600000000000002E-3"/>
    <n v="-2.3600000000000002E-4"/>
    <n v="0"/>
    <n v="0"/>
    <n v="0"/>
    <n v="0"/>
    <n v="0"/>
  </r>
  <r>
    <s v="1730"/>
    <s v="花仙子"/>
    <x v="20"/>
    <n v="70.8"/>
    <n v="71.3"/>
    <n v="72.400000000000006"/>
    <n v="73.3"/>
    <n v="70.900000000000006"/>
    <n v="-66"/>
    <n v="-52"/>
    <n v="63"/>
    <n v="78"/>
    <n v="-32"/>
    <n v="0"/>
    <n v="0"/>
    <n v="0"/>
    <n v="0"/>
    <n v="0"/>
    <n v="-4.6727999999999999E-2"/>
    <n v="-3.7075999999999998E-2"/>
    <n v="4.5612000000000007E-2"/>
    <n v="5.7173999999999996E-2"/>
    <n v="-2.2688000000000003E-2"/>
    <n v="0"/>
    <n v="0"/>
    <n v="0"/>
    <n v="0"/>
    <n v="0"/>
  </r>
  <r>
    <s v="1731"/>
    <s v="美吾華"/>
    <x v="13"/>
    <n v="21.3"/>
    <n v="23.4"/>
    <n v="21.25"/>
    <n v="23.35"/>
    <n v="21.6"/>
    <n v="293"/>
    <n v="-458"/>
    <n v="-3374"/>
    <n v="456"/>
    <n v="-1112"/>
    <n v="0"/>
    <n v="0"/>
    <n v="0"/>
    <n v="0"/>
    <n v="0"/>
    <n v="6.2409000000000006E-2"/>
    <n v="-0.10717199999999999"/>
    <n v="-0.71697500000000003"/>
    <n v="0.106476"/>
    <n v="-0.24019200000000002"/>
    <n v="0"/>
    <n v="0"/>
    <n v="0"/>
    <n v="0"/>
    <n v="0"/>
  </r>
  <r>
    <s v="1732"/>
    <s v="毛寶"/>
    <x v="20"/>
    <n v="34.1"/>
    <n v="37.5"/>
    <n v="41.25"/>
    <n v="45.35"/>
    <n v="49.85"/>
    <n v="18"/>
    <n v="-2"/>
    <n v="205"/>
    <n v="-52"/>
    <n v="1004"/>
    <n v="0"/>
    <n v="0"/>
    <n v="0"/>
    <n v="0"/>
    <n v="0"/>
    <n v="6.1380000000000011E-3"/>
    <n v="-7.5000000000000002E-4"/>
    <n v="8.4562499999999999E-2"/>
    <n v="-2.3582000000000002E-2"/>
    <n v="0.50049399999999999"/>
    <n v="0"/>
    <n v="0"/>
    <n v="0"/>
    <n v="0"/>
    <n v="0"/>
  </r>
  <r>
    <s v="1733"/>
    <s v="五鼎"/>
    <x v="13"/>
    <n v="23.55"/>
    <n v="25.9"/>
    <n v="25"/>
    <n v="22.9"/>
    <n v="23.65"/>
    <n v="-82"/>
    <n v="873"/>
    <n v="-1010"/>
    <n v="148"/>
    <n v="123"/>
    <n v="0"/>
    <n v="0"/>
    <n v="0"/>
    <n v="0"/>
    <n v="0"/>
    <n v="-1.9311000000000002E-2"/>
    <n v="0.22610699999999997"/>
    <n v="-0.2525"/>
    <n v="3.3891999999999999E-2"/>
    <n v="2.9089499999999997E-2"/>
    <n v="0"/>
    <n v="0"/>
    <n v="0"/>
    <n v="0"/>
    <n v="0"/>
  </r>
  <r>
    <s v="1734"/>
    <s v="杏輝"/>
    <x v="13"/>
    <n v="31.65"/>
    <n v="34.799999999999997"/>
    <n v="31.6"/>
    <n v="34.75"/>
    <n v="33.950000000000003"/>
    <n v="540"/>
    <n v="-38"/>
    <n v="-469"/>
    <n v="-58"/>
    <n v="-250"/>
    <n v="0"/>
    <n v="0"/>
    <n v="0"/>
    <n v="0"/>
    <n v="0"/>
    <n v="0.17091000000000001"/>
    <n v="-1.3223999999999998E-2"/>
    <n v="-0.148204"/>
    <n v="-2.0154999999999999E-2"/>
    <n v="-8.4875000000000006E-2"/>
    <n v="0"/>
    <n v="0"/>
    <n v="0"/>
    <n v="0"/>
    <n v="0"/>
  </r>
  <r>
    <s v="1735"/>
    <s v="日勝化"/>
    <x v="4"/>
    <n v="17.2"/>
    <n v="16.600000000000001"/>
    <n v="17.95"/>
    <n v="16.899999999999999"/>
    <n v="17.8"/>
    <n v="8"/>
    <n v="-4"/>
    <n v="-7"/>
    <n v="-5"/>
    <n v="-5"/>
    <n v="0"/>
    <n v="0"/>
    <n v="0"/>
    <n v="0"/>
    <n v="0"/>
    <n v="1.3759999999999998E-3"/>
    <n v="-6.6400000000000009E-4"/>
    <n v="-1.2565E-3"/>
    <n v="-8.4500000000000005E-4"/>
    <n v="-8.8999999999999995E-4"/>
    <n v="0"/>
    <n v="0"/>
    <n v="0"/>
    <n v="0"/>
    <n v="0"/>
  </r>
  <r>
    <s v="1736"/>
    <s v="喬山"/>
    <x v="13"/>
    <n v="76.2"/>
    <n v="75.5"/>
    <n v="74.099999999999994"/>
    <n v="69.8"/>
    <n v="73.8"/>
    <n v="1352"/>
    <n v="-762"/>
    <n v="30"/>
    <n v="720"/>
    <n v="277"/>
    <n v="0"/>
    <n v="0"/>
    <n v="0"/>
    <n v="0"/>
    <n v="-137"/>
    <n v="1.030224"/>
    <n v="-0.57530999999999999"/>
    <n v="2.223E-2"/>
    <n v="0.50256000000000001"/>
    <n v="0.204426"/>
    <n v="0"/>
    <n v="0"/>
    <n v="0"/>
    <n v="0"/>
    <n v="-0.101106"/>
  </r>
  <r>
    <s v="1737"/>
    <s v="臺鹽"/>
    <x v="1"/>
    <n v="31.95"/>
    <n v="31.8"/>
    <n v="32.049999999999997"/>
    <n v="31.1"/>
    <n v="31.85"/>
    <n v="-334"/>
    <n v="-56"/>
    <n v="-166"/>
    <n v="-43"/>
    <n v="1"/>
    <n v="0"/>
    <n v="0"/>
    <n v="0"/>
    <n v="0"/>
    <n v="0"/>
    <n v="-0.10671299999999999"/>
    <n v="-1.7808000000000001E-2"/>
    <n v="-5.3202999999999993E-2"/>
    <n v="-1.3372999999999999E-2"/>
    <n v="3.1849999999999999E-4"/>
    <n v="0"/>
    <n v="0"/>
    <n v="0"/>
    <n v="0"/>
    <n v="0"/>
  </r>
  <r>
    <s v="1742"/>
    <s v="台蠟"/>
    <x v="20"/>
    <n v="15.8"/>
    <n v="15.55"/>
    <n v="15.8"/>
    <n v="16.100000000000001"/>
    <n v="16.399999999999999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1752"/>
    <s v="南光"/>
    <x v="13"/>
    <n v="38.35"/>
    <n v="39.1"/>
    <n v="38.700000000000003"/>
    <n v="42.5"/>
    <n v="40.4"/>
    <n v="110"/>
    <n v="-102"/>
    <n v="4"/>
    <n v="49"/>
    <n v="-261"/>
    <n v="0"/>
    <n v="0"/>
    <n v="0"/>
    <n v="0"/>
    <n v="0"/>
    <n v="4.2185E-2"/>
    <n v="-3.9882000000000001E-2"/>
    <n v="1.5480000000000001E-3"/>
    <n v="2.0825E-2"/>
    <n v="-0.105444"/>
    <n v="0"/>
    <n v="0"/>
    <n v="0"/>
    <n v="0"/>
    <n v="0"/>
  </r>
  <r>
    <s v="1760"/>
    <s v="寶齡富錦"/>
    <x v="13"/>
    <n v="78.2"/>
    <n v="86"/>
    <n v="91.7"/>
    <n v="100.5"/>
    <n v="107.5"/>
    <n v="146"/>
    <n v="24"/>
    <n v="448"/>
    <n v="-14"/>
    <n v="207"/>
    <n v="0"/>
    <n v="0"/>
    <n v="0"/>
    <n v="0"/>
    <n v="0"/>
    <n v="0.11417200000000001"/>
    <n v="2.0639999999999999E-2"/>
    <n v="0.41081599999999996"/>
    <n v="-1.4069999999999999E-2"/>
    <n v="0.222525"/>
    <n v="0"/>
    <n v="0"/>
    <n v="0"/>
    <n v="0"/>
    <n v="0"/>
  </r>
  <r>
    <s v="1762"/>
    <s v="中化生"/>
    <x v="13"/>
    <n v="61.7"/>
    <n v="58.2"/>
    <n v="59.4"/>
    <n v="65.3"/>
    <n v="63.9"/>
    <n v="401"/>
    <n v="-311"/>
    <n v="699"/>
    <n v="2019"/>
    <n v="-1013"/>
    <n v="0"/>
    <n v="0"/>
    <n v="1"/>
    <n v="0"/>
    <n v="0"/>
    <n v="0.247417"/>
    <n v="-0.181002"/>
    <n v="0.41520599999999996"/>
    <n v="1.3184069999999999"/>
    <n v="-0.64730699999999997"/>
    <n v="0"/>
    <n v="0"/>
    <n v="5.9400000000000002E-4"/>
    <n v="0"/>
    <n v="0"/>
  </r>
  <r>
    <s v="1773"/>
    <s v="勝一"/>
    <x v="20"/>
    <n v="109.5"/>
    <n v="107.5"/>
    <n v="110"/>
    <n v="108"/>
    <n v="110.5"/>
    <n v="-126"/>
    <n v="-156"/>
    <n v="-61"/>
    <n v="-178"/>
    <n v="-164"/>
    <n v="0"/>
    <n v="0"/>
    <n v="0"/>
    <n v="0"/>
    <n v="0"/>
    <n v="-0.13797000000000001"/>
    <n v="-0.16769999999999999"/>
    <n v="-6.7100000000000007E-2"/>
    <n v="-0.19223999999999999"/>
    <n v="-0.18121999999999999"/>
    <n v="0"/>
    <n v="0"/>
    <n v="0"/>
    <n v="0"/>
    <n v="0"/>
  </r>
  <r>
    <s v="1776"/>
    <s v="展宇"/>
    <x v="20"/>
    <n v="17.45"/>
    <n v="17.3"/>
    <n v="17.45"/>
    <n v="16.75"/>
    <n v="17"/>
    <n v="13"/>
    <n v="-7"/>
    <n v="-5"/>
    <n v="7"/>
    <n v="-3"/>
    <n v="0"/>
    <n v="0"/>
    <n v="0"/>
    <n v="0"/>
    <n v="0"/>
    <n v="2.2685000000000001E-3"/>
    <n v="-1.2110000000000001E-3"/>
    <n v="-8.7250000000000001E-4"/>
    <n v="1.1724999999999999E-3"/>
    <n v="-5.1000000000000004E-4"/>
    <n v="0"/>
    <n v="0"/>
    <n v="0"/>
    <n v="0"/>
    <n v="0"/>
  </r>
  <r>
    <s v="1777"/>
    <s v="生泰"/>
    <x v="13"/>
    <n v="88.3"/>
    <n v="87"/>
    <n v="88.5"/>
    <n v="84.3"/>
    <n v="87.6"/>
    <n v="45"/>
    <n v="92"/>
    <n v="41"/>
    <n v="-83"/>
    <n v="55"/>
    <n v="0"/>
    <n v="0"/>
    <n v="0"/>
    <n v="0"/>
    <n v="0"/>
    <n v="3.9734999999999999E-2"/>
    <n v="8.004E-2"/>
    <n v="3.6284999999999998E-2"/>
    <n v="-6.996899999999999E-2"/>
    <n v="4.8180000000000001E-2"/>
    <n v="0"/>
    <n v="0"/>
    <n v="0"/>
    <n v="0"/>
    <n v="0"/>
  </r>
  <r>
    <s v="1781"/>
    <s v="合世"/>
    <x v="13"/>
    <n v="21.55"/>
    <n v="23.7"/>
    <n v="25.65"/>
    <n v="28.2"/>
    <n v="26.8"/>
    <n v="75"/>
    <n v="6"/>
    <n v="101"/>
    <n v="-29"/>
    <n v="-69"/>
    <n v="0"/>
    <n v="0"/>
    <n v="0"/>
    <n v="0"/>
    <n v="0"/>
    <n v="1.61625E-2"/>
    <n v="1.4219999999999999E-3"/>
    <n v="2.5906499999999996E-2"/>
    <n v="-8.1779999999999995E-3"/>
    <n v="-1.8492000000000001E-2"/>
    <n v="0"/>
    <n v="0"/>
    <n v="0"/>
    <n v="0"/>
    <n v="0"/>
  </r>
  <r>
    <s v="1783"/>
    <s v="和康生"/>
    <x v="13"/>
    <n v="33.450000000000003"/>
    <n v="32.5"/>
    <n v="30.65"/>
    <n v="33.700000000000003"/>
    <n v="31.8"/>
    <n v="45"/>
    <n v="-537"/>
    <n v="-9"/>
    <n v="623"/>
    <n v="-451"/>
    <n v="0"/>
    <n v="0"/>
    <n v="0"/>
    <n v="0"/>
    <n v="0"/>
    <n v="1.5052500000000002E-2"/>
    <n v="-0.17452500000000001"/>
    <n v="-2.7584999999999997E-3"/>
    <n v="0.20995100000000003"/>
    <n v="-0.14341800000000002"/>
    <n v="0"/>
    <n v="0"/>
    <n v="0"/>
    <n v="0"/>
    <n v="0"/>
  </r>
  <r>
    <s v="1784"/>
    <s v="訊聯"/>
    <x v="13"/>
    <n v="37.6"/>
    <n v="38.549999999999997"/>
    <n v="38.549999999999997"/>
    <n v="38.65"/>
    <n v="38.799999999999997"/>
    <n v="-103"/>
    <n v="-67"/>
    <n v="-68"/>
    <n v="19"/>
    <n v="-45"/>
    <n v="0"/>
    <n v="0"/>
    <n v="0"/>
    <n v="0"/>
    <n v="0"/>
    <n v="-3.8727999999999999E-2"/>
    <n v="-2.5828500000000001E-2"/>
    <n v="-2.6213999999999998E-2"/>
    <n v="7.3435000000000002E-3"/>
    <n v="-1.7459999999999996E-2"/>
    <n v="0"/>
    <n v="0"/>
    <n v="0"/>
    <n v="0"/>
    <n v="0"/>
  </r>
  <r>
    <s v="1785"/>
    <s v="光洋科"/>
    <x v="21"/>
    <n v="43.75"/>
    <n v="44"/>
    <n v="43.4"/>
    <n v="39.299999999999997"/>
    <n v="43.2"/>
    <n v="326"/>
    <n v="3075"/>
    <n v="-2323"/>
    <n v="877"/>
    <n v="2997"/>
    <n v="0"/>
    <n v="0"/>
    <n v="0"/>
    <n v="-2"/>
    <n v="0"/>
    <n v="0.142625"/>
    <n v="1.353"/>
    <n v="-1.0081819999999999"/>
    <n v="0.344661"/>
    <n v="1.2947040000000001"/>
    <n v="0"/>
    <n v="0"/>
    <n v="0"/>
    <n v="-7.8599999999999991E-4"/>
    <n v="0"/>
  </r>
  <r>
    <s v="1786"/>
    <s v="科妍"/>
    <x v="13"/>
    <n v="51.8"/>
    <n v="50.7"/>
    <n v="50.8"/>
    <n v="47.3"/>
    <n v="50"/>
    <n v="23"/>
    <n v="13"/>
    <n v="-5"/>
    <n v="-63"/>
    <n v="54"/>
    <n v="0"/>
    <n v="0"/>
    <n v="0"/>
    <n v="0"/>
    <n v="0"/>
    <n v="1.1913999999999999E-2"/>
    <n v="6.5910000000000005E-3"/>
    <n v="-2.5400000000000002E-3"/>
    <n v="-2.9798999999999996E-2"/>
    <n v="2.7E-2"/>
    <n v="0"/>
    <n v="0"/>
    <n v="0"/>
    <n v="0"/>
    <n v="0"/>
  </r>
  <r>
    <s v="1788"/>
    <s v="杏昌"/>
    <x v="13"/>
    <n v="132.5"/>
    <n v="133"/>
    <n v="134"/>
    <n v="131"/>
    <n v="134"/>
    <n v="40"/>
    <n v="19"/>
    <n v="-9"/>
    <n v="22"/>
    <n v="4"/>
    <n v="0"/>
    <n v="0"/>
    <n v="0"/>
    <n v="0"/>
    <n v="0"/>
    <n v="5.2999999999999999E-2"/>
    <n v="2.5270000000000001E-2"/>
    <n v="-1.206E-2"/>
    <n v="2.8819999999999998E-2"/>
    <n v="5.3600000000000002E-3"/>
    <n v="0"/>
    <n v="0"/>
    <n v="0"/>
    <n v="0"/>
    <n v="0"/>
  </r>
  <r>
    <s v="1789"/>
    <s v="神隆"/>
    <x v="13"/>
    <n v="26.2"/>
    <n v="26.4"/>
    <n v="25.9"/>
    <n v="26.6"/>
    <n v="26.2"/>
    <n v="522"/>
    <n v="-1530"/>
    <n v="178"/>
    <n v="-186"/>
    <n v="-404"/>
    <n v="0"/>
    <n v="0"/>
    <n v="0"/>
    <n v="0"/>
    <n v="0"/>
    <n v="0.136764"/>
    <n v="-0.40392"/>
    <n v="4.6101999999999997E-2"/>
    <n v="-4.9476000000000006E-2"/>
    <n v="-0.105848"/>
    <n v="0"/>
    <n v="0"/>
    <n v="0"/>
    <n v="0"/>
    <n v="0"/>
  </r>
  <r>
    <s v="1795"/>
    <s v="美時"/>
    <x v="13"/>
    <n v="70"/>
    <n v="68.3"/>
    <n v="75.099999999999994"/>
    <n v="82.5"/>
    <n v="83.9"/>
    <n v="-74"/>
    <n v="-174"/>
    <n v="-7"/>
    <n v="1439"/>
    <n v="1035"/>
    <n v="0"/>
    <n v="0"/>
    <n v="0"/>
    <n v="469"/>
    <n v="54"/>
    <n v="-5.1799999999999999E-2"/>
    <n v="-0.11884199999999999"/>
    <n v="-5.2569999999999995E-3"/>
    <n v="1.1871750000000001"/>
    <n v="0.86836500000000005"/>
    <n v="0"/>
    <n v="0"/>
    <n v="0"/>
    <n v="0.38692500000000002"/>
    <n v="4.5306000000000006E-2"/>
  </r>
  <r>
    <s v="1796"/>
    <s v="金穎生技"/>
    <x v="13"/>
    <n v="33"/>
    <n v="33"/>
    <n v="33"/>
    <n v="32.1"/>
    <n v="34"/>
    <n v="0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</r>
  <r>
    <s v="1799"/>
    <s v="易威"/>
    <x v="13"/>
    <n v="17.8"/>
    <n v="19.55"/>
    <n v="17.899999999999999"/>
    <n v="19.600000000000001"/>
    <n v="17.899999999999999"/>
    <n v="86"/>
    <n v="5"/>
    <n v="-59"/>
    <n v="177"/>
    <n v="-108"/>
    <n v="0"/>
    <n v="0"/>
    <n v="0"/>
    <n v="0"/>
    <n v="0"/>
    <n v="1.5307999999999999E-2"/>
    <n v="9.7750000000000007E-4"/>
    <n v="-1.0560999999999999E-2"/>
    <n v="3.4692000000000001E-2"/>
    <n v="-1.9331999999999998E-2"/>
    <n v="0"/>
    <n v="0"/>
    <n v="0"/>
    <n v="0"/>
    <n v="0"/>
  </r>
  <r>
    <s v="1802"/>
    <s v="台玻"/>
    <x v="22"/>
    <n v="35.35"/>
    <n v="31.85"/>
    <n v="28.7"/>
    <n v="25.85"/>
    <n v="28.4"/>
    <n v="-5730"/>
    <n v="-343"/>
    <n v="10510"/>
    <n v="12939"/>
    <n v="-4653"/>
    <n v="78"/>
    <n v="-98"/>
    <n v="-1048"/>
    <n v="-5997"/>
    <n v="-272"/>
    <n v="-2.0255550000000002"/>
    <n v="-0.10924550000000001"/>
    <n v="3.0163700000000002"/>
    <n v="3.3447315000000004"/>
    <n v="-1.3214519999999998"/>
    <n v="2.7573E-2"/>
    <n v="-3.1213000000000001E-2"/>
    <n v="-0.30077599999999999"/>
    <n v="-1.5502245000000001"/>
    <n v="-7.7247999999999997E-2"/>
  </r>
  <r>
    <s v="1805"/>
    <s v="寶徠"/>
    <x v="5"/>
    <n v="13.05"/>
    <n v="12.75"/>
    <n v="12.15"/>
    <n v="11.8"/>
    <n v="12.95"/>
    <n v="14"/>
    <n v="59"/>
    <n v="129"/>
    <n v="130"/>
    <n v="158"/>
    <n v="0"/>
    <n v="0"/>
    <n v="0"/>
    <n v="0"/>
    <n v="0"/>
    <n v="1.8270000000000001E-3"/>
    <n v="7.5224999999999997E-3"/>
    <n v="1.56735E-2"/>
    <n v="1.5339999999999999E-2"/>
    <n v="2.0461E-2"/>
    <n v="0"/>
    <n v="0"/>
    <n v="0"/>
    <n v="0"/>
    <n v="0"/>
  </r>
  <r>
    <s v="1806"/>
    <s v="冠軍"/>
    <x v="22"/>
    <n v="12.4"/>
    <n v="11.2"/>
    <n v="10.9"/>
    <n v="9.81"/>
    <n v="10.75"/>
    <n v="-532"/>
    <n v="154"/>
    <n v="3671"/>
    <n v="285"/>
    <n v="1390"/>
    <n v="0"/>
    <n v="0"/>
    <n v="0"/>
    <n v="0"/>
    <n v="0"/>
    <n v="-6.5967999999999999E-2"/>
    <n v="1.7247999999999999E-2"/>
    <n v="0.40013900000000002"/>
    <n v="2.7958500000000004E-2"/>
    <n v="0.149425"/>
    <n v="0"/>
    <n v="0"/>
    <n v="0"/>
    <n v="0"/>
    <n v="0"/>
  </r>
  <r>
    <s v="1808"/>
    <s v="潤隆"/>
    <x v="5"/>
    <n v="52.1"/>
    <n v="51"/>
    <n v="51.8"/>
    <n v="49.05"/>
    <n v="51.2"/>
    <n v="-101"/>
    <n v="-30"/>
    <n v="-15"/>
    <n v="113"/>
    <n v="-3"/>
    <n v="0"/>
    <n v="0"/>
    <n v="0"/>
    <n v="0"/>
    <n v="0"/>
    <n v="-5.2621000000000001E-2"/>
    <n v="-1.5299999999999999E-2"/>
    <n v="-7.77E-3"/>
    <n v="5.5426499999999997E-2"/>
    <n v="-1.5360000000000003E-3"/>
    <n v="0"/>
    <n v="0"/>
    <n v="0"/>
    <n v="0"/>
    <n v="0"/>
  </r>
  <r>
    <s v="1809"/>
    <s v="中釉"/>
    <x v="22"/>
    <n v="14.1"/>
    <n v="13.25"/>
    <n v="12.95"/>
    <n v="11.75"/>
    <n v="12.9"/>
    <n v="537"/>
    <n v="325"/>
    <n v="-192"/>
    <n v="1152"/>
    <n v="684"/>
    <n v="0"/>
    <n v="0"/>
    <n v="0"/>
    <n v="0"/>
    <n v="0"/>
    <n v="7.5716999999999993E-2"/>
    <n v="4.3062499999999997E-2"/>
    <n v="-2.4863999999999997E-2"/>
    <n v="0.13536000000000001"/>
    <n v="8.8236000000000009E-2"/>
    <n v="0"/>
    <n v="0"/>
    <n v="0"/>
    <n v="0"/>
    <n v="0"/>
  </r>
  <r>
    <s v="1810"/>
    <s v="和成"/>
    <x v="22"/>
    <n v="11.65"/>
    <n v="11"/>
    <n v="10.55"/>
    <n v="9.8000000000000007"/>
    <n v="10.6"/>
    <n v="-1462"/>
    <n v="839"/>
    <n v="-387"/>
    <n v="562"/>
    <n v="498"/>
    <n v="0"/>
    <n v="0"/>
    <n v="0"/>
    <n v="0"/>
    <n v="0"/>
    <n v="-0.170323"/>
    <n v="9.2289999999999997E-2"/>
    <n v="-4.0828500000000004E-2"/>
    <n v="5.5076000000000007E-2"/>
    <n v="5.2788000000000002E-2"/>
    <n v="0"/>
    <n v="0"/>
    <n v="0"/>
    <n v="0"/>
    <n v="0"/>
  </r>
  <r>
    <s v="1813"/>
    <s v="寶利徠"/>
    <x v="13"/>
    <n v="18.2"/>
    <n v="18.8"/>
    <n v="18.5"/>
    <n v="17.5"/>
    <n v="17.899999999999999"/>
    <n v="-1"/>
    <n v="6"/>
    <n v="7"/>
    <n v="-3"/>
    <n v="3"/>
    <n v="0"/>
    <n v="0"/>
    <n v="0"/>
    <n v="0"/>
    <n v="0"/>
    <n v="-1.8200000000000001E-4"/>
    <n v="1.1280000000000001E-3"/>
    <n v="1.2949999999999999E-3"/>
    <n v="-5.2499999999999997E-4"/>
    <n v="5.3699999999999993E-4"/>
    <n v="0"/>
    <n v="0"/>
    <n v="0"/>
    <n v="0"/>
    <n v="0"/>
  </r>
  <r>
    <s v="1815"/>
    <s v="富喬"/>
    <x v="17"/>
    <n v="14.7"/>
    <n v="14.3"/>
    <n v="13.85"/>
    <n v="12.6"/>
    <n v="13.85"/>
    <n v="1733"/>
    <n v="1868"/>
    <n v="-2632"/>
    <n v="5319"/>
    <n v="2027"/>
    <n v="0"/>
    <n v="0"/>
    <n v="0"/>
    <n v="0"/>
    <n v="0"/>
    <n v="0.25475100000000001"/>
    <n v="0.26712400000000003"/>
    <n v="-0.36453199999999997"/>
    <n v="0.67019399999999996"/>
    <n v="0.28073950000000003"/>
    <n v="0"/>
    <n v="0"/>
    <n v="0"/>
    <n v="0"/>
    <n v="0"/>
  </r>
  <r>
    <s v="1817"/>
    <s v="凱撒衛"/>
    <x v="22"/>
    <n v="35.65"/>
    <n v="35.5"/>
    <n v="35.5"/>
    <n v="33.700000000000003"/>
    <n v="35.25"/>
    <n v="-52"/>
    <n v="2"/>
    <n v="-30"/>
    <n v="47"/>
    <n v="40"/>
    <n v="0"/>
    <n v="0"/>
    <n v="0"/>
    <n v="0"/>
    <n v="0"/>
    <n v="-1.8537999999999999E-2"/>
    <n v="7.1000000000000002E-4"/>
    <n v="-1.065E-2"/>
    <n v="1.5839000000000002E-2"/>
    <n v="1.41E-2"/>
    <n v="0"/>
    <n v="0"/>
    <n v="0"/>
    <n v="0"/>
    <n v="0"/>
  </r>
  <r>
    <s v="1903"/>
    <s v="士紙"/>
    <x v="23"/>
    <n v="52"/>
    <n v="50.7"/>
    <n v="50.8"/>
    <n v="47.4"/>
    <n v="50.3"/>
    <n v="-217"/>
    <n v="-92"/>
    <n v="-5"/>
    <n v="-34"/>
    <n v="117"/>
    <n v="0"/>
    <n v="0"/>
    <n v="0"/>
    <n v="0"/>
    <n v="0"/>
    <n v="-0.11284"/>
    <n v="-4.6644000000000005E-2"/>
    <n v="-2.5400000000000002E-3"/>
    <n v="-1.6115999999999998E-2"/>
    <n v="5.8850999999999994E-2"/>
    <n v="0"/>
    <n v="0"/>
    <n v="0"/>
    <n v="0"/>
    <n v="0"/>
  </r>
  <r>
    <s v="1904"/>
    <s v="正隆"/>
    <x v="23"/>
    <n v="40.799999999999997"/>
    <n v="40.549999999999997"/>
    <n v="39.299999999999997"/>
    <n v="37.5"/>
    <n v="40"/>
    <n v="858"/>
    <n v="-2763"/>
    <n v="-1490"/>
    <n v="348"/>
    <n v="-1121"/>
    <n v="-8"/>
    <n v="800"/>
    <n v="843"/>
    <n v="-231"/>
    <n v="70"/>
    <n v="0.35006399999999993"/>
    <n v="-1.1203965"/>
    <n v="-0.58556999999999992"/>
    <n v="0.1305"/>
    <n v="-0.44840000000000002"/>
    <n v="-3.264E-3"/>
    <n v="0.32439999999999997"/>
    <n v="0.33129899999999995"/>
    <n v="-8.6624999999999994E-2"/>
    <n v="2.8000000000000001E-2"/>
  </r>
  <r>
    <s v="1905"/>
    <s v="華紙"/>
    <x v="23"/>
    <n v="24.3"/>
    <n v="21.9"/>
    <n v="19.95"/>
    <n v="20.149999999999999"/>
    <n v="22.15"/>
    <n v="-6167"/>
    <n v="-2757"/>
    <n v="4598"/>
    <n v="1811"/>
    <n v="-3866"/>
    <n v="0"/>
    <n v="0"/>
    <n v="0"/>
    <n v="0"/>
    <n v="0"/>
    <n v="-1.4985810000000002"/>
    <n v="-0.60378299999999996"/>
    <n v="0.91730099999999992"/>
    <n v="0.36491649999999992"/>
    <n v="-0.85631899999999994"/>
    <n v="0"/>
    <n v="0"/>
    <n v="0"/>
    <n v="0"/>
    <n v="0"/>
  </r>
  <r>
    <s v="1906"/>
    <s v="寶隆"/>
    <x v="23"/>
    <n v="20.65"/>
    <n v="18.95"/>
    <n v="18.149999999999999"/>
    <n v="16.399999999999999"/>
    <n v="17.55"/>
    <n v="-1015"/>
    <n v="-381"/>
    <n v="-658"/>
    <n v="-99"/>
    <n v="-428"/>
    <n v="0"/>
    <n v="0"/>
    <n v="0"/>
    <n v="0"/>
    <n v="0"/>
    <n v="-0.20959749999999999"/>
    <n v="-7.21995E-2"/>
    <n v="-0.11942699999999999"/>
    <n v="-1.6236E-2"/>
    <n v="-7.5114E-2"/>
    <n v="0"/>
    <n v="0"/>
    <n v="0"/>
    <n v="0"/>
    <n v="0"/>
  </r>
  <r>
    <s v="1907"/>
    <s v="永豐餘"/>
    <x v="23"/>
    <n v="32.549999999999997"/>
    <n v="32.5"/>
    <n v="31.65"/>
    <n v="29.6"/>
    <n v="32.549999999999997"/>
    <n v="-154"/>
    <n v="619"/>
    <n v="-2151"/>
    <n v="-376"/>
    <n v="1735"/>
    <n v="-1044"/>
    <n v="-473"/>
    <n v="-2272"/>
    <n v="0"/>
    <n v="0"/>
    <n v="-5.0126999999999998E-2"/>
    <n v="0.20117499999999999"/>
    <n v="-0.68079149999999999"/>
    <n v="-0.11129600000000001"/>
    <n v="0.56474249999999993"/>
    <n v="-0.33982199999999996"/>
    <n v="-0.153725"/>
    <n v="-0.71908800000000006"/>
    <n v="0"/>
    <n v="0"/>
  </r>
  <r>
    <s v="1909"/>
    <s v="榮成"/>
    <x v="23"/>
    <n v="24.3"/>
    <n v="22.75"/>
    <n v="21.9"/>
    <n v="19.75"/>
    <n v="21.4"/>
    <n v="-5871"/>
    <n v="-2020"/>
    <n v="-125"/>
    <n v="-5304"/>
    <n v="-6871"/>
    <n v="190"/>
    <n v="40"/>
    <n v="-3398"/>
    <n v="-1200"/>
    <n v="0"/>
    <n v="-1.4266530000000002"/>
    <n v="-0.45955000000000001"/>
    <n v="-2.7375E-2"/>
    <n v="-1.0475399999999999"/>
    <n v="-1.470394"/>
    <n v="4.6170000000000003E-2"/>
    <n v="9.1000000000000004E-3"/>
    <n v="-0.74416199999999999"/>
    <n v="-0.23699999999999999"/>
    <n v="0"/>
  </r>
  <r>
    <s v="2002"/>
    <s v="中鋼"/>
    <x v="12"/>
    <n v="38.35"/>
    <n v="36.6"/>
    <n v="34.85"/>
    <n v="31.65"/>
    <n v="34.799999999999997"/>
    <n v="-31519"/>
    <n v="-27431"/>
    <n v="20246"/>
    <n v="53018"/>
    <n v="6586"/>
    <n v="742"/>
    <n v="64"/>
    <n v="-3816"/>
    <n v="-595"/>
    <n v="211"/>
    <n v="-12.087536500000001"/>
    <n v="-10.039746000000001"/>
    <n v="7.0557309999999998"/>
    <n v="16.780197000000001"/>
    <n v="2.291928"/>
    <n v="0.284557"/>
    <n v="2.3424E-2"/>
    <n v="-1.3298760000000001"/>
    <n v="-0.1883175"/>
    <n v="7.3427999999999993E-2"/>
  </r>
  <r>
    <s v="2006"/>
    <s v="東和鋼鐵"/>
    <x v="12"/>
    <n v="51.1"/>
    <n v="49"/>
    <n v="47.05"/>
    <n v="42.8"/>
    <n v="47.05"/>
    <n v="6746"/>
    <n v="2991"/>
    <n v="1042"/>
    <n v="9917"/>
    <n v="-754"/>
    <n v="-718"/>
    <n v="-98"/>
    <n v="-330"/>
    <n v="396"/>
    <n v="218"/>
    <n v="3.4472060000000004"/>
    <n v="1.4655899999999999"/>
    <n v="0.490261"/>
    <n v="4.2444759999999997"/>
    <n v="-0.35475699999999999"/>
    <n v="-0.366898"/>
    <n v="-4.802E-2"/>
    <n v="-0.15526499999999999"/>
    <n v="0.169488"/>
    <n v="0.10256899999999999"/>
  </r>
  <r>
    <s v="2007"/>
    <s v="燁興"/>
    <x v="12"/>
    <n v="17.05"/>
    <n v="15.35"/>
    <n v="13.85"/>
    <n v="12.5"/>
    <n v="13.35"/>
    <n v="-3513"/>
    <n v="-430"/>
    <n v="-2012"/>
    <n v="100"/>
    <n v="-2148"/>
    <n v="0"/>
    <n v="0"/>
    <n v="0"/>
    <n v="0"/>
    <n v="0"/>
    <n v="-0.59896650000000007"/>
    <n v="-6.6004999999999994E-2"/>
    <n v="-0.27866200000000002"/>
    <n v="1.2500000000000001E-2"/>
    <n v="-0.28675800000000001"/>
    <n v="0"/>
    <n v="0"/>
    <n v="0"/>
    <n v="0"/>
    <n v="0"/>
  </r>
  <r>
    <s v="2008"/>
    <s v="高興昌"/>
    <x v="12"/>
    <n v="18.350000000000001"/>
    <n v="16.899999999999999"/>
    <n v="15.35"/>
    <n v="13.95"/>
    <n v="15.3"/>
    <n v="-382"/>
    <n v="-425"/>
    <n v="-389"/>
    <n v="30"/>
    <n v="358"/>
    <n v="0"/>
    <n v="0"/>
    <n v="0"/>
    <n v="0"/>
    <n v="0"/>
    <n v="-7.0097000000000007E-2"/>
    <n v="-7.1824999999999986E-2"/>
    <n v="-5.9711499999999994E-2"/>
    <n v="4.1850000000000004E-3"/>
    <n v="5.4774000000000003E-2"/>
    <n v="0"/>
    <n v="0"/>
    <n v="0"/>
    <n v="0"/>
    <n v="0"/>
  </r>
  <r>
    <s v="2009"/>
    <s v="第一銅"/>
    <x v="12"/>
    <n v="60.8"/>
    <n v="56.7"/>
    <n v="51.5"/>
    <n v="46.35"/>
    <n v="50.9"/>
    <n v="-1164"/>
    <n v="1082"/>
    <n v="2750"/>
    <n v="3245"/>
    <n v="233"/>
    <n v="0"/>
    <n v="0"/>
    <n v="0"/>
    <n v="0"/>
    <n v="0"/>
    <n v="-0.70771200000000001"/>
    <n v="0.61349399999999998"/>
    <n v="1.41625"/>
    <n v="1.5040575"/>
    <n v="0.11859699999999999"/>
    <n v="0"/>
    <n v="0"/>
    <n v="0"/>
    <n v="0"/>
    <n v="0"/>
  </r>
  <r>
    <s v="2010"/>
    <s v="春源"/>
    <x v="12"/>
    <n v="22.1"/>
    <n v="19.899999999999999"/>
    <n v="19.399999999999999"/>
    <n v="17.5"/>
    <n v="19.25"/>
    <n v="236"/>
    <n v="2392"/>
    <n v="2573"/>
    <n v="528"/>
    <n v="2285"/>
    <n v="0"/>
    <n v="0"/>
    <n v="0"/>
    <n v="0"/>
    <n v="0"/>
    <n v="5.2156000000000001E-2"/>
    <n v="0.47600799999999993"/>
    <n v="0.49916199999999999"/>
    <n v="9.2399999999999996E-2"/>
    <n v="0.43986249999999999"/>
    <n v="0"/>
    <n v="0"/>
    <n v="0"/>
    <n v="0"/>
    <n v="0"/>
  </r>
  <r>
    <s v="2012"/>
    <s v="春雨"/>
    <x v="12"/>
    <n v="25.35"/>
    <n v="24.1"/>
    <n v="23.75"/>
    <n v="21.6"/>
    <n v="23.75"/>
    <n v="334"/>
    <n v="1130"/>
    <n v="144"/>
    <n v="596"/>
    <n v="-2"/>
    <n v="0"/>
    <n v="0"/>
    <n v="0"/>
    <n v="0"/>
    <n v="0"/>
    <n v="8.4668999999999994E-2"/>
    <n v="0.27233000000000002"/>
    <n v="3.4200000000000001E-2"/>
    <n v="0.12873600000000002"/>
    <n v="-4.75E-4"/>
    <n v="0"/>
    <n v="0"/>
    <n v="0"/>
    <n v="0"/>
    <n v="0"/>
  </r>
  <r>
    <s v="2013"/>
    <s v="中鋼構"/>
    <x v="12"/>
    <n v="41.55"/>
    <n v="39.65"/>
    <n v="39.35"/>
    <n v="35.9"/>
    <n v="39.450000000000003"/>
    <n v="-989"/>
    <n v="113"/>
    <n v="-601"/>
    <n v="58"/>
    <n v="477"/>
    <n v="0"/>
    <n v="0"/>
    <n v="0"/>
    <n v="0"/>
    <n v="0"/>
    <n v="-0.41092949999999995"/>
    <n v="4.4804499999999997E-2"/>
    <n v="-0.23649350000000002"/>
    <n v="2.0821999999999997E-2"/>
    <n v="0.18817650000000002"/>
    <n v="0"/>
    <n v="0"/>
    <n v="0"/>
    <n v="0"/>
    <n v="0"/>
  </r>
  <r>
    <s v="2014"/>
    <s v="中鴻"/>
    <x v="12"/>
    <n v="51"/>
    <n v="45.9"/>
    <n v="41.35"/>
    <n v="37.25"/>
    <n v="40.950000000000003"/>
    <n v="-4230"/>
    <n v="5145"/>
    <n v="7283"/>
    <n v="13605"/>
    <n v="2157"/>
    <n v="-486"/>
    <n v="-8508"/>
    <n v="-5003"/>
    <n v="-6358"/>
    <n v="-1048"/>
    <n v="-2.1573000000000002"/>
    <n v="2.3615550000000001"/>
    <n v="3.0115205"/>
    <n v="5.0678625000000004"/>
    <n v="0.88329150000000012"/>
    <n v="-0.24786"/>
    <n v="-3.9051720000000003"/>
    <n v="-2.0687405000000001"/>
    <n v="-2.3683550000000002"/>
    <n v="-0.42915600000000004"/>
  </r>
  <r>
    <s v="2015"/>
    <s v="豐興"/>
    <x v="12"/>
    <n v="77.099999999999994"/>
    <n v="71.7"/>
    <n v="71.8"/>
    <n v="67.400000000000006"/>
    <n v="74.099999999999994"/>
    <n v="142"/>
    <n v="-253"/>
    <n v="-98"/>
    <n v="-284"/>
    <n v="275"/>
    <n v="1"/>
    <n v="18"/>
    <n v="-140"/>
    <n v="-68"/>
    <n v="10"/>
    <n v="0.109482"/>
    <n v="-0.18140100000000003"/>
    <n v="-7.0363999999999996E-2"/>
    <n v="-0.19141600000000003"/>
    <n v="0.20377500000000001"/>
    <n v="7.7099999999999998E-4"/>
    <n v="1.2906000000000001E-2"/>
    <n v="-0.10052"/>
    <n v="-4.5832000000000005E-2"/>
    <n v="7.4099999999999999E-3"/>
  </r>
  <r>
    <s v="2017"/>
    <s v="官田鋼"/>
    <x v="12"/>
    <n v="21.8"/>
    <n v="19.649999999999999"/>
    <n v="18.05"/>
    <n v="16.25"/>
    <n v="17.850000000000001"/>
    <n v="-925"/>
    <n v="950"/>
    <n v="535"/>
    <n v="840"/>
    <n v="-445"/>
    <n v="0"/>
    <n v="0"/>
    <n v="0"/>
    <n v="0"/>
    <n v="0"/>
    <n v="-0.20165"/>
    <n v="0.18667500000000001"/>
    <n v="9.6567500000000001E-2"/>
    <n v="0.13650000000000001"/>
    <n v="-7.9432500000000003E-2"/>
    <n v="0"/>
    <n v="0"/>
    <n v="0"/>
    <n v="0"/>
    <n v="0"/>
  </r>
  <r>
    <s v="2020"/>
    <s v="美亞"/>
    <x v="12"/>
    <n v="33.75"/>
    <n v="31.3"/>
    <n v="29.6"/>
    <n v="26.65"/>
    <n v="29.3"/>
    <n v="-1019"/>
    <n v="1493"/>
    <n v="-337"/>
    <n v="311"/>
    <n v="828"/>
    <n v="0"/>
    <n v="0"/>
    <n v="0"/>
    <n v="0"/>
    <n v="0"/>
    <n v="-0.34391250000000001"/>
    <n v="0.46730900000000003"/>
    <n v="-9.9752000000000007E-2"/>
    <n v="8.2881499999999997E-2"/>
    <n v="0.24260400000000001"/>
    <n v="0"/>
    <n v="0"/>
    <n v="0"/>
    <n v="0"/>
    <n v="0"/>
  </r>
  <r>
    <s v="2022"/>
    <s v="聚亨"/>
    <x v="12"/>
    <n v="16.2"/>
    <n v="14.6"/>
    <n v="13.15"/>
    <n v="11.85"/>
    <n v="13"/>
    <n v="-368"/>
    <n v="-804"/>
    <n v="706"/>
    <n v="320"/>
    <n v="-85"/>
    <n v="0"/>
    <n v="0"/>
    <n v="0"/>
    <n v="0"/>
    <n v="0"/>
    <n v="-5.9615999999999995E-2"/>
    <n v="-0.117384"/>
    <n v="9.2838999999999991E-2"/>
    <n v="3.7920000000000002E-2"/>
    <n v="-1.1050000000000001E-2"/>
    <n v="0"/>
    <n v="0"/>
    <n v="0"/>
    <n v="0"/>
    <n v="0"/>
  </r>
  <r>
    <s v="2023"/>
    <s v="燁輝"/>
    <x v="12"/>
    <n v="24.85"/>
    <n v="22.4"/>
    <n v="20.2"/>
    <n v="18.2"/>
    <n v="20"/>
    <n v="-10531"/>
    <n v="1810"/>
    <n v="5801"/>
    <n v="12166"/>
    <n v="-1903"/>
    <n v="0"/>
    <n v="0"/>
    <n v="0"/>
    <n v="0"/>
    <n v="0"/>
    <n v="-2.6169535000000002"/>
    <n v="0.40544000000000002"/>
    <n v="1.171802"/>
    <n v="2.2142119999999998"/>
    <n v="-0.38059999999999999"/>
    <n v="0"/>
    <n v="0"/>
    <n v="0"/>
    <n v="0"/>
    <n v="0"/>
  </r>
  <r>
    <s v="2024"/>
    <s v="志聯"/>
    <x v="12"/>
    <n v="18.149999999999999"/>
    <n v="16.600000000000001"/>
    <n v="15.05"/>
    <n v="14.25"/>
    <n v="15.65"/>
    <n v="12"/>
    <n v="5"/>
    <n v="-36"/>
    <n v="65"/>
    <n v="-8"/>
    <n v="0"/>
    <n v="0"/>
    <n v="0"/>
    <n v="0"/>
    <n v="0"/>
    <n v="2.1779999999999998E-3"/>
    <n v="8.3000000000000001E-4"/>
    <n v="-5.4180000000000009E-3"/>
    <n v="9.2624999999999999E-3"/>
    <n v="-1.2520000000000001E-3"/>
    <n v="0"/>
    <n v="0"/>
    <n v="0"/>
    <n v="0"/>
    <n v="0"/>
  </r>
  <r>
    <s v="2025"/>
    <s v="千興"/>
    <x v="12"/>
    <n v="3.42"/>
    <n v="3.08"/>
    <n v="3.1"/>
    <n v="2.81"/>
    <n v="3.09"/>
    <n v="0"/>
    <n v="-4"/>
    <n v="-3"/>
    <n v="35"/>
    <n v="0"/>
    <n v="0"/>
    <n v="0"/>
    <n v="0"/>
    <n v="0"/>
    <n v="0"/>
    <n v="0"/>
    <n v="-1.2320000000000001E-4"/>
    <n v="-9.3000000000000011E-5"/>
    <n v="9.835E-4"/>
    <n v="0"/>
    <n v="0"/>
    <n v="0"/>
    <n v="0"/>
    <n v="0"/>
    <n v="0"/>
  </r>
  <r>
    <s v="2027"/>
    <s v="大成鋼"/>
    <x v="12"/>
    <n v="43.7"/>
    <n v="39.35"/>
    <n v="37.4"/>
    <n v="34.35"/>
    <n v="37.75"/>
    <n v="-4341"/>
    <n v="-882"/>
    <n v="22343"/>
    <n v="15768"/>
    <n v="1243"/>
    <n v="-30"/>
    <n v="-1860"/>
    <n v="-5785"/>
    <n v="-1637"/>
    <n v="-1842"/>
    <n v="-1.8970170000000002"/>
    <n v="-0.34706700000000007"/>
    <n v="8.3562820000000002"/>
    <n v="5.4163080000000008"/>
    <n v="0.4692325"/>
    <n v="-1.311E-2"/>
    <n v="-0.73190999999999995"/>
    <n v="-2.1635900000000001"/>
    <n v="-0.56230950000000002"/>
    <n v="-0.69535499999999995"/>
  </r>
  <r>
    <s v="2028"/>
    <s v="威致"/>
    <x v="12"/>
    <n v="35.799999999999997"/>
    <n v="32.700000000000003"/>
    <n v="29.5"/>
    <n v="26.55"/>
    <n v="29.2"/>
    <n v="819"/>
    <n v="-2157"/>
    <n v="-1031"/>
    <n v="500"/>
    <n v="404"/>
    <n v="0"/>
    <n v="0"/>
    <n v="0"/>
    <n v="0"/>
    <n v="0"/>
    <n v="0.29320199999999996"/>
    <n v="-0.70533900000000005"/>
    <n v="-0.304145"/>
    <n v="0.13275000000000001"/>
    <n v="0.11796799999999999"/>
    <n v="0"/>
    <n v="0"/>
    <n v="0"/>
    <n v="0"/>
    <n v="0"/>
  </r>
  <r>
    <s v="2029"/>
    <s v="盛餘"/>
    <x v="12"/>
    <n v="39.5"/>
    <n v="35.549999999999997"/>
    <n v="32.549999999999997"/>
    <n v="29.3"/>
    <n v="31.85"/>
    <n v="-1031"/>
    <n v="-772"/>
    <n v="-238"/>
    <n v="-606"/>
    <n v="-608"/>
    <n v="0"/>
    <n v="0"/>
    <n v="0"/>
    <n v="0"/>
    <n v="0"/>
    <n v="-0.40724500000000002"/>
    <n v="-0.27444599999999997"/>
    <n v="-7.7468999999999996E-2"/>
    <n v="-0.17755799999999999"/>
    <n v="-0.19364799999999999"/>
    <n v="0"/>
    <n v="0"/>
    <n v="0"/>
    <n v="0"/>
    <n v="0"/>
  </r>
  <r>
    <s v="2030"/>
    <s v="彰源"/>
    <x v="12"/>
    <n v="20.350000000000001"/>
    <n v="18.350000000000001"/>
    <n v="17.55"/>
    <n v="15.8"/>
    <n v="17.350000000000001"/>
    <n v="-1582"/>
    <n v="949"/>
    <n v="2173"/>
    <n v="387"/>
    <n v="31"/>
    <n v="0"/>
    <n v="0"/>
    <n v="0"/>
    <n v="0"/>
    <n v="0"/>
    <n v="-0.32193700000000003"/>
    <n v="0.1741415"/>
    <n v="0.38136150000000002"/>
    <n v="6.1146000000000006E-2"/>
    <n v="5.3785000000000005E-3"/>
    <n v="0"/>
    <n v="0"/>
    <n v="0"/>
    <n v="0"/>
    <n v="0"/>
  </r>
  <r>
    <s v="2031"/>
    <s v="新光鋼"/>
    <x v="12"/>
    <n v="65.099999999999994"/>
    <n v="60.2"/>
    <n v="56.6"/>
    <n v="51"/>
    <n v="56.1"/>
    <n v="3466"/>
    <n v="2291"/>
    <n v="4925"/>
    <n v="4067"/>
    <n v="331"/>
    <n v="-209"/>
    <n v="-3270"/>
    <n v="-1330"/>
    <n v="-5141"/>
    <n v="-590"/>
    <n v="2.2563659999999999"/>
    <n v="1.3791820000000001"/>
    <n v="2.78755"/>
    <n v="2.0741700000000001"/>
    <n v="0.18569100000000002"/>
    <n v="-0.13605899999999999"/>
    <n v="-1.96854"/>
    <n v="-0.75278"/>
    <n v="-2.6219100000000002"/>
    <n v="-0.33099000000000001"/>
  </r>
  <r>
    <s v="2032"/>
    <s v="新鋼"/>
    <x v="12"/>
    <n v="19.850000000000001"/>
    <n v="17.899999999999999"/>
    <n v="16.95"/>
    <n v="15.3"/>
    <n v="16.8"/>
    <n v="-610"/>
    <n v="-481"/>
    <n v="384"/>
    <n v="132"/>
    <n v="356"/>
    <n v="0"/>
    <n v="0"/>
    <n v="0"/>
    <n v="0"/>
    <n v="0"/>
    <n v="-0.121085"/>
    <n v="-8.6098999999999995E-2"/>
    <n v="6.5087999999999993E-2"/>
    <n v="2.0196000000000002E-2"/>
    <n v="5.9808E-2"/>
    <n v="0"/>
    <n v="0"/>
    <n v="0"/>
    <n v="0"/>
    <n v="0"/>
  </r>
  <r>
    <s v="2033"/>
    <s v="佳大"/>
    <x v="12"/>
    <n v="18.899999999999999"/>
    <n v="17.05"/>
    <n v="15.35"/>
    <n v="13.85"/>
    <n v="15.2"/>
    <n v="-76"/>
    <n v="-69"/>
    <n v="-105"/>
    <n v="216"/>
    <n v="396"/>
    <n v="0"/>
    <n v="0"/>
    <n v="0"/>
    <n v="0"/>
    <n v="0"/>
    <n v="-1.4363999999999998E-2"/>
    <n v="-1.1764500000000001E-2"/>
    <n v="-1.61175E-2"/>
    <n v="2.9915999999999998E-2"/>
    <n v="6.0191999999999996E-2"/>
    <n v="0"/>
    <n v="0"/>
    <n v="0"/>
    <n v="0"/>
    <n v="0"/>
  </r>
  <r>
    <s v="2034"/>
    <s v="允強"/>
    <x v="12"/>
    <n v="32.950000000000003"/>
    <n v="29.75"/>
    <n v="29.25"/>
    <n v="26.6"/>
    <n v="29.25"/>
    <n v="-2448"/>
    <n v="-1262"/>
    <n v="-1824"/>
    <n v="-330"/>
    <n v="879"/>
    <n v="694"/>
    <n v="0"/>
    <n v="970"/>
    <n v="0"/>
    <n v="0"/>
    <n v="-0.80661600000000011"/>
    <n v="-0.37544499999999997"/>
    <n v="-0.53351999999999999"/>
    <n v="-8.7779999999999997E-2"/>
    <n v="0.25710749999999999"/>
    <n v="0.22867300000000004"/>
    <n v="0"/>
    <n v="0.283725"/>
    <n v="0"/>
    <n v="0"/>
  </r>
  <r>
    <s v="2035"/>
    <s v="唐榮"/>
    <x v="12"/>
    <n v="34.25"/>
    <n v="33.85"/>
    <n v="37"/>
    <n v="35.799999999999997"/>
    <n v="36.049999999999997"/>
    <n v="3"/>
    <n v="6"/>
    <n v="-5"/>
    <n v="-3"/>
    <n v="-1"/>
    <n v="0"/>
    <n v="0"/>
    <n v="0"/>
    <n v="0"/>
    <n v="0"/>
    <n v="1.0275E-3"/>
    <n v="2.0310000000000003E-3"/>
    <n v="-1.8500000000000001E-3"/>
    <n v="-1.0739999999999999E-3"/>
    <n v="-3.6049999999999998E-4"/>
    <n v="0"/>
    <n v="0"/>
    <n v="0"/>
    <n v="0"/>
    <n v="0"/>
  </r>
  <r>
    <s v="2038"/>
    <s v="海光"/>
    <x v="12"/>
    <n v="32.4"/>
    <n v="29.2"/>
    <n v="26.3"/>
    <n v="23.7"/>
    <n v="26.05"/>
    <n v="-216"/>
    <n v="427"/>
    <n v="469"/>
    <n v="3919"/>
    <n v="-928"/>
    <n v="0"/>
    <n v="0"/>
    <n v="0"/>
    <n v="0"/>
    <n v="0"/>
    <n v="-6.9983999999999991E-2"/>
    <n v="0.124684"/>
    <n v="0.12334700000000001"/>
    <n v="0.92880300000000005"/>
    <n v="-0.24174400000000001"/>
    <n v="0"/>
    <n v="0"/>
    <n v="0"/>
    <n v="0"/>
    <n v="0"/>
  </r>
  <r>
    <s v="2049"/>
    <s v="上銀"/>
    <x v="11"/>
    <n v="320"/>
    <n v="320"/>
    <n v="330.5"/>
    <n v="318"/>
    <n v="339.5"/>
    <n v="1662"/>
    <n v="-319"/>
    <n v="-228"/>
    <n v="166"/>
    <n v="59"/>
    <n v="10"/>
    <n v="35"/>
    <n v="13"/>
    <n v="61"/>
    <n v="0"/>
    <n v="5.3183999999999996"/>
    <n v="-1.0207999999999999"/>
    <n v="-0.75353999999999999"/>
    <n v="0.52788000000000002"/>
    <n v="0.20030500000000001"/>
    <n v="3.2000000000000001E-2"/>
    <n v="0.112"/>
    <n v="4.2965000000000003E-2"/>
    <n v="0.19398000000000001"/>
    <n v="0"/>
  </r>
  <r>
    <s v="2059"/>
    <s v="川湖"/>
    <x v="16"/>
    <n v="364.5"/>
    <n v="366"/>
    <n v="376"/>
    <n v="362"/>
    <n v="383.5"/>
    <n v="40"/>
    <n v="1"/>
    <n v="38"/>
    <n v="53"/>
    <n v="22"/>
    <n v="-8"/>
    <n v="2"/>
    <n v="2"/>
    <n v="0"/>
    <n v="1"/>
    <n v="0.14580000000000001"/>
    <n v="3.6600000000000001E-3"/>
    <n v="0.14288000000000001"/>
    <n v="0.19186"/>
    <n v="8.4370000000000001E-2"/>
    <n v="-2.9159999999999998E-2"/>
    <n v="7.3200000000000001E-3"/>
    <n v="7.5199999999999998E-3"/>
    <n v="0"/>
    <n v="3.8349999999999999E-3"/>
  </r>
  <r>
    <s v="2061"/>
    <s v="風青"/>
    <x v="18"/>
    <n v="18.95"/>
    <n v="18.05"/>
    <n v="18.2"/>
    <n v="16.399999999999999"/>
    <n v="17.7"/>
    <n v="5"/>
    <n v="38"/>
    <n v="24"/>
    <n v="-10"/>
    <n v="91"/>
    <n v="0"/>
    <n v="0"/>
    <n v="0"/>
    <n v="0"/>
    <n v="0"/>
    <n v="9.4749999999999999E-4"/>
    <n v="6.8589999999999996E-3"/>
    <n v="4.3679999999999995E-3"/>
    <n v="-1.64E-3"/>
    <n v="1.6107E-2"/>
    <n v="0"/>
    <n v="0"/>
    <n v="0"/>
    <n v="0"/>
    <n v="0"/>
  </r>
  <r>
    <s v="2062"/>
    <s v="橋椿"/>
    <x v="2"/>
    <n v="27.1"/>
    <n v="27.25"/>
    <n v="26.95"/>
    <n v="24.85"/>
    <n v="26.85"/>
    <n v="212"/>
    <n v="-132"/>
    <n v="-176"/>
    <n v="-17"/>
    <n v="130"/>
    <n v="0"/>
    <n v="0"/>
    <n v="0"/>
    <n v="0"/>
    <n v="0"/>
    <n v="5.745200000000001E-2"/>
    <n v="-3.5970000000000002E-2"/>
    <n v="-4.7431999999999995E-2"/>
    <n v="-4.2245000000000008E-3"/>
    <n v="3.4904999999999999E-2"/>
    <n v="0"/>
    <n v="0"/>
    <n v="0"/>
    <n v="0"/>
    <n v="0"/>
  </r>
  <r>
    <s v="2063"/>
    <s v="世鎧"/>
    <x v="12"/>
    <n v="33.799999999999997"/>
    <n v="34"/>
    <n v="34"/>
    <n v="33"/>
    <n v="33.25"/>
    <n v="11"/>
    <n v="11"/>
    <n v="-5"/>
    <n v="0"/>
    <n v="11"/>
    <n v="0"/>
    <n v="0"/>
    <n v="0"/>
    <n v="0"/>
    <n v="0"/>
    <n v="3.7179999999999995E-3"/>
    <n v="3.7399999999999998E-3"/>
    <n v="-1.6999999999999999E-3"/>
    <n v="0"/>
    <n v="3.6575000000000002E-3"/>
    <n v="0"/>
    <n v="0"/>
    <n v="0"/>
    <n v="0"/>
    <n v="0"/>
  </r>
  <r>
    <s v="2064"/>
    <s v="晉椿"/>
    <x v="12"/>
    <n v="15.2"/>
    <n v="15.25"/>
    <n v="15.8"/>
    <n v="14.8"/>
    <n v="16.100000000000001"/>
    <n v="-2"/>
    <n v="0"/>
    <n v="-2"/>
    <n v="9"/>
    <n v="-1"/>
    <n v="0"/>
    <n v="0"/>
    <n v="0"/>
    <n v="0"/>
    <n v="0"/>
    <n v="-3.0399999999999996E-4"/>
    <n v="0"/>
    <n v="-3.1600000000000004E-4"/>
    <n v="1.3320000000000001E-3"/>
    <n v="-1.6100000000000001E-4"/>
    <n v="0"/>
    <n v="0"/>
    <n v="0"/>
    <n v="0"/>
    <n v="0"/>
  </r>
  <r>
    <s v="2065"/>
    <s v="世豐"/>
    <x v="12"/>
    <n v="47.6"/>
    <n v="46.8"/>
    <n v="46.8"/>
    <n v="44"/>
    <n v="46.2"/>
    <n v="-23"/>
    <n v="29"/>
    <n v="-83"/>
    <n v="-87"/>
    <n v="140"/>
    <n v="0"/>
    <n v="0"/>
    <n v="0"/>
    <n v="0"/>
    <n v="0"/>
    <n v="-1.0947999999999999E-2"/>
    <n v="1.3571999999999999E-2"/>
    <n v="-3.8843999999999997E-2"/>
    <n v="-3.8280000000000002E-2"/>
    <n v="6.4680000000000001E-2"/>
    <n v="0"/>
    <n v="0"/>
    <n v="0"/>
    <n v="0"/>
    <n v="0"/>
  </r>
  <r>
    <s v="2066"/>
    <s v="世德"/>
    <x v="6"/>
    <n v="53.5"/>
    <n v="52"/>
    <n v="51.5"/>
    <n v="49.3"/>
    <n v="51.2"/>
    <n v="-9"/>
    <n v="0"/>
    <n v="0"/>
    <n v="-4"/>
    <n v="8"/>
    <n v="0"/>
    <n v="0"/>
    <n v="0"/>
    <n v="0"/>
    <n v="0"/>
    <n v="-4.8149999999999998E-3"/>
    <n v="0"/>
    <n v="0"/>
    <n v="-1.9719999999999998E-3"/>
    <n v="4.0959999999999998E-3"/>
    <n v="0"/>
    <n v="0"/>
    <n v="0"/>
    <n v="0"/>
    <n v="0"/>
  </r>
  <r>
    <s v="2067"/>
    <s v="嘉鋼"/>
    <x v="11"/>
    <n v="12.6"/>
    <n v="12"/>
    <n v="12.5"/>
    <n v="11.95"/>
    <n v="12.55"/>
    <n v="15"/>
    <n v="31"/>
    <n v="-26"/>
    <n v="13"/>
    <n v="2"/>
    <n v="0"/>
    <n v="0"/>
    <n v="0"/>
    <n v="0"/>
    <n v="0"/>
    <n v="1.89E-3"/>
    <n v="3.7200000000000002E-3"/>
    <n v="-3.2499999999999999E-3"/>
    <n v="1.5535E-3"/>
    <n v="2.5100000000000003E-4"/>
    <n v="0"/>
    <n v="0"/>
    <n v="0"/>
    <n v="0"/>
    <n v="0"/>
  </r>
  <r>
    <s v="2069"/>
    <s v="運錩"/>
    <x v="12"/>
    <n v="23.05"/>
    <n v="21.7"/>
    <n v="20.7"/>
    <n v="18.649999999999999"/>
    <n v="20.5"/>
    <n v="275"/>
    <n v="-646"/>
    <n v="84"/>
    <n v="55"/>
    <n v="301"/>
    <n v="0"/>
    <n v="0"/>
    <n v="0"/>
    <n v="0"/>
    <n v="0"/>
    <n v="6.3387499999999999E-2"/>
    <n v="-0.140182"/>
    <n v="1.7388000000000001E-2"/>
    <n v="1.0257499999999999E-2"/>
    <n v="6.1705000000000003E-2"/>
    <n v="0"/>
    <n v="0"/>
    <n v="0"/>
    <n v="0"/>
    <n v="0"/>
  </r>
  <r>
    <s v="2070"/>
    <s v="精湛"/>
    <x v="11"/>
    <n v="29.2"/>
    <n v="29.15"/>
    <n v="29.3"/>
    <n v="27.8"/>
    <n v="28.5"/>
    <n v="-3"/>
    <n v="0"/>
    <n v="1"/>
    <n v="-2"/>
    <n v="0"/>
    <n v="0"/>
    <n v="0"/>
    <n v="0"/>
    <n v="0"/>
    <n v="0"/>
    <n v="-8.7599999999999993E-4"/>
    <n v="0"/>
    <n v="2.9300000000000002E-4"/>
    <n v="-5.5599999999999996E-4"/>
    <n v="0"/>
    <n v="0"/>
    <n v="0"/>
    <n v="0"/>
    <n v="0"/>
    <n v="0"/>
  </r>
  <r>
    <s v="2101"/>
    <s v="南港"/>
    <x v="24"/>
    <n v="38.049999999999997"/>
    <n v="37"/>
    <n v="37.299999999999997"/>
    <n v="35"/>
    <n v="36.9"/>
    <n v="-2233"/>
    <n v="-1993"/>
    <n v="-489"/>
    <n v="-606"/>
    <n v="241"/>
    <n v="0"/>
    <n v="-200"/>
    <n v="0"/>
    <n v="0"/>
    <n v="0"/>
    <n v="-0.84965649999999993"/>
    <n v="-0.73741000000000001"/>
    <n v="-0.18239699999999998"/>
    <n v="-0.21210000000000001"/>
    <n v="8.8928999999999994E-2"/>
    <n v="0"/>
    <n v="-7.3999999999999996E-2"/>
    <n v="0"/>
    <n v="0"/>
    <n v="0"/>
  </r>
  <r>
    <s v="2102"/>
    <s v="泰豐"/>
    <x v="24"/>
    <n v="25.75"/>
    <n v="25.5"/>
    <n v="24.5"/>
    <n v="22.05"/>
    <n v="22.9"/>
    <n v="-1687"/>
    <n v="-2300"/>
    <n v="-1937"/>
    <n v="-911"/>
    <n v="631"/>
    <n v="0"/>
    <n v="0"/>
    <n v="0"/>
    <n v="0"/>
    <n v="0"/>
    <n v="-0.43440250000000002"/>
    <n v="-0.58650000000000002"/>
    <n v="-0.47456500000000001"/>
    <n v="-0.20087549999999998"/>
    <n v="0.14449899999999999"/>
    <n v="0"/>
    <n v="0"/>
    <n v="0"/>
    <n v="0"/>
    <n v="0"/>
  </r>
  <r>
    <s v="2103"/>
    <s v="台橡"/>
    <x v="24"/>
    <n v="32.950000000000003"/>
    <n v="29.7"/>
    <n v="29.2"/>
    <n v="27.35"/>
    <n v="29.4"/>
    <n v="335"/>
    <n v="1940"/>
    <n v="5322"/>
    <n v="7329"/>
    <n v="-4872"/>
    <n v="0"/>
    <n v="0"/>
    <n v="-500"/>
    <n v="-300"/>
    <n v="-1030"/>
    <n v="0.11038250000000002"/>
    <n v="0.57618000000000003"/>
    <n v="1.5540239999999998"/>
    <n v="2.0044815000000002"/>
    <n v="-1.4323679999999999"/>
    <n v="0"/>
    <n v="0"/>
    <n v="-0.14599999999999999"/>
    <n v="-8.2049999999999998E-2"/>
    <n v="-0.30281999999999998"/>
  </r>
  <r>
    <s v="2104"/>
    <s v="國際中橡"/>
    <x v="24"/>
    <n v="25.4"/>
    <n v="23.95"/>
    <n v="23.85"/>
    <n v="22.45"/>
    <n v="23.5"/>
    <n v="-1341"/>
    <n v="-273"/>
    <n v="-1494"/>
    <n v="-653"/>
    <n v="-998"/>
    <n v="0"/>
    <n v="0"/>
    <n v="0"/>
    <n v="0"/>
    <n v="0"/>
    <n v="-0.34061400000000003"/>
    <n v="-6.5383499999999997E-2"/>
    <n v="-0.356319"/>
    <n v="-0.14659849999999999"/>
    <n v="-0.23452999999999999"/>
    <n v="0"/>
    <n v="0"/>
    <n v="0"/>
    <n v="0"/>
    <n v="0"/>
  </r>
  <r>
    <s v="2105"/>
    <s v="正新"/>
    <x v="24"/>
    <n v="45"/>
    <n v="43.9"/>
    <n v="44.35"/>
    <n v="41.3"/>
    <n v="43.75"/>
    <n v="4608"/>
    <n v="572"/>
    <n v="-552"/>
    <n v="2604"/>
    <n v="747"/>
    <n v="37"/>
    <n v="-692"/>
    <n v="15"/>
    <n v="-1992"/>
    <n v="4"/>
    <n v="2.0735999999999999"/>
    <n v="0.251108"/>
    <n v="-0.244812"/>
    <n v="1.0754520000000001"/>
    <n v="0.32681250000000001"/>
    <n v="1.6650000000000002E-2"/>
    <n v="-0.303788"/>
    <n v="6.6525000000000004E-3"/>
    <n v="-0.82269599999999987"/>
    <n v="1.75E-3"/>
  </r>
  <r>
    <s v="2106"/>
    <s v="建大"/>
    <x v="24"/>
    <n v="40.25"/>
    <n v="39.4"/>
    <n v="40.200000000000003"/>
    <n v="36.200000000000003"/>
    <n v="37.75"/>
    <n v="-79"/>
    <n v="-208"/>
    <n v="-37"/>
    <n v="428"/>
    <n v="544"/>
    <n v="0"/>
    <n v="0"/>
    <n v="32"/>
    <n v="-1206"/>
    <n v="-130"/>
    <n v="-3.1797499999999999E-2"/>
    <n v="-8.1951999999999983E-2"/>
    <n v="-1.4874E-2"/>
    <n v="0.15493599999999999"/>
    <n v="0.20535999999999999"/>
    <n v="0"/>
    <n v="0"/>
    <n v="1.2864E-2"/>
    <n v="-0.43657200000000007"/>
    <n v="-4.9075000000000001E-2"/>
  </r>
  <r>
    <s v="2107"/>
    <s v="厚生"/>
    <x v="24"/>
    <n v="24.9"/>
    <n v="23.8"/>
    <n v="23.5"/>
    <n v="21.7"/>
    <n v="22.85"/>
    <n v="-510"/>
    <n v="-1313"/>
    <n v="-1096"/>
    <n v="-425"/>
    <n v="139"/>
    <n v="0"/>
    <n v="0"/>
    <n v="0"/>
    <n v="0"/>
    <n v="0"/>
    <n v="-0.12698999999999999"/>
    <n v="-0.31249399999999999"/>
    <n v="-0.25756000000000001"/>
    <n v="-9.2225000000000001E-2"/>
    <n v="3.1761499999999998E-2"/>
    <n v="0"/>
    <n v="0"/>
    <n v="0"/>
    <n v="0"/>
    <n v="0"/>
  </r>
  <r>
    <s v="2108"/>
    <s v="南帝"/>
    <x v="24"/>
    <n v="142"/>
    <n v="142"/>
    <n v="128"/>
    <n v="115.5"/>
    <n v="120"/>
    <n v="-1024"/>
    <n v="-4844"/>
    <n v="-811"/>
    <n v="2257"/>
    <n v="-1112"/>
    <n v="6"/>
    <n v="2"/>
    <n v="0"/>
    <n v="0"/>
    <n v="0"/>
    <n v="-1.45408"/>
    <n v="-6.8784799999999997"/>
    <n v="-1.0380799999999999"/>
    <n v="2.6068349999999998"/>
    <n v="-1.3344"/>
    <n v="8.5199999999999998E-3"/>
    <n v="2.8400000000000001E-3"/>
    <n v="0"/>
    <n v="0"/>
    <n v="0"/>
  </r>
  <r>
    <s v="2109"/>
    <s v="華豐"/>
    <x v="24"/>
    <n v="19"/>
    <n v="17.850000000000001"/>
    <n v="18.05"/>
    <n v="16.399999999999999"/>
    <n v="17.95"/>
    <n v="-46"/>
    <n v="-132"/>
    <n v="-72"/>
    <n v="325"/>
    <n v="249"/>
    <n v="0"/>
    <n v="0"/>
    <n v="0"/>
    <n v="0"/>
    <n v="0"/>
    <n v="-8.7399999999999995E-3"/>
    <n v="-2.3562000000000003E-2"/>
    <n v="-1.2996000000000001E-2"/>
    <n v="5.3299999999999993E-2"/>
    <n v="4.4695499999999999E-2"/>
    <n v="0"/>
    <n v="0"/>
    <n v="0"/>
    <n v="0"/>
    <n v="0"/>
  </r>
  <r>
    <s v="2114"/>
    <s v="鑫永銓"/>
    <x v="24"/>
    <n v="116.5"/>
    <n v="115.5"/>
    <n v="116.5"/>
    <n v="108"/>
    <n v="117.5"/>
    <n v="-17"/>
    <n v="-6"/>
    <n v="-101"/>
    <n v="-66"/>
    <n v="93"/>
    <n v="0"/>
    <n v="0"/>
    <n v="0"/>
    <n v="0"/>
    <n v="0"/>
    <n v="-1.9805E-2"/>
    <n v="-6.9300000000000004E-3"/>
    <n v="-0.11766500000000001"/>
    <n v="-7.1279999999999996E-2"/>
    <n v="0.109275"/>
    <n v="0"/>
    <n v="0"/>
    <n v="0"/>
    <n v="0"/>
    <n v="0"/>
  </r>
  <r>
    <s v="2115"/>
    <s v="六暉-KY"/>
    <x v="6"/>
    <n v="46.35"/>
    <n v="45"/>
    <n v="44.8"/>
    <n v="42.55"/>
    <n v="44.45"/>
    <n v="-8"/>
    <n v="28"/>
    <n v="-54"/>
    <n v="-1"/>
    <n v="72"/>
    <n v="0"/>
    <n v="0"/>
    <n v="0"/>
    <n v="0"/>
    <n v="0"/>
    <n v="-3.7079999999999999E-3"/>
    <n v="1.26E-2"/>
    <n v="-2.4191999999999998E-2"/>
    <n v="-4.2549999999999999E-4"/>
    <n v="3.2003999999999998E-2"/>
    <n v="0"/>
    <n v="0"/>
    <n v="0"/>
    <n v="0"/>
    <n v="0"/>
  </r>
  <r>
    <s v="2201"/>
    <s v="裕隆"/>
    <x v="25"/>
    <n v="38.1"/>
    <n v="38.4"/>
    <n v="38.9"/>
    <n v="36"/>
    <n v="38.85"/>
    <n v="519"/>
    <n v="-582"/>
    <n v="-783"/>
    <n v="-1332"/>
    <n v="1811"/>
    <n v="0"/>
    <n v="0"/>
    <n v="0"/>
    <n v="0"/>
    <n v="0"/>
    <n v="0.19773900000000003"/>
    <n v="-0.22348799999999999"/>
    <n v="-0.304587"/>
    <n v="-0.47952"/>
    <n v="0.70357350000000007"/>
    <n v="0"/>
    <n v="0"/>
    <n v="0"/>
    <n v="0"/>
    <n v="0"/>
  </r>
  <r>
    <s v="2204"/>
    <s v="中華"/>
    <x v="25"/>
    <n v="69"/>
    <n v="67.8"/>
    <n v="67"/>
    <n v="63.8"/>
    <n v="67.400000000000006"/>
    <n v="-1570"/>
    <n v="-1294"/>
    <n v="-1468"/>
    <n v="-148"/>
    <n v="512"/>
    <n v="16"/>
    <n v="0"/>
    <n v="13"/>
    <n v="0"/>
    <n v="0"/>
    <n v="-1.0832999999999999"/>
    <n v="-0.877332"/>
    <n v="-0.98355999999999999"/>
    <n v="-9.4423999999999994E-2"/>
    <n v="0.34508800000000001"/>
    <n v="1.1039999999999999E-2"/>
    <n v="0"/>
    <n v="8.7100000000000007E-3"/>
    <n v="0"/>
    <n v="0"/>
  </r>
  <r>
    <s v="2206"/>
    <s v="三陽工業"/>
    <x v="25"/>
    <n v="26.2"/>
    <n v="26.2"/>
    <n v="27.85"/>
    <n v="25.95"/>
    <n v="27.1"/>
    <n v="-561"/>
    <n v="377"/>
    <n v="-472"/>
    <n v="-1070"/>
    <n v="-499"/>
    <n v="0"/>
    <n v="0"/>
    <n v="0"/>
    <n v="0"/>
    <n v="0"/>
    <n v="-0.146982"/>
    <n v="9.8774000000000001E-2"/>
    <n v="-0.13145200000000001"/>
    <n v="-0.277665"/>
    <n v="-0.13522900000000002"/>
    <n v="0"/>
    <n v="0"/>
    <n v="0"/>
    <n v="0"/>
    <n v="0"/>
  </r>
  <r>
    <s v="2207"/>
    <s v="和泰車"/>
    <x v="25"/>
    <n v="542"/>
    <n v="529"/>
    <n v="537"/>
    <n v="518"/>
    <n v="543"/>
    <n v="-168"/>
    <n v="-332"/>
    <n v="-43"/>
    <n v="52"/>
    <n v="52"/>
    <n v="9"/>
    <n v="1"/>
    <n v="8"/>
    <n v="2"/>
    <n v="1"/>
    <n v="-0.91056000000000004"/>
    <n v="-1.7562800000000001"/>
    <n v="-0.23091"/>
    <n v="0.26935999999999999"/>
    <n v="0.28236"/>
    <n v="4.8779999999999997E-2"/>
    <n v="5.2900000000000004E-3"/>
    <n v="4.2959999999999998E-2"/>
    <n v="1.0359999999999999E-2"/>
    <n v="5.4299999999999999E-3"/>
  </r>
  <r>
    <s v="2208"/>
    <s v="台船"/>
    <x v="26"/>
    <n v="20.75"/>
    <n v="19.8"/>
    <n v="20.100000000000001"/>
    <n v="18.25"/>
    <n v="20.05"/>
    <n v="408"/>
    <n v="1065"/>
    <n v="-1266"/>
    <n v="306"/>
    <n v="1463"/>
    <n v="0"/>
    <n v="0"/>
    <n v="0"/>
    <n v="0"/>
    <n v="0"/>
    <n v="8.4659999999999999E-2"/>
    <n v="0.21087"/>
    <n v="-0.25446600000000003"/>
    <n v="5.5844999999999999E-2"/>
    <n v="0.29333150000000002"/>
    <n v="0"/>
    <n v="0"/>
    <n v="0"/>
    <n v="0"/>
    <n v="0"/>
  </r>
  <r>
    <s v="2211"/>
    <s v="長榮鋼"/>
    <x v="12"/>
    <n v="55.3"/>
    <n v="50.7"/>
    <n v="50.8"/>
    <n v="45.9"/>
    <n v="50.4"/>
    <n v="-377"/>
    <n v="-304"/>
    <n v="-74"/>
    <n v="49"/>
    <n v="633"/>
    <n v="0"/>
    <n v="0"/>
    <n v="0"/>
    <n v="0"/>
    <n v="0"/>
    <n v="-0.20848099999999997"/>
    <n v="-0.15412800000000001"/>
    <n v="-3.7592E-2"/>
    <n v="2.2491000000000001E-2"/>
    <n v="0.31903199999999998"/>
    <n v="0"/>
    <n v="0"/>
    <n v="0"/>
    <n v="0"/>
    <n v="0"/>
  </r>
  <r>
    <s v="2221"/>
    <s v="大甲"/>
    <x v="12"/>
    <n v="23.75"/>
    <n v="23.3"/>
    <n v="23.9"/>
    <n v="22.65"/>
    <n v="23.5"/>
    <n v="2"/>
    <n v="5"/>
    <n v="0"/>
    <n v="2"/>
    <n v="7"/>
    <n v="0"/>
    <n v="0"/>
    <n v="0"/>
    <n v="0"/>
    <n v="0"/>
    <n v="4.75E-4"/>
    <n v="1.165E-3"/>
    <n v="0"/>
    <n v="4.5299999999999995E-4"/>
    <n v="1.645E-3"/>
    <n v="0"/>
    <n v="0"/>
    <n v="0"/>
    <n v="0"/>
    <n v="0"/>
  </r>
  <r>
    <s v="2227"/>
    <s v="裕日車"/>
    <x v="25"/>
    <n v="259"/>
    <n v="257"/>
    <n v="260.5"/>
    <n v="257"/>
    <n v="262.5"/>
    <n v="-60"/>
    <n v="-98"/>
    <n v="-18"/>
    <n v="-3"/>
    <n v="34"/>
    <n v="1"/>
    <n v="0"/>
    <n v="3"/>
    <n v="0"/>
    <n v="1"/>
    <n v="-0.15540000000000001"/>
    <n v="-0.25185999999999997"/>
    <n v="-4.6890000000000001E-2"/>
    <n v="-7.7099999999999998E-3"/>
    <n v="8.9249999999999996E-2"/>
    <n v="2.5899999999999999E-3"/>
    <n v="0"/>
    <n v="7.8150000000000008E-3"/>
    <n v="0"/>
    <n v="2.6250000000000002E-3"/>
  </r>
  <r>
    <s v="2228"/>
    <s v="劍麟"/>
    <x v="6"/>
    <n v="69.8"/>
    <n v="71.2"/>
    <n v="69.8"/>
    <n v="66.2"/>
    <n v="69.3"/>
    <n v="-95"/>
    <n v="39"/>
    <n v="0"/>
    <n v="31"/>
    <n v="34"/>
    <n v="0"/>
    <n v="0"/>
    <n v="0"/>
    <n v="0"/>
    <n v="0"/>
    <n v="-6.6309999999999994E-2"/>
    <n v="2.7768000000000001E-2"/>
    <n v="0"/>
    <n v="2.0522000000000002E-2"/>
    <n v="2.3562E-2"/>
    <n v="0"/>
    <n v="0"/>
    <n v="0"/>
    <n v="0"/>
    <n v="0"/>
  </r>
  <r>
    <s v="2230"/>
    <s v="泰茂"/>
    <x v="6"/>
    <n v="15.25"/>
    <n v="14.8"/>
    <n v="14.85"/>
    <n v="13.6"/>
    <n v="14.75"/>
    <n v="-42"/>
    <n v="28"/>
    <n v="4"/>
    <n v="15"/>
    <n v="9"/>
    <n v="0"/>
    <n v="0"/>
    <n v="0"/>
    <n v="0"/>
    <n v="0"/>
    <n v="-6.4050000000000001E-3"/>
    <n v="4.1440000000000001E-3"/>
    <n v="5.9400000000000002E-4"/>
    <n v="2.0400000000000001E-3"/>
    <n v="1.3274999999999999E-3"/>
    <n v="0"/>
    <n v="0"/>
    <n v="0"/>
    <n v="0"/>
    <n v="0"/>
  </r>
  <r>
    <s v="2231"/>
    <s v="為升"/>
    <x v="6"/>
    <n v="193.5"/>
    <n v="193.5"/>
    <n v="188.5"/>
    <n v="170"/>
    <n v="187"/>
    <n v="220"/>
    <n v="371"/>
    <n v="-188"/>
    <n v="536"/>
    <n v="683"/>
    <n v="-98"/>
    <n v="-242"/>
    <n v="103"/>
    <n v="43"/>
    <n v="111"/>
    <n v="0.42570000000000002"/>
    <n v="0.717885"/>
    <n v="-0.35437999999999997"/>
    <n v="0.91120000000000001"/>
    <n v="1.27721"/>
    <n v="-0.18962999999999999"/>
    <n v="-0.46827000000000002"/>
    <n v="0.19415499999999999"/>
    <n v="7.3099999999999998E-2"/>
    <n v="0.20757"/>
  </r>
  <r>
    <s v="2233"/>
    <s v="宇隆"/>
    <x v="6"/>
    <n v="110.5"/>
    <n v="104.5"/>
    <n v="102"/>
    <n v="92.3"/>
    <n v="101.5"/>
    <n v="-371"/>
    <n v="-215"/>
    <n v="-147"/>
    <n v="375"/>
    <n v="215"/>
    <n v="0"/>
    <n v="103"/>
    <n v="199"/>
    <n v="0"/>
    <n v="17"/>
    <n v="-0.40995500000000001"/>
    <n v="-0.22467500000000001"/>
    <n v="-0.14993999999999999"/>
    <n v="0.34612500000000002"/>
    <n v="0.218225"/>
    <n v="0"/>
    <n v="0.10763499999999999"/>
    <n v="0.20297999999999999"/>
    <n v="0"/>
    <n v="1.7255E-2"/>
  </r>
  <r>
    <s v="2235"/>
    <s v="謚源"/>
    <x v="6"/>
    <n v="40.6"/>
    <n v="42.5"/>
    <n v="42"/>
    <n v="41.2"/>
    <n v="41.9"/>
    <n v="3"/>
    <n v="0"/>
    <n v="1"/>
    <n v="2"/>
    <n v="4"/>
    <n v="0"/>
    <n v="0"/>
    <n v="0"/>
    <n v="0"/>
    <n v="0"/>
    <n v="1.2180000000000001E-3"/>
    <n v="0"/>
    <n v="4.2000000000000002E-4"/>
    <n v="8.2400000000000008E-4"/>
    <n v="1.676E-3"/>
    <n v="0"/>
    <n v="0"/>
    <n v="0"/>
    <n v="0"/>
    <n v="0"/>
  </r>
  <r>
    <s v="2236"/>
    <s v="百達-KY"/>
    <x v="6"/>
    <n v="26.45"/>
    <n v="25"/>
    <n v="24.6"/>
    <n v="22.2"/>
    <n v="22.8"/>
    <n v="-13"/>
    <n v="-4"/>
    <n v="-5"/>
    <n v="4"/>
    <n v="0"/>
    <n v="0"/>
    <n v="0"/>
    <n v="0"/>
    <n v="0"/>
    <n v="0"/>
    <n v="-3.4384999999999997E-3"/>
    <n v="-1E-3"/>
    <n v="-1.23E-3"/>
    <n v="8.8800000000000001E-4"/>
    <n v="0"/>
    <n v="0"/>
    <n v="0"/>
    <n v="0"/>
    <n v="0"/>
    <n v="0"/>
  </r>
  <r>
    <s v="2239"/>
    <s v="英利-KY"/>
    <x v="6"/>
    <n v="82.7"/>
    <n v="81.2"/>
    <n v="86.2"/>
    <n v="78.3"/>
    <n v="86.1"/>
    <n v="-48"/>
    <n v="3"/>
    <n v="-103"/>
    <n v="-131"/>
    <n v="60"/>
    <n v="0"/>
    <n v="0"/>
    <n v="190"/>
    <n v="177"/>
    <n v="59"/>
    <n v="-3.9696000000000002E-2"/>
    <n v="2.4360000000000002E-3"/>
    <n v="-8.8786000000000004E-2"/>
    <n v="-0.102573"/>
    <n v="5.1659999999999998E-2"/>
    <n v="0"/>
    <n v="0"/>
    <n v="0.16378000000000001"/>
    <n v="0.13859099999999999"/>
    <n v="5.0798999999999997E-2"/>
  </r>
  <r>
    <s v="2241"/>
    <s v="艾姆勒"/>
    <x v="6"/>
    <n v="54"/>
    <n v="52.2"/>
    <n v="52"/>
    <n v="49"/>
    <n v="52.3"/>
    <n v="4"/>
    <n v="0"/>
    <n v="-22"/>
    <n v="4"/>
    <n v="25"/>
    <n v="0"/>
    <n v="0"/>
    <n v="0"/>
    <n v="0"/>
    <n v="0"/>
    <n v="2.16E-3"/>
    <n v="0"/>
    <n v="-1.1440000000000001E-2"/>
    <n v="1.9599999999999999E-3"/>
    <n v="1.3075E-2"/>
    <n v="0"/>
    <n v="0"/>
    <n v="0"/>
    <n v="0"/>
    <n v="0"/>
  </r>
  <r>
    <s v="2243"/>
    <s v="宏旭-KY"/>
    <x v="6"/>
    <n v="9.56"/>
    <n v="9.56"/>
    <n v="10.050000000000001"/>
    <n v="9.0500000000000007"/>
    <n v="9.1999999999999993"/>
    <n v="5"/>
    <n v="-4"/>
    <n v="1"/>
    <n v="-6"/>
    <n v="-5"/>
    <n v="0"/>
    <n v="0"/>
    <n v="0"/>
    <n v="0"/>
    <n v="0"/>
    <n v="4.7800000000000002E-4"/>
    <n v="-3.8240000000000003E-4"/>
    <n v="1.005E-4"/>
    <n v="-5.4300000000000008E-4"/>
    <n v="-4.6000000000000001E-4"/>
    <n v="0"/>
    <n v="0"/>
    <n v="0"/>
    <n v="0"/>
    <n v="0"/>
  </r>
  <r>
    <s v="2247"/>
    <s v="汎德永業"/>
    <x v="25"/>
    <n v="228"/>
    <n v="224.5"/>
    <n v="225"/>
    <n v="213"/>
    <n v="223"/>
    <n v="-1"/>
    <n v="-33"/>
    <n v="-16"/>
    <n v="18"/>
    <n v="41"/>
    <n v="0"/>
    <n v="0"/>
    <n v="0"/>
    <n v="0"/>
    <n v="0"/>
    <n v="-2.2799999999999999E-3"/>
    <n v="-7.4084999999999998E-2"/>
    <n v="-3.5999999999999997E-2"/>
    <n v="3.8339999999999999E-2"/>
    <n v="9.1429999999999997E-2"/>
    <n v="0"/>
    <n v="0"/>
    <n v="0"/>
    <n v="0"/>
    <n v="0"/>
  </r>
  <r>
    <s v="2301"/>
    <s v="光寶科"/>
    <x v="27"/>
    <n v="61.2"/>
    <n v="60.9"/>
    <n v="61.9"/>
    <n v="61.1"/>
    <n v="62"/>
    <n v="-1827"/>
    <n v="-2131"/>
    <n v="-1145"/>
    <n v="-1064"/>
    <n v="-1288"/>
    <n v="679"/>
    <n v="22"/>
    <n v="595"/>
    <n v="27"/>
    <n v="0"/>
    <n v="-1.1181240000000001"/>
    <n v="-1.297779"/>
    <n v="-0.70875500000000002"/>
    <n v="-0.65010400000000002"/>
    <n v="-0.79856000000000005"/>
    <n v="0.41554800000000003"/>
    <n v="1.3398E-2"/>
    <n v="0.36830499999999999"/>
    <n v="1.6497000000000001E-2"/>
    <n v="0"/>
  </r>
  <r>
    <s v="2302"/>
    <s v="麗正"/>
    <x v="28"/>
    <n v="18.350000000000001"/>
    <n v="17.149999999999999"/>
    <n v="16.649999999999999"/>
    <n v="15"/>
    <n v="16.5"/>
    <n v="-68"/>
    <n v="-108"/>
    <n v="170"/>
    <n v="150"/>
    <n v="471"/>
    <n v="0"/>
    <n v="0"/>
    <n v="0"/>
    <n v="0"/>
    <n v="0"/>
    <n v="-1.2478000000000001E-2"/>
    <n v="-1.8521999999999997E-2"/>
    <n v="2.8304999999999997E-2"/>
    <n v="2.2499999999999999E-2"/>
    <n v="7.7715000000000006E-2"/>
    <n v="0"/>
    <n v="0"/>
    <n v="0"/>
    <n v="0"/>
    <n v="0"/>
  </r>
  <r>
    <s v="2303"/>
    <s v="聯電"/>
    <x v="29"/>
    <n v="46.35"/>
    <n v="47.55"/>
    <n v="46.8"/>
    <n v="43.95"/>
    <n v="48.3"/>
    <n v="454"/>
    <n v="-15448"/>
    <n v="-52592"/>
    <n v="21367"/>
    <n v="37485"/>
    <n v="4351"/>
    <n v="12445"/>
    <n v="1946"/>
    <n v="-896"/>
    <n v="6290"/>
    <n v="0.210429"/>
    <n v="-7.3455239999999993"/>
    <n v="-24.613055999999997"/>
    <n v="9.3907965000000004"/>
    <n v="18.105255"/>
    <n v="2.0166884999999999"/>
    <n v="5.9175975000000003"/>
    <n v="0.91072799999999987"/>
    <n v="-0.39379200000000003"/>
    <n v="3.0380699999999998"/>
  </r>
  <r>
    <s v="2305"/>
    <s v="全友"/>
    <x v="30"/>
    <n v="8.4600000000000009"/>
    <n v="8.25"/>
    <n v="8.2100000000000009"/>
    <n v="7.39"/>
    <n v="8.1199999999999992"/>
    <n v="512"/>
    <n v="166"/>
    <n v="-654"/>
    <n v="-239"/>
    <n v="912"/>
    <n v="0"/>
    <n v="0"/>
    <n v="0"/>
    <n v="0"/>
    <n v="0"/>
    <n v="4.3315200000000005E-2"/>
    <n v="1.3695000000000001E-2"/>
    <n v="-5.3693400000000002E-2"/>
    <n v="-1.76621E-2"/>
    <n v="7.4054399999999992E-2"/>
    <n v="0"/>
    <n v="0"/>
    <n v="0"/>
    <n v="0"/>
    <n v="0"/>
  </r>
  <r>
    <s v="2308"/>
    <s v="台達電"/>
    <x v="27"/>
    <n v="265"/>
    <n v="264.5"/>
    <n v="266.5"/>
    <n v="266.5"/>
    <n v="274.5"/>
    <n v="-1610"/>
    <n v="-1435"/>
    <n v="-2448"/>
    <n v="26"/>
    <n v="-644"/>
    <n v="-14"/>
    <n v="29"/>
    <n v="67"/>
    <n v="106"/>
    <n v="9"/>
    <n v="-4.2664999999999997"/>
    <n v="-3.7955749999999999"/>
    <n v="-6.5239200000000004"/>
    <n v="6.9290000000000004E-2"/>
    <n v="-1.7677799999999999"/>
    <n v="-3.7100000000000001E-2"/>
    <n v="7.6704999999999995E-2"/>
    <n v="0.17855499999999999"/>
    <n v="0.28249000000000002"/>
    <n v="2.4705000000000001E-2"/>
  </r>
  <r>
    <s v="2312"/>
    <s v="金寶"/>
    <x v="27"/>
    <n v="14.05"/>
    <n v="13.7"/>
    <n v="13.35"/>
    <n v="12.05"/>
    <n v="13"/>
    <n v="3439"/>
    <n v="584"/>
    <n v="-3415"/>
    <n v="1925"/>
    <n v="-1410"/>
    <n v="0"/>
    <n v="0"/>
    <n v="0"/>
    <n v="0"/>
    <n v="0"/>
    <n v="0.48317950000000004"/>
    <n v="8.0007999999999996E-2"/>
    <n v="-0.45590249999999999"/>
    <n v="0.23196249999999999"/>
    <n v="-0.18329999999999999"/>
    <n v="0"/>
    <n v="0"/>
    <n v="0"/>
    <n v="0"/>
    <n v="0"/>
  </r>
  <r>
    <s v="2313"/>
    <s v="華通"/>
    <x v="31"/>
    <n v="33.6"/>
    <n v="34.700000000000003"/>
    <n v="34.700000000000003"/>
    <n v="33.25"/>
    <n v="35.6"/>
    <n v="3360"/>
    <n v="2459"/>
    <n v="-1806"/>
    <n v="2630"/>
    <n v="855"/>
    <n v="-2"/>
    <n v="0"/>
    <n v="0"/>
    <n v="3"/>
    <n v="0"/>
    <n v="1.12896"/>
    <n v="0.85327300000000006"/>
    <n v="-0.62668200000000007"/>
    <n v="0.874475"/>
    <n v="0.30437999999999998"/>
    <n v="-6.7200000000000007E-4"/>
    <n v="0"/>
    <n v="0"/>
    <n v="9.9749999999999991E-4"/>
    <n v="0"/>
  </r>
  <r>
    <s v="2314"/>
    <s v="台揚"/>
    <x v="32"/>
    <n v="31.15"/>
    <n v="29.9"/>
    <n v="30"/>
    <n v="27.05"/>
    <n v="29.75"/>
    <n v="-14"/>
    <n v="-235"/>
    <n v="-743"/>
    <n v="705"/>
    <n v="414"/>
    <n v="0"/>
    <n v="0"/>
    <n v="0"/>
    <n v="0"/>
    <n v="150"/>
    <n v="-4.3609999999999994E-3"/>
    <n v="-7.0264999999999994E-2"/>
    <n v="-0.22289999999999999"/>
    <n v="0.1907025"/>
    <n v="0.123165"/>
    <n v="0"/>
    <n v="0"/>
    <n v="0"/>
    <n v="0"/>
    <n v="4.4624999999999998E-2"/>
  </r>
  <r>
    <s v="2316"/>
    <s v="楠梓電"/>
    <x v="31"/>
    <n v="27.5"/>
    <n v="27.05"/>
    <n v="27"/>
    <n v="25.2"/>
    <n v="27.6"/>
    <n v="-128"/>
    <n v="-34"/>
    <n v="-279"/>
    <n v="177"/>
    <n v="713"/>
    <n v="0"/>
    <n v="0"/>
    <n v="0"/>
    <n v="0"/>
    <n v="0"/>
    <n v="-3.5200000000000002E-2"/>
    <n v="-9.1970000000000003E-3"/>
    <n v="-7.5329999999999994E-2"/>
    <n v="4.4603999999999998E-2"/>
    <n v="0.19678799999999999"/>
    <n v="0"/>
    <n v="0"/>
    <n v="0"/>
    <n v="0"/>
    <n v="0"/>
  </r>
  <r>
    <s v="2317"/>
    <s v="鴻海"/>
    <x v="27"/>
    <n v="102"/>
    <n v="103"/>
    <n v="104.5"/>
    <n v="98.2"/>
    <n v="107"/>
    <n v="18087"/>
    <n v="7015"/>
    <n v="391"/>
    <n v="328"/>
    <n v="16504"/>
    <n v="2489"/>
    <n v="408"/>
    <n v="798"/>
    <n v="127"/>
    <n v="141"/>
    <n v="18.448740000000001"/>
    <n v="7.2254500000000004"/>
    <n v="0.40859499999999999"/>
    <n v="0.32209600000000005"/>
    <n v="17.659279999999999"/>
    <n v="2.53878"/>
    <n v="0.42024"/>
    <n v="0.83391000000000004"/>
    <n v="0.12471399999999999"/>
    <n v="0.15087"/>
  </r>
  <r>
    <s v="2321"/>
    <s v="東訊"/>
    <x v="32"/>
    <n v="7.34"/>
    <n v="7.08"/>
    <n v="7.21"/>
    <n v="7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15"/>
    <n v="10"/>
    <n v="9.94"/>
    <n v="9.0500000000000007"/>
    <n v="9.7899999999999991"/>
    <n v="2606"/>
    <n v="102"/>
    <n v="-2252"/>
    <n v="3934"/>
    <n v="503"/>
    <n v="0"/>
    <n v="0"/>
    <n v="50"/>
    <n v="0"/>
    <n v="0"/>
    <n v="0.26450899999999999"/>
    <n v="1.0200000000000001E-2"/>
    <n v="-0.22384879999999999"/>
    <n v="0.35602700000000004"/>
    <n v="4.9243700000000001E-2"/>
    <n v="0"/>
    <n v="0"/>
    <n v="4.9699999999999996E-3"/>
    <n v="0"/>
    <n v="0"/>
  </r>
  <r>
    <s v="2324"/>
    <s v="仁寶"/>
    <x v="33"/>
    <n v="22.35"/>
    <n v="22.95"/>
    <n v="22.7"/>
    <n v="21.9"/>
    <n v="22.9"/>
    <n v="-134"/>
    <n v="3816"/>
    <n v="-8315"/>
    <n v="6959"/>
    <n v="-3121"/>
    <n v="1880"/>
    <n v="149"/>
    <n v="1954"/>
    <n v="94"/>
    <n v="7"/>
    <n v="-2.9949E-2"/>
    <n v="0.87577199999999999"/>
    <n v="-1.887505"/>
    <n v="1.5240209999999998"/>
    <n v="-0.71470899999999993"/>
    <n v="0.42018"/>
    <n v="3.4195499999999997E-2"/>
    <n v="0.44355799999999995"/>
    <n v="2.0586E-2"/>
    <n v="1.6029999999999998E-3"/>
  </r>
  <r>
    <s v="2327"/>
    <s v="國巨"/>
    <x v="34"/>
    <n v="423"/>
    <n v="409.5"/>
    <n v="440"/>
    <n v="415.5"/>
    <n v="449"/>
    <n v="-2593"/>
    <n v="-1581"/>
    <n v="217"/>
    <n v="-560"/>
    <n v="649"/>
    <n v="-403"/>
    <n v="-244"/>
    <n v="73"/>
    <n v="-10"/>
    <n v="1"/>
    <n v="-10.968389999999999"/>
    <n v="-6.4741949999999999"/>
    <n v="0.95479999999999998"/>
    <n v="-2.3268"/>
    <n v="2.9140100000000002"/>
    <n v="-1.70469"/>
    <n v="-0.99917999999999996"/>
    <n v="0.32119999999999999"/>
    <n v="-4.1549999999999997E-2"/>
    <n v="4.4900000000000001E-3"/>
  </r>
  <r>
    <s v="2328"/>
    <s v="廣宇"/>
    <x v="15"/>
    <n v="35"/>
    <n v="36.950000000000003"/>
    <n v="36.549999999999997"/>
    <n v="32.9"/>
    <n v="36.15"/>
    <n v="4481"/>
    <n v="5675"/>
    <n v="-2063"/>
    <n v="1728"/>
    <n v="5791"/>
    <n v="0"/>
    <n v="0"/>
    <n v="0"/>
    <n v="0"/>
    <n v="0"/>
    <n v="1.5683499999999999"/>
    <n v="2.0969125000000002"/>
    <n v="-0.75402649999999993"/>
    <n v="0.56851200000000002"/>
    <n v="2.0934464999999998"/>
    <n v="0"/>
    <n v="0"/>
    <n v="0"/>
    <n v="0"/>
    <n v="0"/>
  </r>
  <r>
    <s v="2329"/>
    <s v="華泰"/>
    <x v="35"/>
    <n v="15.35"/>
    <n v="14.95"/>
    <n v="15"/>
    <n v="13.5"/>
    <n v="14.85"/>
    <n v="-1043"/>
    <n v="425"/>
    <n v="-1044"/>
    <n v="774"/>
    <n v="3704"/>
    <n v="0"/>
    <n v="0"/>
    <n v="0"/>
    <n v="0"/>
    <n v="0"/>
    <n v="-0.16010049999999998"/>
    <n v="6.3537499999999997E-2"/>
    <n v="-0.15659999999999999"/>
    <n v="0.10449"/>
    <n v="0.55004399999999998"/>
    <n v="0"/>
    <n v="0"/>
    <n v="0"/>
    <n v="0"/>
    <n v="0"/>
  </r>
  <r>
    <s v="2330"/>
    <s v="台積電"/>
    <x v="29"/>
    <n v="560"/>
    <n v="547"/>
    <n v="557"/>
    <n v="549"/>
    <n v="572"/>
    <n v="-7777"/>
    <n v="-11561"/>
    <n v="2437"/>
    <n v="7405"/>
    <n v="8961"/>
    <n v="1809"/>
    <n v="371"/>
    <n v="792"/>
    <n v="601"/>
    <n v="196"/>
    <n v="-43.551200000000001"/>
    <n v="-63.238669999999999"/>
    <n v="13.57409"/>
    <n v="40.653449999999999"/>
    <n v="51.256920000000001"/>
    <n v="10.1304"/>
    <n v="2.0293700000000001"/>
    <n v="4.4114399999999998"/>
    <n v="3.29949"/>
    <n v="1.1211199999999999"/>
  </r>
  <r>
    <s v="2331"/>
    <s v="精英"/>
    <x v="36"/>
    <n v="22.65"/>
    <n v="23.2"/>
    <n v="23.1"/>
    <n v="21.3"/>
    <n v="23.4"/>
    <n v="5681"/>
    <n v="3306"/>
    <n v="19"/>
    <n v="5855"/>
    <n v="1850"/>
    <n v="0"/>
    <n v="0"/>
    <n v="0"/>
    <n v="0"/>
    <n v="0"/>
    <n v="1.2867465"/>
    <n v="0.76699200000000001"/>
    <n v="4.3890000000000005E-3"/>
    <n v="1.247115"/>
    <n v="0.43290000000000001"/>
    <n v="0"/>
    <n v="0"/>
    <n v="0"/>
    <n v="0"/>
    <n v="0"/>
  </r>
  <r>
    <s v="2332"/>
    <s v="友訊"/>
    <x v="37"/>
    <n v="17.850000000000001"/>
    <n v="18.600000000000001"/>
    <n v="18.2"/>
    <n v="17.05"/>
    <n v="18.399999999999999"/>
    <n v="2361"/>
    <n v="2348"/>
    <n v="-1040"/>
    <n v="1945"/>
    <n v="2089"/>
    <n v="0"/>
    <n v="0"/>
    <n v="0"/>
    <n v="0"/>
    <n v="0"/>
    <n v="0.42143850000000005"/>
    <n v="0.43672800000000001"/>
    <n v="-0.18928"/>
    <n v="0.33162249999999999"/>
    <n v="0.384376"/>
    <n v="0"/>
    <n v="0"/>
    <n v="0"/>
    <n v="0"/>
    <n v="0"/>
  </r>
  <r>
    <s v="2337"/>
    <s v="旺宏"/>
    <x v="38"/>
    <n v="36.85"/>
    <n v="38"/>
    <n v="38.299999999999997"/>
    <n v="34.9"/>
    <n v="38.35"/>
    <n v="5880"/>
    <n v="784"/>
    <n v="-9625"/>
    <n v="-1095"/>
    <n v="6188"/>
    <n v="-531"/>
    <n v="1641"/>
    <n v="921"/>
    <n v="4"/>
    <n v="0"/>
    <n v="2.1667800000000002"/>
    <n v="0.29792000000000002"/>
    <n v="-3.686375"/>
    <n v="-0.38215500000000002"/>
    <n v="2.3730980000000002"/>
    <n v="-0.19567350000000003"/>
    <n v="0.62358000000000002"/>
    <n v="0.35274299999999997"/>
    <n v="1.3959999999999999E-3"/>
    <n v="0"/>
  </r>
  <r>
    <s v="2338"/>
    <s v="光罩"/>
    <x v="39"/>
    <n v="69"/>
    <n v="69.900000000000006"/>
    <n v="67.400000000000006"/>
    <n v="61.8"/>
    <n v="67.900000000000006"/>
    <n v="853"/>
    <n v="1802"/>
    <n v="-2156"/>
    <n v="3049"/>
    <n v="1765"/>
    <n v="0"/>
    <n v="-277"/>
    <n v="197"/>
    <n v="0"/>
    <n v="284"/>
    <n v="0.58857000000000004"/>
    <n v="1.2595980000000002"/>
    <n v="-1.4531440000000002"/>
    <n v="1.8842819999999998"/>
    <n v="1.1984350000000001"/>
    <n v="0"/>
    <n v="-0.19362300000000002"/>
    <n v="0.13277800000000001"/>
    <n v="0"/>
    <n v="0.19283600000000004"/>
  </r>
  <r>
    <s v="2340"/>
    <s v="光磊"/>
    <x v="28"/>
    <n v="24.7"/>
    <n v="24.2"/>
    <n v="24"/>
    <n v="22.4"/>
    <n v="24.15"/>
    <n v="-1300"/>
    <n v="-430"/>
    <n v="-1420"/>
    <n v="-1081"/>
    <n v="1022"/>
    <n v="0"/>
    <n v="0"/>
    <n v="0"/>
    <n v="0"/>
    <n v="0"/>
    <n v="-0.3211"/>
    <n v="-0.10406"/>
    <n v="-0.34079999999999999"/>
    <n v="-0.24214399999999997"/>
    <n v="0.246813"/>
    <n v="0"/>
    <n v="0"/>
    <n v="0"/>
    <n v="0"/>
    <n v="0"/>
  </r>
  <r>
    <s v="2342"/>
    <s v="茂矽"/>
    <x v="40"/>
    <n v="28.9"/>
    <n v="29.7"/>
    <n v="29.2"/>
    <n v="26.3"/>
    <n v="28.9"/>
    <n v="451"/>
    <n v="615"/>
    <n v="-244"/>
    <n v="362"/>
    <n v="1558"/>
    <n v="0"/>
    <n v="0"/>
    <n v="0"/>
    <n v="0"/>
    <n v="0"/>
    <n v="0.13033899999999998"/>
    <n v="0.18265500000000001"/>
    <n v="-7.1248000000000006E-2"/>
    <n v="9.5205999999999999E-2"/>
    <n v="0.450262"/>
    <n v="0"/>
    <n v="0"/>
    <n v="0"/>
    <n v="0"/>
    <n v="0"/>
  </r>
  <r>
    <s v="2344"/>
    <s v="華邦電"/>
    <x v="38"/>
    <n v="28.25"/>
    <n v="28.85"/>
    <n v="28.45"/>
    <n v="25.65"/>
    <n v="28.2"/>
    <n v="4913"/>
    <n v="374"/>
    <n v="-20864"/>
    <n v="13383"/>
    <n v="33156"/>
    <n v="-1356"/>
    <n v="2860"/>
    <n v="101"/>
    <n v="1031"/>
    <n v="0"/>
    <n v="1.3879224999999999"/>
    <n v="0.10789899999999999"/>
    <n v="-5.9358079999999989"/>
    <n v="3.4327394999999994"/>
    <n v="9.3499920000000003"/>
    <n v="-0.38307000000000002"/>
    <n v="0.82511000000000001"/>
    <n v="2.87345E-2"/>
    <n v="0.26445149999999995"/>
    <n v="0"/>
  </r>
  <r>
    <s v="2345"/>
    <s v="智邦"/>
    <x v="37"/>
    <n v="264"/>
    <n v="269.5"/>
    <n v="271.5"/>
    <n v="273"/>
    <n v="295"/>
    <n v="200"/>
    <n v="-533"/>
    <n v="-43"/>
    <n v="55"/>
    <n v="484"/>
    <n v="366"/>
    <n v="69"/>
    <n v="110"/>
    <n v="63"/>
    <n v="141"/>
    <n v="0.52800000000000002"/>
    <n v="-1.4364349999999999"/>
    <n v="-0.116745"/>
    <n v="0.15015000000000001"/>
    <n v="1.4278"/>
    <n v="0.96623999999999999"/>
    <n v="0.18595500000000001"/>
    <n v="0.29865000000000003"/>
    <n v="0.17199"/>
    <n v="0.41594999999999999"/>
  </r>
  <r>
    <s v="2347"/>
    <s v="聯強"/>
    <x v="41"/>
    <n v="56.3"/>
    <n v="56.2"/>
    <n v="56.7"/>
    <n v="56"/>
    <n v="58.2"/>
    <n v="-2909"/>
    <n v="-1858"/>
    <n v="-1411"/>
    <n v="-1947"/>
    <n v="-982"/>
    <n v="515"/>
    <n v="100"/>
    <n v="528"/>
    <n v="3"/>
    <n v="50"/>
    <n v="-1.6377669999999998"/>
    <n v="-1.0441960000000001"/>
    <n v="-0.800037"/>
    <n v="-1.09032"/>
    <n v="-0.57152400000000003"/>
    <n v="0.28994500000000001"/>
    <n v="5.62E-2"/>
    <n v="0.29937600000000003"/>
    <n v="1.6800000000000001E-3"/>
    <n v="2.9100000000000001E-2"/>
  </r>
  <r>
    <s v="2348"/>
    <s v="海悅"/>
    <x v="2"/>
    <n v="96.9"/>
    <n v="95.3"/>
    <n v="95.6"/>
    <n v="89"/>
    <n v="93.9"/>
    <n v="-435"/>
    <n v="-317"/>
    <n v="-198"/>
    <n v="-178"/>
    <n v="-82"/>
    <n v="0"/>
    <n v="0"/>
    <n v="0"/>
    <n v="0"/>
    <n v="0"/>
    <n v="-0.42151499999999997"/>
    <n v="-0.30210100000000001"/>
    <n v="-0.18928799999999998"/>
    <n v="-0.15842000000000001"/>
    <n v="-7.6997999999999997E-2"/>
    <n v="0"/>
    <n v="0"/>
    <n v="0"/>
    <n v="0"/>
    <n v="0"/>
  </r>
  <r>
    <s v="2349"/>
    <s v="錸德"/>
    <x v="21"/>
    <n v="9.9499999999999993"/>
    <n v="9.61"/>
    <n v="9.3000000000000007"/>
    <n v="8.3699999999999992"/>
    <n v="9.0399999999999991"/>
    <n v="-2259"/>
    <n v="-2510"/>
    <n v="-1145"/>
    <n v="-902"/>
    <n v="-1077"/>
    <n v="0"/>
    <n v="0"/>
    <n v="0"/>
    <n v="0"/>
    <n v="0"/>
    <n v="-0.22477049999999998"/>
    <n v="-0.24121099999999998"/>
    <n v="-0.106485"/>
    <n v="-7.5497399999999992E-2"/>
    <n v="-9.7360799999999997E-2"/>
    <n v="0"/>
    <n v="0"/>
    <n v="0"/>
    <n v="0"/>
    <n v="0"/>
  </r>
  <r>
    <s v="2351"/>
    <s v="順德"/>
    <x v="39"/>
    <n v="77"/>
    <n v="75.599999999999994"/>
    <n v="82"/>
    <n v="75"/>
    <n v="82.5"/>
    <n v="-503"/>
    <n v="-419"/>
    <n v="1042"/>
    <n v="-950"/>
    <n v="579"/>
    <n v="10"/>
    <n v="50"/>
    <n v="1230"/>
    <n v="20"/>
    <n v="20"/>
    <n v="-0.38730999999999999"/>
    <n v="-0.31676399999999999"/>
    <n v="0.85443999999999998"/>
    <n v="-0.71250000000000002"/>
    <n v="0.47767500000000002"/>
    <n v="7.7000000000000002E-3"/>
    <n v="3.7799999999999993E-2"/>
    <n v="1.0085999999999999"/>
    <n v="1.4999999999999999E-2"/>
    <n v="1.6500000000000001E-2"/>
  </r>
  <r>
    <s v="2352"/>
    <s v="佳世達"/>
    <x v="27"/>
    <n v="29.75"/>
    <n v="29.45"/>
    <n v="29"/>
    <n v="26.4"/>
    <n v="29"/>
    <n v="132"/>
    <n v="-2653"/>
    <n v="-2589"/>
    <n v="809"/>
    <n v="-358"/>
    <n v="404"/>
    <n v="58"/>
    <n v="133"/>
    <n v="-43"/>
    <n v="3"/>
    <n v="3.9269999999999999E-2"/>
    <n v="-0.78130849999999996"/>
    <n v="-0.75080999999999998"/>
    <n v="0.21357599999999999"/>
    <n v="-0.10382"/>
    <n v="0.12019000000000001"/>
    <n v="1.7080999999999999E-2"/>
    <n v="3.857E-2"/>
    <n v="-1.1352000000000001E-2"/>
    <n v="8.7000000000000001E-4"/>
  </r>
  <r>
    <s v="2353"/>
    <s v="宏碁"/>
    <x v="33"/>
    <n v="31.45"/>
    <n v="29.9"/>
    <n v="29.35"/>
    <n v="28.25"/>
    <n v="29.7"/>
    <n v="-10132"/>
    <n v="-807"/>
    <n v="-6964"/>
    <n v="11121"/>
    <n v="-16794"/>
    <n v="166"/>
    <n v="10"/>
    <n v="8"/>
    <n v="19"/>
    <n v="-19"/>
    <n v="-3.1865139999999998"/>
    <n v="-0.24129299999999998"/>
    <n v="-2.0439340000000001"/>
    <n v="3.1416824999999999"/>
    <n v="-4.9878179999999999"/>
    <n v="5.2206999999999996E-2"/>
    <n v="2.99E-3"/>
    <n v="2.3480000000000003E-3"/>
    <n v="5.3674999999999999E-3"/>
    <n v="-5.6429999999999996E-3"/>
  </r>
  <r>
    <s v="2354"/>
    <s v="鴻準"/>
    <x v="42"/>
    <n v="59.8"/>
    <n v="61.2"/>
    <n v="60.9"/>
    <n v="57.8"/>
    <n v="62.7"/>
    <n v="4989"/>
    <n v="3323"/>
    <n v="755"/>
    <n v="4000"/>
    <n v="3812"/>
    <n v="228"/>
    <n v="0"/>
    <n v="350"/>
    <n v="3"/>
    <n v="0"/>
    <n v="2.983422"/>
    <n v="2.0336760000000003"/>
    <n v="0.45979500000000001"/>
    <n v="2.3119999999999998"/>
    <n v="2.3901240000000001"/>
    <n v="0.13634399999999999"/>
    <n v="0"/>
    <n v="0.21315000000000001"/>
    <n v="1.7339999999999999E-3"/>
    <n v="0"/>
  </r>
  <r>
    <s v="2355"/>
    <s v="敬鵬"/>
    <x v="31"/>
    <n v="26.95"/>
    <n v="25.25"/>
    <n v="26.5"/>
    <n v="24"/>
    <n v="26.25"/>
    <n v="-363"/>
    <n v="-179"/>
    <n v="467"/>
    <n v="-257"/>
    <n v="-18"/>
    <n v="0"/>
    <n v="0"/>
    <n v="0"/>
    <n v="0"/>
    <n v="0"/>
    <n v="-9.7828499999999999E-2"/>
    <n v="-4.5197500000000002E-2"/>
    <n v="0.123755"/>
    <n v="-6.1679999999999999E-2"/>
    <n v="-4.725E-3"/>
    <n v="0"/>
    <n v="0"/>
    <n v="0"/>
    <n v="0"/>
    <n v="0"/>
  </r>
  <r>
    <s v="2356"/>
    <s v="英業達"/>
    <x v="33"/>
    <n v="25.55"/>
    <n v="24.8"/>
    <n v="24.95"/>
    <n v="24.35"/>
    <n v="25.15"/>
    <n v="-3123"/>
    <n v="-14384"/>
    <n v="-2201"/>
    <n v="-189"/>
    <n v="825"/>
    <n v="1627"/>
    <n v="110"/>
    <n v="1643"/>
    <n v="72"/>
    <n v="6"/>
    <n v="-0.79792650000000009"/>
    <n v="-3.5672320000000002"/>
    <n v="-0.54914949999999996"/>
    <n v="-4.6021500000000007E-2"/>
    <n v="0.20748749999999999"/>
    <n v="0.41569849999999997"/>
    <n v="2.7279999999999999E-2"/>
    <n v="0.40992849999999997"/>
    <n v="1.7531999999999999E-2"/>
    <n v="1.5089999999999997E-3"/>
  </r>
  <r>
    <s v="2357"/>
    <s v="華碩"/>
    <x v="33"/>
    <n v="361.5"/>
    <n v="379.5"/>
    <n v="380"/>
    <n v="368"/>
    <n v="384"/>
    <n v="-2973"/>
    <n v="-307"/>
    <n v="-338"/>
    <n v="-439"/>
    <n v="555"/>
    <n v="143"/>
    <n v="445"/>
    <n v="146"/>
    <n v="491"/>
    <n v="180"/>
    <n v="-10.747394999999999"/>
    <n v="-1.165065"/>
    <n v="-1.2844"/>
    <n v="-1.6155200000000001"/>
    <n v="2.1312000000000002"/>
    <n v="0.51694499999999999"/>
    <n v="1.6887749999999999"/>
    <n v="0.55479999999999996"/>
    <n v="1.80688"/>
    <n v="0.69120000000000004"/>
  </r>
  <r>
    <s v="2358"/>
    <s v="廷鑫"/>
    <x v="43"/>
    <n v="14.95"/>
    <n v="14.25"/>
    <n v="13.85"/>
    <n v="12.75"/>
    <n v="13.65"/>
    <n v="17"/>
    <n v="64"/>
    <n v="-268"/>
    <n v="167"/>
    <n v="108"/>
    <n v="0"/>
    <n v="0"/>
    <n v="0"/>
    <n v="0"/>
    <n v="0"/>
    <n v="2.5414999999999999E-3"/>
    <n v="9.1199999999999996E-3"/>
    <n v="-3.7117999999999998E-2"/>
    <n v="2.1292499999999999E-2"/>
    <n v="1.4742E-2"/>
    <n v="0"/>
    <n v="0"/>
    <n v="0"/>
    <n v="0"/>
    <n v="0"/>
  </r>
  <r>
    <s v="2359"/>
    <s v="所羅門"/>
    <x v="44"/>
    <n v="16.100000000000001"/>
    <n v="16.2"/>
    <n v="16.350000000000001"/>
    <n v="15.9"/>
    <n v="16.75"/>
    <n v="-209"/>
    <n v="-20"/>
    <n v="-113"/>
    <n v="-175"/>
    <n v="55"/>
    <n v="0"/>
    <n v="0"/>
    <n v="0"/>
    <n v="0"/>
    <n v="0"/>
    <n v="-3.3648999999999998E-2"/>
    <n v="-3.2399999999999998E-3"/>
    <n v="-1.8475500000000002E-2"/>
    <n v="-2.7824999999999999E-2"/>
    <n v="9.2125000000000002E-3"/>
    <n v="0"/>
    <n v="0"/>
    <n v="0"/>
    <n v="0"/>
    <n v="0"/>
  </r>
  <r>
    <s v="2360"/>
    <s v="致茂"/>
    <x v="45"/>
    <n v="166"/>
    <n v="179.5"/>
    <n v="189"/>
    <n v="180"/>
    <n v="186.5"/>
    <n v="-265"/>
    <n v="540"/>
    <n v="460"/>
    <n v="5"/>
    <n v="138"/>
    <n v="91"/>
    <n v="16"/>
    <n v="28"/>
    <n v="7"/>
    <n v="0"/>
    <n v="-0.43990000000000001"/>
    <n v="0.96930000000000005"/>
    <n v="0.86939999999999995"/>
    <n v="8.9999999999999993E-3"/>
    <n v="0.25736999999999999"/>
    <n v="0.15106"/>
    <n v="2.8719999999999999E-2"/>
    <n v="5.2920000000000002E-2"/>
    <n v="1.26E-2"/>
    <n v="0"/>
  </r>
  <r>
    <s v="2362"/>
    <s v="藍天"/>
    <x v="33"/>
    <n v="27.95"/>
    <n v="28.75"/>
    <n v="28.3"/>
    <n v="28.45"/>
    <n v="29.2"/>
    <n v="-830"/>
    <n v="-268"/>
    <n v="-564"/>
    <n v="-45"/>
    <n v="35"/>
    <n v="0"/>
    <n v="0"/>
    <n v="0"/>
    <n v="0"/>
    <n v="0"/>
    <n v="-0.231985"/>
    <n v="-7.7049999999999993E-2"/>
    <n v="-0.159612"/>
    <n v="-1.28025E-2"/>
    <n v="1.022E-2"/>
    <n v="0"/>
    <n v="0"/>
    <n v="0"/>
    <n v="0"/>
    <n v="0"/>
  </r>
  <r>
    <s v="2363"/>
    <s v="矽統"/>
    <x v="46"/>
    <n v="18.899999999999999"/>
    <n v="19"/>
    <n v="18.7"/>
    <n v="17.05"/>
    <n v="18.75"/>
    <n v="-2153"/>
    <n v="1933"/>
    <n v="-3612"/>
    <n v="3737"/>
    <n v="1165"/>
    <n v="0"/>
    <n v="0"/>
    <n v="0"/>
    <n v="0"/>
    <n v="0"/>
    <n v="-0.40691699999999997"/>
    <n v="0.36726999999999999"/>
    <n v="-0.67544399999999993"/>
    <n v="0.63715850000000007"/>
    <n v="0.21843750000000001"/>
    <n v="0"/>
    <n v="0"/>
    <n v="0"/>
    <n v="0"/>
    <n v="0"/>
  </r>
  <r>
    <s v="2364"/>
    <s v="倫飛"/>
    <x v="33"/>
    <n v="3.15"/>
    <n v="3.3"/>
    <n v="3.37"/>
    <n v="3.12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45"/>
    <n v="11.85"/>
    <n v="11.7"/>
    <n v="12.25"/>
    <n v="12.2"/>
    <n v="2331"/>
    <n v="-196"/>
    <n v="-2252"/>
    <n v="-1252"/>
    <n v="-2095"/>
    <n v="0"/>
    <n v="0"/>
    <n v="0"/>
    <n v="0"/>
    <n v="0"/>
    <n v="0.26689949999999996"/>
    <n v="-2.3226E-2"/>
    <n v="-0.263484"/>
    <n v="-0.15337000000000001"/>
    <n v="-0.25558999999999998"/>
    <n v="0"/>
    <n v="0"/>
    <n v="0"/>
    <n v="0"/>
    <n v="0"/>
  </r>
  <r>
    <s v="2367"/>
    <s v="燿華"/>
    <x v="31"/>
    <n v="21.6"/>
    <n v="20.45"/>
    <n v="20.05"/>
    <n v="18.05"/>
    <n v="18.850000000000001"/>
    <n v="-526"/>
    <n v="-3775"/>
    <n v="-2354"/>
    <n v="-1916"/>
    <n v="-781"/>
    <n v="0"/>
    <n v="0"/>
    <n v="0"/>
    <n v="0"/>
    <n v="0"/>
    <n v="-0.11361600000000001"/>
    <n v="-0.77198750000000005"/>
    <n v="-0.47197700000000004"/>
    <n v="-0.34583800000000003"/>
    <n v="-0.1472185"/>
    <n v="0"/>
    <n v="0"/>
    <n v="0"/>
    <n v="0"/>
    <n v="0"/>
  </r>
  <r>
    <s v="2368"/>
    <s v="金像電"/>
    <x v="31"/>
    <n v="41.85"/>
    <n v="43.85"/>
    <n v="45.9"/>
    <n v="48.25"/>
    <n v="50.5"/>
    <n v="2375"/>
    <n v="2750"/>
    <n v="-2847"/>
    <n v="5702"/>
    <n v="-2705"/>
    <n v="-236"/>
    <n v="2095"/>
    <n v="1648"/>
    <n v="5"/>
    <n v="454"/>
    <n v="0.99393750000000003"/>
    <n v="1.205875"/>
    <n v="-1.306773"/>
    <n v="2.7512150000000002"/>
    <n v="-1.366025"/>
    <n v="-9.8766000000000007E-2"/>
    <n v="0.91865750000000002"/>
    <n v="0.75643199999999999"/>
    <n v="2.4125000000000001E-3"/>
    <n v="0.22927"/>
  </r>
  <r>
    <s v="2369"/>
    <s v="菱生"/>
    <x v="35"/>
    <n v="16.350000000000001"/>
    <n v="15.3"/>
    <n v="15.05"/>
    <n v="13.55"/>
    <n v="14.9"/>
    <n v="-2589"/>
    <n v="-1049"/>
    <n v="-1465"/>
    <n v="1380"/>
    <n v="1221"/>
    <n v="0"/>
    <n v="0"/>
    <n v="0"/>
    <n v="0"/>
    <n v="0"/>
    <n v="-0.4233015"/>
    <n v="-0.160497"/>
    <n v="-0.2204825"/>
    <n v="0.18698999999999999"/>
    <n v="0.18192900000000001"/>
    <n v="0"/>
    <n v="0"/>
    <n v="0"/>
    <n v="0"/>
    <n v="0"/>
  </r>
  <r>
    <s v="2371"/>
    <s v="大同"/>
    <x v="11"/>
    <n v="22.9"/>
    <n v="22.3"/>
    <n v="22.5"/>
    <n v="20.55"/>
    <n v="22.4"/>
    <n v="-2732"/>
    <n v="-3947"/>
    <n v="-2619"/>
    <n v="-422"/>
    <n v="6574"/>
    <n v="0"/>
    <n v="0"/>
    <n v="0"/>
    <n v="5"/>
    <n v="0"/>
    <n v="-0.62562799999999996"/>
    <n v="-0.8801810000000001"/>
    <n v="-0.58927499999999999"/>
    <n v="-8.6721000000000006E-2"/>
    <n v="1.4725759999999997"/>
    <n v="0"/>
    <n v="0"/>
    <n v="0"/>
    <n v="1.0275E-3"/>
    <n v="0"/>
  </r>
  <r>
    <s v="2373"/>
    <s v="震旦行"/>
    <x v="41"/>
    <n v="87.9"/>
    <n v="88.5"/>
    <n v="90.1"/>
    <n v="90"/>
    <n v="90.9"/>
    <n v="-48"/>
    <n v="-56"/>
    <n v="-8"/>
    <n v="39"/>
    <n v="3"/>
    <n v="0"/>
    <n v="0"/>
    <n v="0"/>
    <n v="0"/>
    <n v="0"/>
    <n v="-4.2192000000000007E-2"/>
    <n v="-4.956E-2"/>
    <n v="-7.2079999999999991E-3"/>
    <n v="3.5099999999999999E-2"/>
    <n v="2.7270000000000003E-3"/>
    <n v="0"/>
    <n v="0"/>
    <n v="0"/>
    <n v="0"/>
    <n v="0"/>
  </r>
  <r>
    <s v="2374"/>
    <s v="佳能"/>
    <x v="47"/>
    <n v="15.35"/>
    <n v="14.95"/>
    <n v="15.05"/>
    <n v="13.75"/>
    <n v="14.65"/>
    <n v="-620"/>
    <n v="-368"/>
    <n v="-372"/>
    <n v="-481"/>
    <n v="206"/>
    <n v="0"/>
    <n v="0"/>
    <n v="0"/>
    <n v="0"/>
    <n v="0"/>
    <n v="-9.5170000000000005E-2"/>
    <n v="-5.5015999999999995E-2"/>
    <n v="-5.5986000000000001E-2"/>
    <n v="-6.6137500000000002E-2"/>
    <n v="3.0179000000000001E-2"/>
    <n v="0"/>
    <n v="0"/>
    <n v="0"/>
    <n v="0"/>
    <n v="0"/>
  </r>
  <r>
    <s v="2375"/>
    <s v="凱美"/>
    <x v="34"/>
    <n v="90.9"/>
    <n v="91.6"/>
    <n v="93"/>
    <n v="88.9"/>
    <n v="96.9"/>
    <n v="-177"/>
    <n v="2793"/>
    <n v="14"/>
    <n v="1116"/>
    <n v="97"/>
    <n v="-1179"/>
    <n v="-422"/>
    <n v="-233"/>
    <n v="-152"/>
    <n v="0"/>
    <n v="-0.16089300000000001"/>
    <n v="2.5583879999999999"/>
    <n v="1.302E-2"/>
    <n v="0.99212400000000012"/>
    <n v="9.3993000000000007E-2"/>
    <n v="-1.0717110000000001"/>
    <n v="-0.38655199999999995"/>
    <n v="-0.21668999999999999"/>
    <n v="-0.135128"/>
    <n v="0"/>
  </r>
  <r>
    <s v="2376"/>
    <s v="技嘉"/>
    <x v="36"/>
    <n v="104"/>
    <n v="97.2"/>
    <n v="100"/>
    <n v="106.5"/>
    <n v="115"/>
    <n v="-108"/>
    <n v="512"/>
    <n v="-302"/>
    <n v="-69"/>
    <n v="148"/>
    <n v="327"/>
    <n v="-1376"/>
    <n v="2948"/>
    <n v="693"/>
    <n v="991"/>
    <n v="-0.11232"/>
    <n v="0.497664"/>
    <n v="-0.30199999999999999"/>
    <n v="-7.3484999999999995E-2"/>
    <n v="0.17019999999999999"/>
    <n v="0.34007999999999999"/>
    <n v="-1.3374720000000002"/>
    <n v="2.948"/>
    <n v="0.73804499999999995"/>
    <n v="1.1396500000000001"/>
  </r>
  <r>
    <s v="2377"/>
    <s v="微星"/>
    <x v="36"/>
    <n v="168"/>
    <n v="170"/>
    <n v="170"/>
    <n v="166"/>
    <n v="176"/>
    <n v="3241"/>
    <n v="982"/>
    <n v="-456"/>
    <n v="654"/>
    <n v="-312"/>
    <n v="407"/>
    <n v="-273"/>
    <n v="192"/>
    <n v="-91"/>
    <n v="91"/>
    <n v="5.4448800000000004"/>
    <n v="1.6694"/>
    <n v="-0.7752"/>
    <n v="1.0856399999999999"/>
    <n v="-0.54912000000000005"/>
    <n v="0.68376000000000003"/>
    <n v="-0.46410000000000001"/>
    <n v="0.32640000000000002"/>
    <n v="-0.15106"/>
    <n v="0.16016"/>
  </r>
  <r>
    <s v="2379"/>
    <s v="瑞昱"/>
    <x v="46"/>
    <n v="436"/>
    <n v="450.5"/>
    <n v="451.5"/>
    <n v="439.5"/>
    <n v="470"/>
    <n v="-151"/>
    <n v="64"/>
    <n v="-969"/>
    <n v="-193"/>
    <n v="29"/>
    <n v="83"/>
    <n v="75"/>
    <n v="45"/>
    <n v="377"/>
    <n v="193"/>
    <n v="-0.65835999999999995"/>
    <n v="0.28832000000000002"/>
    <n v="-4.3750349999999996"/>
    <n v="-0.84823499999999996"/>
    <n v="0.1363"/>
    <n v="0.36187999999999998"/>
    <n v="0.33787499999999998"/>
    <n v="0.20317499999999999"/>
    <n v="1.6569149999999999"/>
    <n v="0.90710000000000002"/>
  </r>
  <r>
    <s v="2380"/>
    <s v="虹光"/>
    <x v="30"/>
    <n v="12.15"/>
    <n v="11.5"/>
    <n v="12.65"/>
    <n v="11.4"/>
    <n v="11.9"/>
    <n v="-5"/>
    <n v="152"/>
    <n v="720"/>
    <n v="-462"/>
    <n v="-144"/>
    <n v="0"/>
    <n v="0"/>
    <n v="0"/>
    <n v="0"/>
    <n v="0"/>
    <n v="-6.0749999999999997E-4"/>
    <n v="1.7479999999999999E-2"/>
    <n v="9.1079999999999994E-2"/>
    <n v="-5.2668E-2"/>
    <n v="-1.7136000000000002E-2"/>
    <n v="0"/>
    <n v="0"/>
    <n v="0"/>
    <n v="0"/>
    <n v="0"/>
  </r>
  <r>
    <s v="2382"/>
    <s v="廣達"/>
    <x v="33"/>
    <n v="87.9"/>
    <n v="88.1"/>
    <n v="90.3"/>
    <n v="88.3"/>
    <n v="90"/>
    <n v="-4548"/>
    <n v="-7671"/>
    <n v="-3635"/>
    <n v="-6519"/>
    <n v="-8700"/>
    <n v="861"/>
    <n v="631"/>
    <n v="725"/>
    <n v="1261"/>
    <n v="5"/>
    <n v="-3.9976920000000002"/>
    <n v="-6.7581509999999998"/>
    <n v="-3.2824049999999998"/>
    <n v="-5.7562769999999999"/>
    <n v="-7.83"/>
    <n v="0.75681900000000013"/>
    <n v="0.55591099999999993"/>
    <n v="0.65467500000000001"/>
    <n v="1.1134630000000001"/>
    <n v="4.4999999999999997E-3"/>
  </r>
  <r>
    <s v="2383"/>
    <s v="台光電"/>
    <x v="17"/>
    <n v="150"/>
    <n v="151.5"/>
    <n v="157"/>
    <n v="155"/>
    <n v="159"/>
    <n v="-803"/>
    <n v="-1385"/>
    <n v="-98"/>
    <n v="-529"/>
    <n v="-480"/>
    <n v="71"/>
    <n v="10"/>
    <n v="122"/>
    <n v="-37"/>
    <n v="60"/>
    <n v="-1.2044999999999999"/>
    <n v="-2.0982750000000001"/>
    <n v="-0.15386"/>
    <n v="-0.81994999999999996"/>
    <n v="-0.76319999999999999"/>
    <n v="0.1065"/>
    <n v="1.515E-2"/>
    <n v="0.19153999999999999"/>
    <n v="-5.7349999999999998E-2"/>
    <n v="9.5399999999999999E-2"/>
  </r>
  <r>
    <s v="2385"/>
    <s v="群光"/>
    <x v="44"/>
    <n v="80.400000000000006"/>
    <n v="79.2"/>
    <n v="79.099999999999994"/>
    <n v="78.2"/>
    <n v="79"/>
    <n v="1829"/>
    <n v="-1589"/>
    <n v="-1370"/>
    <n v="-416"/>
    <n v="-1294"/>
    <n v="227"/>
    <n v="60"/>
    <n v="392"/>
    <n v="2"/>
    <n v="100"/>
    <n v="1.4705160000000002"/>
    <n v="-1.2584880000000001"/>
    <n v="-1.0836699999999999"/>
    <n v="-0.32531199999999999"/>
    <n v="-1.0222599999999999"/>
    <n v="0.18250800000000003"/>
    <n v="4.752E-2"/>
    <n v="0.31007199999999996"/>
    <n v="1.5640000000000001E-3"/>
    <n v="7.9000000000000001E-2"/>
  </r>
  <r>
    <s v="2387"/>
    <s v="精元"/>
    <x v="7"/>
    <n v="54.4"/>
    <n v="53.4"/>
    <n v="52.1"/>
    <n v="47.55"/>
    <n v="52.3"/>
    <n v="-321"/>
    <n v="123"/>
    <n v="16"/>
    <n v="830"/>
    <n v="1285"/>
    <n v="0"/>
    <n v="0"/>
    <n v="0"/>
    <n v="0"/>
    <n v="-1069"/>
    <n v="-0.17462399999999997"/>
    <n v="6.5682000000000004E-2"/>
    <n v="8.3359999999999997E-3"/>
    <n v="0.39466499999999999"/>
    <n v="0.67205499999999996"/>
    <n v="0"/>
    <n v="0"/>
    <n v="0"/>
    <n v="0"/>
    <n v="-0.559087"/>
  </r>
  <r>
    <s v="2388"/>
    <s v="威盛"/>
    <x v="46"/>
    <n v="45.6"/>
    <n v="44.2"/>
    <n v="44.3"/>
    <n v="39.9"/>
    <n v="43.7"/>
    <n v="219"/>
    <n v="-91"/>
    <n v="-202"/>
    <n v="548"/>
    <n v="667"/>
    <n v="0"/>
    <n v="0"/>
    <n v="0"/>
    <n v="0"/>
    <n v="0"/>
    <n v="9.9863999999999994E-2"/>
    <n v="-4.0222000000000001E-2"/>
    <n v="-8.9485999999999982E-2"/>
    <n v="0.21865200000000001"/>
    <n v="0.29147899999999999"/>
    <n v="0"/>
    <n v="0"/>
    <n v="0"/>
    <n v="0"/>
    <n v="0"/>
  </r>
  <r>
    <s v="2390"/>
    <s v="云辰"/>
    <x v="48"/>
    <n v="20.7"/>
    <n v="22.75"/>
    <n v="20.8"/>
    <n v="22.85"/>
    <n v="21.55"/>
    <n v="155"/>
    <n v="427"/>
    <n v="875"/>
    <n v="1407"/>
    <n v="-2168"/>
    <n v="0"/>
    <n v="0"/>
    <n v="0"/>
    <n v="0"/>
    <n v="0"/>
    <n v="3.2085000000000002E-2"/>
    <n v="9.7142500000000007E-2"/>
    <n v="0.182"/>
    <n v="0.32149949999999999"/>
    <n v="-0.46720400000000001"/>
    <n v="0"/>
    <n v="0"/>
    <n v="0"/>
    <n v="0"/>
    <n v="0"/>
  </r>
  <r>
    <s v="2392"/>
    <s v="正崴"/>
    <x v="15"/>
    <n v="39.25"/>
    <n v="39.200000000000003"/>
    <n v="39.1"/>
    <n v="36.9"/>
    <n v="38.85"/>
    <n v="-700"/>
    <n v="-376"/>
    <n v="-511"/>
    <n v="277"/>
    <n v="1120"/>
    <n v="0"/>
    <n v="0"/>
    <n v="0"/>
    <n v="0"/>
    <n v="0"/>
    <n v="-0.27474999999999999"/>
    <n v="-0.147392"/>
    <n v="-0.19980100000000003"/>
    <n v="0.102213"/>
    <n v="0.43512000000000001"/>
    <n v="0"/>
    <n v="0"/>
    <n v="0"/>
    <n v="0"/>
    <n v="0"/>
  </r>
  <r>
    <s v="2393"/>
    <s v="億光"/>
    <x v="28"/>
    <n v="39"/>
    <n v="39.450000000000003"/>
    <n v="41.15"/>
    <n v="38.549999999999997"/>
    <n v="41.45"/>
    <n v="197"/>
    <n v="-376"/>
    <n v="1239"/>
    <n v="-1079"/>
    <n v="62"/>
    <n v="0"/>
    <n v="775"/>
    <n v="480"/>
    <n v="480"/>
    <n v="386"/>
    <n v="7.6829999999999996E-2"/>
    <n v="-0.14833200000000002"/>
    <n v="0.50984850000000004"/>
    <n v="-0.41595449999999995"/>
    <n v="2.5699E-2"/>
    <n v="0"/>
    <n v="0.30573750000000005"/>
    <n v="0.19752"/>
    <n v="0.18504000000000001"/>
    <n v="0.159997"/>
  </r>
  <r>
    <s v="2395"/>
    <s v="研華"/>
    <x v="49"/>
    <n v="318.5"/>
    <n v="312"/>
    <n v="324.5"/>
    <n v="322.5"/>
    <n v="327.5"/>
    <n v="-64"/>
    <n v="-609"/>
    <n v="112"/>
    <n v="-353"/>
    <n v="-181"/>
    <n v="68"/>
    <n v="6"/>
    <n v="69"/>
    <n v="171"/>
    <n v="2"/>
    <n v="-0.20383999999999999"/>
    <n v="-1.90008"/>
    <n v="0.36343999999999999"/>
    <n v="-1.138425"/>
    <n v="-0.59277500000000005"/>
    <n v="0.21657999999999999"/>
    <n v="1.8720000000000001E-2"/>
    <n v="0.22390499999999999"/>
    <n v="0.55147500000000005"/>
    <n v="6.5500000000000003E-3"/>
  </r>
  <r>
    <s v="2397"/>
    <s v="友通"/>
    <x v="36"/>
    <n v="60.7"/>
    <n v="59.2"/>
    <n v="59.3"/>
    <n v="57.5"/>
    <n v="59.3"/>
    <n v="-27"/>
    <n v="-9"/>
    <n v="-58"/>
    <n v="21"/>
    <n v="-4"/>
    <n v="0"/>
    <n v="0"/>
    <n v="0"/>
    <n v="0"/>
    <n v="0"/>
    <n v="-1.6389000000000001E-2"/>
    <n v="-5.3280000000000003E-3"/>
    <n v="-3.4393999999999994E-2"/>
    <n v="1.2075000000000001E-2"/>
    <n v="-2.372E-3"/>
    <n v="0"/>
    <n v="0"/>
    <n v="0"/>
    <n v="0"/>
    <n v="0"/>
  </r>
  <r>
    <s v="2399"/>
    <s v="映泰"/>
    <x v="36"/>
    <n v="25.55"/>
    <n v="23"/>
    <n v="21.75"/>
    <n v="19.600000000000001"/>
    <n v="21.55"/>
    <n v="158"/>
    <n v="1009"/>
    <n v="2922"/>
    <n v="3510"/>
    <n v="1609"/>
    <n v="0"/>
    <n v="0"/>
    <n v="0"/>
    <n v="0"/>
    <n v="0"/>
    <n v="4.0369000000000002E-2"/>
    <n v="0.23207"/>
    <n v="0.63553499999999996"/>
    <n v="0.68796000000000002"/>
    <n v="0.34673950000000003"/>
    <n v="0"/>
    <n v="0"/>
    <n v="0"/>
    <n v="0"/>
    <n v="0"/>
  </r>
  <r>
    <s v="2401"/>
    <s v="凌陽"/>
    <x v="46"/>
    <n v="25.3"/>
    <n v="26.05"/>
    <n v="25.95"/>
    <n v="23.4"/>
    <n v="25.7"/>
    <n v="5809"/>
    <n v="1404"/>
    <n v="-2218"/>
    <n v="2259"/>
    <n v="2353"/>
    <n v="0"/>
    <n v="0"/>
    <n v="24"/>
    <n v="0"/>
    <n v="0"/>
    <n v="1.4696770000000001"/>
    <n v="0.36574200000000007"/>
    <n v="-0.57557099999999994"/>
    <n v="0.52860600000000002"/>
    <n v="0.60472099999999995"/>
    <n v="0"/>
    <n v="0"/>
    <n v="6.2279999999999992E-3"/>
    <n v="0"/>
    <n v="0"/>
  </r>
  <r>
    <s v="2402"/>
    <s v="毅嘉"/>
    <x v="7"/>
    <n v="15.75"/>
    <n v="15.85"/>
    <n v="15.7"/>
    <n v="14.45"/>
    <n v="15.8"/>
    <n v="-316"/>
    <n v="550"/>
    <n v="-789"/>
    <n v="1143"/>
    <n v="729"/>
    <n v="0"/>
    <n v="0"/>
    <n v="0"/>
    <n v="0"/>
    <n v="0"/>
    <n v="-4.9770000000000002E-2"/>
    <n v="8.7175000000000002E-2"/>
    <n v="-0.123873"/>
    <n v="0.16516349999999999"/>
    <n v="0.11518200000000001"/>
    <n v="0"/>
    <n v="0"/>
    <n v="0"/>
    <n v="0"/>
    <n v="0"/>
  </r>
  <r>
    <s v="2404"/>
    <s v="漢唐"/>
    <x v="45"/>
    <n v="217.5"/>
    <n v="221.5"/>
    <n v="223"/>
    <n v="214.5"/>
    <n v="225.5"/>
    <n v="595"/>
    <n v="338"/>
    <n v="137"/>
    <n v="262"/>
    <n v="521"/>
    <n v="3"/>
    <n v="0"/>
    <n v="0"/>
    <n v="0"/>
    <n v="0"/>
    <n v="1.294125"/>
    <n v="0.74866999999999995"/>
    <n v="0.30551"/>
    <n v="0.56198999999999999"/>
    <n v="1.174855"/>
    <n v="6.5250000000000004E-3"/>
    <n v="0"/>
    <n v="0"/>
    <n v="0"/>
    <n v="0"/>
  </r>
  <r>
    <s v="2405"/>
    <s v="浩鑫"/>
    <x v="36"/>
    <n v="11.8"/>
    <n v="12.25"/>
    <n v="11.9"/>
    <n v="10.8"/>
    <n v="11.85"/>
    <n v="-403"/>
    <n v="-447"/>
    <n v="-1263"/>
    <n v="430"/>
    <n v="401"/>
    <n v="0"/>
    <n v="0"/>
    <n v="16"/>
    <n v="0"/>
    <n v="0"/>
    <n v="-4.7554000000000006E-2"/>
    <n v="-5.4757500000000001E-2"/>
    <n v="-0.15029700000000001"/>
    <n v="4.6440000000000002E-2"/>
    <n v="4.7518499999999991E-2"/>
    <n v="0"/>
    <n v="0"/>
    <n v="1.9040000000000001E-3"/>
    <n v="0"/>
    <n v="0"/>
  </r>
  <r>
    <s v="2406"/>
    <s v="國碩"/>
    <x v="50"/>
    <n v="16"/>
    <n v="15.9"/>
    <n v="17.45"/>
    <n v="15.75"/>
    <n v="17.149999999999999"/>
    <n v="557"/>
    <n v="152"/>
    <n v="-352"/>
    <n v="-395"/>
    <n v="344"/>
    <n v="0"/>
    <n v="0"/>
    <n v="0"/>
    <n v="0"/>
    <n v="0"/>
    <n v="8.9120000000000005E-2"/>
    <n v="2.4168000000000002E-2"/>
    <n v="-6.1423999999999999E-2"/>
    <n v="-6.2212499999999997E-2"/>
    <n v="5.8995999999999993E-2"/>
    <n v="0"/>
    <n v="0"/>
    <n v="0"/>
    <n v="0"/>
    <n v="0"/>
  </r>
  <r>
    <s v="2408"/>
    <s v="南亞科"/>
    <x v="51"/>
    <n v="73.400000000000006"/>
    <n v="74.3"/>
    <n v="73"/>
    <n v="71.7"/>
    <n v="76.8"/>
    <n v="6373"/>
    <n v="-5051"/>
    <n v="-6017"/>
    <n v="6851"/>
    <n v="-578"/>
    <n v="-644"/>
    <n v="114"/>
    <n v="-27"/>
    <n v="-1271"/>
    <n v="16"/>
    <n v="4.6777820000000006"/>
    <n v="-3.7528929999999998"/>
    <n v="-4.3924099999999999"/>
    <n v="4.9121670000000002"/>
    <n v="-0.44390400000000002"/>
    <n v="-0.47269600000000006"/>
    <n v="8.4701999999999986E-2"/>
    <n v="-1.9709999999999998E-2"/>
    <n v="-0.91130699999999998"/>
    <n v="1.2288E-2"/>
  </r>
  <r>
    <s v="2409"/>
    <s v="友達"/>
    <x v="52"/>
    <n v="22"/>
    <n v="21.8"/>
    <n v="21.85"/>
    <n v="20"/>
    <n v="22"/>
    <n v="-30567"/>
    <n v="17741"/>
    <n v="-68882"/>
    <n v="80475"/>
    <n v="21746"/>
    <n v="-673"/>
    <n v="2183"/>
    <n v="328"/>
    <n v="-1093"/>
    <n v="-30275"/>
    <n v="-6.7247399999999997"/>
    <n v="3.8675379999999997"/>
    <n v="-15.050717000000002"/>
    <n v="16.094999999999999"/>
    <n v="4.7841199999999997"/>
    <n v="-0.14806"/>
    <n v="0.47589400000000004"/>
    <n v="7.1667999999999996E-2"/>
    <n v="-0.21859999999999999"/>
    <n v="-6.6604999999999999"/>
  </r>
  <r>
    <s v="2412"/>
    <s v="中華電"/>
    <x v="53"/>
    <n v="112.5"/>
    <n v="111"/>
    <n v="113.5"/>
    <n v="112.5"/>
    <n v="113.5"/>
    <n v="-1083"/>
    <n v="-6641"/>
    <n v="3795"/>
    <n v="1614"/>
    <n v="109"/>
    <n v="848"/>
    <n v="381"/>
    <n v="309"/>
    <n v="24"/>
    <n v="20"/>
    <n v="-1.218375"/>
    <n v="-7.3715099999999998"/>
    <n v="4.3073249999999996"/>
    <n v="1.81575"/>
    <n v="0.12371500000000001"/>
    <n v="0.95399999999999996"/>
    <n v="0.42291000000000001"/>
    <n v="0.350715"/>
    <n v="2.7E-2"/>
    <n v="2.2700000000000001E-2"/>
  </r>
  <r>
    <s v="2413"/>
    <s v="環科"/>
    <x v="10"/>
    <n v="19.899999999999999"/>
    <n v="20.149999999999999"/>
    <n v="20.399999999999999"/>
    <n v="18.45"/>
    <n v="20.25"/>
    <n v="384"/>
    <n v="850"/>
    <n v="99"/>
    <n v="636"/>
    <n v="458"/>
    <n v="0"/>
    <n v="0"/>
    <n v="0"/>
    <n v="0"/>
    <n v="0"/>
    <n v="7.6415999999999998E-2"/>
    <n v="0.17127500000000001"/>
    <n v="2.0195999999999999E-2"/>
    <n v="0.11734199999999999"/>
    <n v="9.2744999999999994E-2"/>
    <n v="0"/>
    <n v="0"/>
    <n v="0"/>
    <n v="0"/>
    <n v="0"/>
  </r>
  <r>
    <s v="2414"/>
    <s v="精技"/>
    <x v="41"/>
    <n v="27.6"/>
    <n v="27.35"/>
    <n v="27.55"/>
    <n v="26.5"/>
    <n v="27.7"/>
    <n v="-7"/>
    <n v="-22"/>
    <n v="-181"/>
    <n v="-58"/>
    <n v="116"/>
    <n v="0"/>
    <n v="0"/>
    <n v="0"/>
    <n v="0"/>
    <n v="0"/>
    <n v="-1.9320000000000001E-3"/>
    <n v="-6.0170000000000006E-3"/>
    <n v="-4.98655E-2"/>
    <n v="-1.537E-2"/>
    <n v="3.2132000000000001E-2"/>
    <n v="0"/>
    <n v="0"/>
    <n v="0"/>
    <n v="0"/>
    <n v="0"/>
  </r>
  <r>
    <s v="2415"/>
    <s v="錩新"/>
    <x v="16"/>
    <n v="33.950000000000003"/>
    <n v="33"/>
    <n v="32.5"/>
    <n v="29.25"/>
    <n v="32.15"/>
    <n v="-174"/>
    <n v="197"/>
    <n v="-48"/>
    <n v="368"/>
    <n v="578"/>
    <n v="0"/>
    <n v="0"/>
    <n v="0"/>
    <n v="0"/>
    <n v="0"/>
    <n v="-5.9073000000000001E-2"/>
    <n v="6.5009999999999998E-2"/>
    <n v="-1.5599999999999999E-2"/>
    <n v="0.10764"/>
    <n v="0.18582700000000002"/>
    <n v="0"/>
    <n v="0"/>
    <n v="0"/>
    <n v="0"/>
    <n v="0"/>
  </r>
  <r>
    <s v="2417"/>
    <s v="圓剛"/>
    <x v="54"/>
    <n v="38.35"/>
    <n v="42.15"/>
    <n v="44.05"/>
    <n v="48.45"/>
    <n v="48"/>
    <n v="-523"/>
    <n v="-196"/>
    <n v="-217"/>
    <n v="365"/>
    <n v="-738"/>
    <n v="0"/>
    <n v="0"/>
    <n v="0"/>
    <n v="-300"/>
    <n v="0"/>
    <n v="-0.20057049999999998"/>
    <n v="-8.2613999999999993E-2"/>
    <n v="-9.5588499999999979E-2"/>
    <n v="0.17684250000000001"/>
    <n v="-0.35424"/>
    <n v="0"/>
    <n v="0"/>
    <n v="0"/>
    <n v="-0.14535000000000001"/>
    <n v="0"/>
  </r>
  <r>
    <s v="2419"/>
    <s v="仲琦"/>
    <x v="32"/>
    <n v="19.5"/>
    <n v="19.5"/>
    <n v="19.600000000000001"/>
    <n v="19.05"/>
    <n v="20.25"/>
    <n v="-9"/>
    <n v="-87"/>
    <n v="78"/>
    <n v="511"/>
    <n v="152"/>
    <n v="0"/>
    <n v="0"/>
    <n v="0"/>
    <n v="0"/>
    <n v="0"/>
    <n v="-1.755E-3"/>
    <n v="-1.6965000000000001E-2"/>
    <n v="1.5288000000000001E-2"/>
    <n v="9.7345500000000015E-2"/>
    <n v="3.0779999999999998E-2"/>
    <n v="0"/>
    <n v="0"/>
    <n v="0"/>
    <n v="0"/>
    <n v="0"/>
  </r>
  <r>
    <s v="2420"/>
    <s v="新巨"/>
    <x v="10"/>
    <n v="36.200000000000003"/>
    <n v="35.75"/>
    <n v="35.950000000000003"/>
    <n v="35"/>
    <n v="36.15"/>
    <n v="-503"/>
    <n v="-176"/>
    <n v="-173"/>
    <n v="-215"/>
    <n v="75"/>
    <n v="0"/>
    <n v="0"/>
    <n v="0"/>
    <n v="0"/>
    <n v="0"/>
    <n v="-0.18208600000000003"/>
    <n v="-6.2920000000000004E-2"/>
    <n v="-6.2193500000000006E-2"/>
    <n v="-7.5249999999999997E-2"/>
    <n v="2.7112500000000001E-2"/>
    <n v="0"/>
    <n v="0"/>
    <n v="0"/>
    <n v="0"/>
    <n v="0"/>
  </r>
  <r>
    <s v="2421"/>
    <s v="建準"/>
    <x v="10"/>
    <n v="40.049999999999997"/>
    <n v="41.5"/>
    <n v="42.3"/>
    <n v="42"/>
    <n v="42.7"/>
    <n v="-535"/>
    <n v="591"/>
    <n v="-92"/>
    <n v="536"/>
    <n v="-269"/>
    <n v="0"/>
    <n v="0"/>
    <n v="0"/>
    <n v="0"/>
    <n v="0"/>
    <n v="-0.2142675"/>
    <n v="0.24526500000000001"/>
    <n v="-3.8915999999999999E-2"/>
    <n v="0.22511999999999999"/>
    <n v="-0.11486300000000001"/>
    <n v="0"/>
    <n v="0"/>
    <n v="0"/>
    <n v="0"/>
    <n v="0"/>
  </r>
  <r>
    <s v="2423"/>
    <s v="固緯"/>
    <x v="45"/>
    <n v="23.35"/>
    <n v="23.55"/>
    <n v="23.5"/>
    <n v="23"/>
    <n v="23.5"/>
    <n v="-78"/>
    <n v="-19"/>
    <n v="-51"/>
    <n v="-3"/>
    <n v="8"/>
    <n v="0"/>
    <n v="0"/>
    <n v="0"/>
    <n v="0"/>
    <n v="0"/>
    <n v="-1.8213000000000003E-2"/>
    <n v="-4.4745000000000002E-3"/>
    <n v="-1.1985000000000001E-2"/>
    <n v="-6.8999999999999997E-4"/>
    <n v="1.8799999999999999E-3"/>
    <n v="0"/>
    <n v="0"/>
    <n v="0"/>
    <n v="0"/>
    <n v="0"/>
  </r>
  <r>
    <s v="2424"/>
    <s v="隴華"/>
    <x v="54"/>
    <n v="23.9"/>
    <n v="23.9"/>
    <n v="24"/>
    <n v="24"/>
    <n v="26.4"/>
    <n v="-3"/>
    <n v="0"/>
    <n v="0"/>
    <n v="0"/>
    <n v="0"/>
    <n v="0"/>
    <n v="0"/>
    <n v="0"/>
    <n v="0"/>
    <n v="0"/>
    <n v="-7.1699999999999986E-4"/>
    <n v="0"/>
    <n v="0"/>
    <n v="0"/>
    <n v="0"/>
    <n v="0"/>
    <n v="0"/>
    <n v="0"/>
    <n v="0"/>
    <n v="0"/>
  </r>
  <r>
    <s v="2425"/>
    <s v="承啟"/>
    <x v="36"/>
    <n v="30.05"/>
    <n v="29.75"/>
    <n v="30.5"/>
    <n v="28.65"/>
    <n v="29.55"/>
    <n v="897"/>
    <n v="353"/>
    <n v="286"/>
    <n v="222"/>
    <n v="5"/>
    <n v="0"/>
    <n v="0"/>
    <n v="0"/>
    <n v="0"/>
    <n v="0"/>
    <n v="0.26954850000000002"/>
    <n v="0.1050175"/>
    <n v="8.7230000000000002E-2"/>
    <n v="6.3602999999999993E-2"/>
    <n v="1.4775000000000001E-3"/>
    <n v="0"/>
    <n v="0"/>
    <n v="0"/>
    <n v="0"/>
    <n v="0"/>
  </r>
  <r>
    <s v="2426"/>
    <s v="鼎元"/>
    <x v="28"/>
    <n v="22.45"/>
    <n v="22.5"/>
    <n v="22.05"/>
    <n v="20.95"/>
    <n v="23"/>
    <n v="957"/>
    <n v="1916"/>
    <n v="-130"/>
    <n v="2903"/>
    <n v="1796"/>
    <n v="0"/>
    <n v="0"/>
    <n v="0"/>
    <n v="0"/>
    <n v="0"/>
    <n v="0.21484649999999997"/>
    <n v="0.43109999999999998"/>
    <n v="-2.8665E-2"/>
    <n v="0.60817849999999996"/>
    <n v="0.41308"/>
    <n v="0"/>
    <n v="0"/>
    <n v="0"/>
    <n v="0"/>
    <n v="0"/>
  </r>
  <r>
    <s v="2427"/>
    <s v="三商電"/>
    <x v="55"/>
    <n v="11.2"/>
    <n v="11"/>
    <n v="11.1"/>
    <n v="10.9"/>
    <n v="11.55"/>
    <n v="142"/>
    <n v="-201"/>
    <n v="-40"/>
    <n v="19"/>
    <n v="101"/>
    <n v="0"/>
    <n v="0"/>
    <n v="0"/>
    <n v="0"/>
    <n v="0"/>
    <n v="1.5903999999999998E-2"/>
    <n v="-2.2110000000000001E-2"/>
    <n v="-4.4400000000000004E-3"/>
    <n v="2.0709999999999999E-3"/>
    <n v="1.1665500000000002E-2"/>
    <n v="0"/>
    <n v="0"/>
    <n v="0"/>
    <n v="0"/>
    <n v="0"/>
  </r>
  <r>
    <s v="2428"/>
    <s v="興勤"/>
    <x v="34"/>
    <n v="154.5"/>
    <n v="151"/>
    <n v="154"/>
    <n v="143"/>
    <n v="156"/>
    <n v="133"/>
    <n v="-33"/>
    <n v="118"/>
    <n v="315"/>
    <n v="99"/>
    <n v="0"/>
    <n v="0"/>
    <n v="0"/>
    <n v="0"/>
    <n v="0"/>
    <n v="0.205485"/>
    <n v="-4.9829999999999999E-2"/>
    <n v="0.18171999999999999"/>
    <n v="0.45045000000000002"/>
    <n v="0.15443999999999999"/>
    <n v="0"/>
    <n v="0"/>
    <n v="0"/>
    <n v="0"/>
    <n v="0"/>
  </r>
  <r>
    <s v="2429"/>
    <s v="銘旺科"/>
    <x v="31"/>
    <n v="17.100000000000001"/>
    <n v="16.7"/>
    <n v="16.8"/>
    <n v="15.7"/>
    <n v="16.8"/>
    <n v="-3"/>
    <n v="2"/>
    <n v="-1"/>
    <n v="0"/>
    <n v="36"/>
    <n v="0"/>
    <n v="0"/>
    <n v="0"/>
    <n v="0"/>
    <n v="0"/>
    <n v="-5.13E-4"/>
    <n v="3.3399999999999999E-4"/>
    <n v="-1.6800000000000002E-4"/>
    <n v="0"/>
    <n v="6.0480000000000004E-3"/>
    <n v="0"/>
    <n v="0"/>
    <n v="0"/>
    <n v="0"/>
    <n v="0"/>
  </r>
  <r>
    <s v="2430"/>
    <s v="燦坤"/>
    <x v="41"/>
    <n v="28.2"/>
    <n v="29.75"/>
    <n v="29.4"/>
    <n v="25.1"/>
    <n v="26.45"/>
    <n v="159"/>
    <n v="-31"/>
    <n v="-768"/>
    <n v="-264"/>
    <n v="169"/>
    <n v="0"/>
    <n v="200"/>
    <n v="0"/>
    <n v="0"/>
    <n v="0"/>
    <n v="4.4838000000000003E-2"/>
    <n v="-9.2224999999999998E-3"/>
    <n v="-0.22579199999999996"/>
    <n v="-6.6264000000000003E-2"/>
    <n v="4.4700500000000004E-2"/>
    <n v="0"/>
    <n v="5.9499999999999997E-2"/>
    <n v="0"/>
    <n v="0"/>
    <n v="0"/>
  </r>
  <r>
    <s v="2431"/>
    <s v="聯昌"/>
    <x v="56"/>
    <n v="11.5"/>
    <n v="11.75"/>
    <n v="11.95"/>
    <n v="11.6"/>
    <n v="12.6"/>
    <n v="-1722"/>
    <n v="-338"/>
    <n v="-142"/>
    <n v="-735"/>
    <n v="619"/>
    <n v="0"/>
    <n v="0"/>
    <n v="0"/>
    <n v="0"/>
    <n v="0"/>
    <n v="-0.19803000000000001"/>
    <n v="-3.9715E-2"/>
    <n v="-1.6968999999999998E-2"/>
    <n v="-8.5260000000000002E-2"/>
    <n v="7.7993999999999994E-2"/>
    <n v="0"/>
    <n v="0"/>
    <n v="0"/>
    <n v="0"/>
    <n v="0"/>
  </r>
  <r>
    <s v="2433"/>
    <s v="互盛電"/>
    <x v="55"/>
    <n v="51.9"/>
    <n v="51.6"/>
    <n v="51.5"/>
    <n v="50.6"/>
    <n v="51.3"/>
    <n v="-97"/>
    <n v="6"/>
    <n v="-53"/>
    <n v="27"/>
    <n v="-20"/>
    <n v="0"/>
    <n v="0"/>
    <n v="0"/>
    <n v="0"/>
    <n v="0"/>
    <n v="-5.0342999999999999E-2"/>
    <n v="3.0960000000000002E-3"/>
    <n v="-2.7295E-2"/>
    <n v="1.3662000000000001E-2"/>
    <n v="-1.026E-2"/>
    <n v="0"/>
    <n v="0"/>
    <n v="0"/>
    <n v="0"/>
    <n v="0"/>
  </r>
  <r>
    <s v="2434"/>
    <s v="統懋"/>
    <x v="28"/>
    <n v="38.1"/>
    <n v="37.9"/>
    <n v="39.200000000000003"/>
    <n v="37"/>
    <n v="38.75"/>
    <n v="0"/>
    <n v="-5"/>
    <n v="4"/>
    <n v="0"/>
    <n v="0"/>
    <n v="0"/>
    <n v="0"/>
    <n v="0"/>
    <n v="0"/>
    <n v="0"/>
    <n v="0"/>
    <n v="-1.895E-3"/>
    <n v="1.5680000000000002E-3"/>
    <n v="0"/>
    <n v="0"/>
    <n v="0"/>
    <n v="0"/>
    <n v="0"/>
    <n v="0"/>
    <n v="0"/>
  </r>
  <r>
    <s v="2436"/>
    <s v="偉詮電"/>
    <x v="46"/>
    <n v="63.9"/>
    <n v="57.9"/>
    <n v="56"/>
    <n v="53.2"/>
    <n v="58.5"/>
    <n v="-8979"/>
    <n v="-3717"/>
    <n v="1545"/>
    <n v="5216"/>
    <n v="-3073"/>
    <n v="-993"/>
    <n v="0"/>
    <n v="20"/>
    <n v="10"/>
    <n v="0"/>
    <n v="-5.7375809999999996"/>
    <n v="-2.1521429999999997"/>
    <n v="0.86519999999999997"/>
    <n v="2.774912"/>
    <n v="-1.7977050000000001"/>
    <n v="-0.63452699999999995"/>
    <n v="0"/>
    <n v="1.12E-2"/>
    <n v="5.3200000000000001E-3"/>
    <n v="0"/>
  </r>
  <r>
    <s v="2438"/>
    <s v="翔耀"/>
    <x v="28"/>
    <n v="10.8"/>
    <n v="11.3"/>
    <n v="11"/>
    <n v="10.050000000000001"/>
    <n v="10.8"/>
    <n v="-6"/>
    <n v="-8"/>
    <n v="4"/>
    <n v="16"/>
    <n v="-8"/>
    <n v="0"/>
    <n v="0"/>
    <n v="0"/>
    <n v="0"/>
    <n v="0"/>
    <n v="-6.4800000000000014E-4"/>
    <n v="-9.0400000000000007E-4"/>
    <n v="4.4000000000000002E-4"/>
    <n v="1.6080000000000001E-3"/>
    <n v="-8.6400000000000008E-4"/>
    <n v="0"/>
    <n v="0"/>
    <n v="0"/>
    <n v="0"/>
    <n v="0"/>
  </r>
  <r>
    <s v="2439"/>
    <s v="美律"/>
    <x v="7"/>
    <n v="100"/>
    <n v="103.5"/>
    <n v="101.5"/>
    <n v="101"/>
    <n v="101"/>
    <n v="209"/>
    <n v="407"/>
    <n v="-264"/>
    <n v="327"/>
    <n v="-1155"/>
    <n v="0"/>
    <n v="0"/>
    <n v="0"/>
    <n v="0"/>
    <n v="0"/>
    <n v="0.20899999999999999"/>
    <n v="0.42124499999999998"/>
    <n v="-0.26795999999999998"/>
    <n v="0.33027000000000001"/>
    <n v="-1.16655"/>
    <n v="0"/>
    <n v="0"/>
    <n v="0"/>
    <n v="0"/>
    <n v="0"/>
  </r>
  <r>
    <s v="2440"/>
    <s v="太空梭"/>
    <x v="15"/>
    <n v="18.55"/>
    <n v="16.75"/>
    <n v="16.8"/>
    <n v="15.15"/>
    <n v="16.649999999999999"/>
    <n v="225"/>
    <n v="17"/>
    <n v="92"/>
    <n v="268"/>
    <n v="306"/>
    <n v="0"/>
    <n v="0"/>
    <n v="0"/>
    <n v="0"/>
    <n v="0"/>
    <n v="4.1737499999999997E-2"/>
    <n v="2.8475000000000002E-3"/>
    <n v="1.5456000000000001E-2"/>
    <n v="4.0602000000000006E-2"/>
    <n v="5.0948999999999994E-2"/>
    <n v="0"/>
    <n v="0"/>
    <n v="0"/>
    <n v="0"/>
    <n v="0"/>
  </r>
  <r>
    <s v="2441"/>
    <s v="超豐"/>
    <x v="35"/>
    <n v="66"/>
    <n v="65"/>
    <n v="64.400000000000006"/>
    <n v="60.2"/>
    <n v="65.8"/>
    <n v="513"/>
    <n v="-627"/>
    <n v="-306"/>
    <n v="733"/>
    <n v="1076"/>
    <n v="2"/>
    <n v="47"/>
    <n v="0"/>
    <n v="1"/>
    <n v="0"/>
    <n v="0.33857999999999999"/>
    <n v="-0.40755000000000002"/>
    <n v="-0.19706400000000002"/>
    <n v="0.44126599999999999"/>
    <n v="0.70800800000000008"/>
    <n v="1.32E-3"/>
    <n v="3.0550000000000001E-2"/>
    <n v="0"/>
    <n v="6.02E-4"/>
    <n v="0"/>
  </r>
  <r>
    <s v="2442"/>
    <s v="新美齊"/>
    <x v="43"/>
    <n v="10.3"/>
    <n v="10.1"/>
    <n v="9.9700000000000006"/>
    <n v="9.1999999999999993"/>
    <n v="9.89"/>
    <n v="-50"/>
    <n v="-917"/>
    <n v="-568"/>
    <n v="23"/>
    <n v="516"/>
    <n v="0"/>
    <n v="0"/>
    <n v="0"/>
    <n v="0"/>
    <n v="0"/>
    <n v="-5.1500000000000001E-3"/>
    <n v="-9.2616999999999991E-2"/>
    <n v="-5.6629600000000002E-2"/>
    <n v="2.1159999999999998E-3"/>
    <n v="5.1032400000000006E-2"/>
    <n v="0"/>
    <n v="0"/>
    <n v="0"/>
    <n v="0"/>
    <n v="0"/>
  </r>
  <r>
    <s v="2443"/>
    <s v="億麗"/>
    <x v="44"/>
    <n v="2.79"/>
    <n v="2.72"/>
    <n v="2.74"/>
    <n v="2.58"/>
    <n v="2.79"/>
    <n v="0"/>
    <n v="-25"/>
    <n v="-10"/>
    <n v="0"/>
    <n v="0"/>
    <n v="0"/>
    <n v="0"/>
    <n v="0"/>
    <n v="0"/>
    <n v="0"/>
    <n v="0"/>
    <n v="-6.8000000000000005E-4"/>
    <n v="-2.7400000000000005E-4"/>
    <n v="0"/>
    <n v="0"/>
    <n v="0"/>
    <n v="0"/>
    <n v="0"/>
    <n v="0"/>
    <n v="0"/>
  </r>
  <r>
    <s v="2444"/>
    <s v="兆勁"/>
    <x v="37"/>
    <n v="13.1"/>
    <n v="12.25"/>
    <n v="12.3"/>
    <n v="11.1"/>
    <n v="12.1"/>
    <n v="-14"/>
    <n v="20"/>
    <n v="-169"/>
    <n v="75"/>
    <n v="207"/>
    <n v="0"/>
    <n v="0"/>
    <n v="0"/>
    <n v="0"/>
    <n v="0"/>
    <n v="-1.8340000000000001E-3"/>
    <n v="2.4499999999999999E-3"/>
    <n v="-2.0787000000000003E-2"/>
    <n v="8.3250000000000008E-3"/>
    <n v="2.5047E-2"/>
    <n v="0"/>
    <n v="0"/>
    <n v="0"/>
    <n v="0"/>
    <n v="0"/>
  </r>
  <r>
    <s v="2449"/>
    <s v="京元電子"/>
    <x v="35"/>
    <n v="42.95"/>
    <n v="42.05"/>
    <n v="42.25"/>
    <n v="39.450000000000003"/>
    <n v="42.15"/>
    <n v="2571"/>
    <n v="-2107"/>
    <n v="-502"/>
    <n v="3250"/>
    <n v="-1654"/>
    <n v="-183"/>
    <n v="63"/>
    <n v="0"/>
    <n v="-505"/>
    <n v="-486"/>
    <n v="1.1042445000000001"/>
    <n v="-0.88599349999999988"/>
    <n v="-0.21209500000000001"/>
    <n v="1.2821250000000002"/>
    <n v="-0.69716099999999992"/>
    <n v="-7.8598500000000002E-2"/>
    <n v="2.6491499999999998E-2"/>
    <n v="0"/>
    <n v="-0.1992225"/>
    <n v="-0.20484899999999998"/>
  </r>
  <r>
    <s v="2450"/>
    <s v="神腦"/>
    <x v="41"/>
    <n v="31.75"/>
    <n v="31.1"/>
    <n v="30.95"/>
    <n v="30.1"/>
    <n v="31.2"/>
    <n v="-49"/>
    <n v="-127"/>
    <n v="-102"/>
    <n v="-1"/>
    <n v="-30"/>
    <n v="0"/>
    <n v="0"/>
    <n v="0"/>
    <n v="0"/>
    <n v="0"/>
    <n v="-1.55575E-2"/>
    <n v="-3.9497000000000004E-2"/>
    <n v="-3.1569E-2"/>
    <n v="-3.01E-4"/>
    <n v="-9.3600000000000003E-3"/>
    <n v="0"/>
    <n v="0"/>
    <n v="0"/>
    <n v="0"/>
    <n v="0"/>
  </r>
  <r>
    <s v="2451"/>
    <s v="創見"/>
    <x v="40"/>
    <n v="69.099999999999994"/>
    <n v="68.5"/>
    <n v="69.400000000000006"/>
    <n v="66.5"/>
    <n v="69.3"/>
    <n v="1109"/>
    <n v="-862"/>
    <n v="-27"/>
    <n v="-137"/>
    <n v="-503"/>
    <n v="103"/>
    <n v="2"/>
    <n v="49"/>
    <n v="0"/>
    <n v="0"/>
    <n v="0.76631899999999997"/>
    <n v="-0.59047000000000005"/>
    <n v="-1.8738000000000001E-2"/>
    <n v="-9.1105000000000005E-2"/>
    <n v="-0.34857900000000003"/>
    <n v="7.1172999999999986E-2"/>
    <n v="1.3699999999999999E-3"/>
    <n v="3.4006000000000002E-2"/>
    <n v="0"/>
    <n v="0"/>
  </r>
  <r>
    <s v="2453"/>
    <s v="凌群"/>
    <x v="55"/>
    <n v="23.7"/>
    <n v="24.05"/>
    <n v="24.1"/>
    <n v="21.75"/>
    <n v="23.8"/>
    <n v="438"/>
    <n v="561"/>
    <n v="-303"/>
    <n v="243"/>
    <n v="638"/>
    <n v="0"/>
    <n v="0"/>
    <n v="0"/>
    <n v="0"/>
    <n v="0"/>
    <n v="0.10380600000000001"/>
    <n v="0.1349205"/>
    <n v="-7.3023000000000005E-2"/>
    <n v="5.2852499999999997E-2"/>
    <n v="0.15184400000000001"/>
    <n v="0"/>
    <n v="0"/>
    <n v="0"/>
    <n v="0"/>
    <n v="0"/>
  </r>
  <r>
    <s v="2454"/>
    <s v="聯發科"/>
    <x v="46"/>
    <n v="888"/>
    <n v="873"/>
    <n v="895"/>
    <n v="914"/>
    <n v="994"/>
    <n v="-1333"/>
    <n v="-2675"/>
    <n v="-269"/>
    <n v="2489"/>
    <n v="2294"/>
    <n v="-411"/>
    <n v="70"/>
    <n v="258"/>
    <n v="694"/>
    <n v="102"/>
    <n v="-11.83704"/>
    <n v="-23.35275"/>
    <n v="-2.4075500000000001"/>
    <n v="22.749459999999999"/>
    <n v="22.80236"/>
    <n v="-3.64968"/>
    <n v="0.61109999999999998"/>
    <n v="2.3090999999999999"/>
    <n v="6.3431600000000001"/>
    <n v="1.0138799999999999"/>
  </r>
  <r>
    <s v="2455"/>
    <s v="全新"/>
    <x v="28"/>
    <n v="95.6"/>
    <n v="98"/>
    <n v="95.5"/>
    <n v="92.8"/>
    <n v="97.8"/>
    <n v="573"/>
    <n v="736"/>
    <n v="-377"/>
    <n v="713"/>
    <n v="160"/>
    <n v="-250"/>
    <n v="0"/>
    <n v="0"/>
    <n v="0"/>
    <n v="0"/>
    <n v="0.54778799999999994"/>
    <n v="0.72128000000000003"/>
    <n v="-0.36003499999999999"/>
    <n v="0.66166399999999992"/>
    <n v="0.15648000000000001"/>
    <n v="-0.23899999999999999"/>
    <n v="0"/>
    <n v="0"/>
    <n v="0"/>
    <n v="0"/>
  </r>
  <r>
    <s v="2456"/>
    <s v="奇力新"/>
    <x v="34"/>
    <n v="91"/>
    <n v="90.8"/>
    <n v="91.4"/>
    <n v="86.3"/>
    <n v="91.3"/>
    <n v="977"/>
    <n v="350"/>
    <n v="-336"/>
    <n v="160"/>
    <n v="688"/>
    <n v="0"/>
    <n v="-100"/>
    <n v="0"/>
    <n v="-33"/>
    <n v="-15"/>
    <n v="0.88907000000000003"/>
    <n v="0.31780000000000003"/>
    <n v="-0.30710399999999999"/>
    <n v="0.13808000000000001"/>
    <n v="0.62814400000000004"/>
    <n v="0"/>
    <n v="-9.0800000000000006E-2"/>
    <n v="0"/>
    <n v="-2.8479000000000001E-2"/>
    <n v="-1.3695000000000001E-2"/>
  </r>
  <r>
    <s v="2457"/>
    <s v="飛宏"/>
    <x v="56"/>
    <n v="30.4"/>
    <n v="29.85"/>
    <n v="28.4"/>
    <n v="25.6"/>
    <n v="28.15"/>
    <n v="5099"/>
    <n v="-1674"/>
    <n v="507"/>
    <n v="6232"/>
    <n v="-2700"/>
    <n v="0"/>
    <n v="0"/>
    <n v="14"/>
    <n v="0"/>
    <n v="0"/>
    <n v="1.5500960000000001"/>
    <n v="-0.49968899999999999"/>
    <n v="0.143988"/>
    <n v="1.5953920000000001"/>
    <n v="-0.76005"/>
    <n v="0"/>
    <n v="0"/>
    <n v="3.9759999999999995E-3"/>
    <n v="0"/>
    <n v="0"/>
  </r>
  <r>
    <s v="2458"/>
    <s v="義隆"/>
    <x v="46"/>
    <n v="186"/>
    <n v="195"/>
    <n v="193"/>
    <n v="188"/>
    <n v="197"/>
    <n v="101"/>
    <n v="-1417"/>
    <n v="-1458"/>
    <n v="183"/>
    <n v="-703"/>
    <n v="4"/>
    <n v="119"/>
    <n v="2"/>
    <n v="1"/>
    <n v="41"/>
    <n v="0.18786"/>
    <n v="-2.76315"/>
    <n v="-2.8139400000000001"/>
    <n v="0.34404000000000001"/>
    <n v="-1.3849100000000001"/>
    <n v="7.4400000000000004E-3"/>
    <n v="0.23205000000000001"/>
    <n v="3.8600000000000001E-3"/>
    <n v="1.8799999999999999E-3"/>
    <n v="8.0769999999999995E-2"/>
  </r>
  <r>
    <s v="2459"/>
    <s v="敦吉"/>
    <x v="14"/>
    <n v="53"/>
    <n v="52.8"/>
    <n v="52.7"/>
    <n v="51"/>
    <n v="52.6"/>
    <n v="23"/>
    <n v="14"/>
    <n v="-36"/>
    <n v="43"/>
    <n v="68"/>
    <n v="25"/>
    <n v="0"/>
    <n v="0"/>
    <n v="0"/>
    <n v="0"/>
    <n v="1.2189999999999999E-2"/>
    <n v="7.3919999999999993E-3"/>
    <n v="-1.8971999999999999E-2"/>
    <n v="2.1930000000000002E-2"/>
    <n v="3.5768000000000001E-2"/>
    <n v="1.325E-2"/>
    <n v="0"/>
    <n v="0"/>
    <n v="0"/>
    <n v="0"/>
  </r>
  <r>
    <s v="2460"/>
    <s v="建通"/>
    <x v="15"/>
    <n v="33.700000000000003"/>
    <n v="30.35"/>
    <n v="28.7"/>
    <n v="25.85"/>
    <n v="28.4"/>
    <n v="603"/>
    <n v="-561"/>
    <n v="2126"/>
    <n v="1454"/>
    <n v="310"/>
    <n v="0"/>
    <n v="0"/>
    <n v="4"/>
    <n v="0"/>
    <n v="0"/>
    <n v="0.20321100000000003"/>
    <n v="-0.17026350000000001"/>
    <n v="0.61016199999999998"/>
    <n v="0.375859"/>
    <n v="8.8039999999999993E-2"/>
    <n v="0"/>
    <n v="0"/>
    <n v="1.1479999999999999E-3"/>
    <n v="0"/>
    <n v="0"/>
  </r>
  <r>
    <s v="2461"/>
    <s v="光群雷"/>
    <x v="16"/>
    <n v="19.8"/>
    <n v="19.100000000000001"/>
    <n v="19.649999999999999"/>
    <n v="17.7"/>
    <n v="19.45"/>
    <n v="556"/>
    <n v="-480"/>
    <n v="493"/>
    <n v="-17"/>
    <n v="1048"/>
    <n v="0"/>
    <n v="0"/>
    <n v="0"/>
    <n v="0"/>
    <n v="0"/>
    <n v="0.11008800000000001"/>
    <n v="-9.1679999999999998E-2"/>
    <n v="9.6874499999999988E-2"/>
    <n v="-3.009E-3"/>
    <n v="0.20383599999999999"/>
    <n v="0"/>
    <n v="0"/>
    <n v="0"/>
    <n v="0"/>
    <n v="0"/>
  </r>
  <r>
    <s v="2462"/>
    <s v="良得電"/>
    <x v="15"/>
    <n v="29.1"/>
    <n v="27.85"/>
    <n v="27.1"/>
    <n v="26.5"/>
    <n v="28.3"/>
    <n v="-19"/>
    <n v="-81"/>
    <n v="18"/>
    <n v="80"/>
    <n v="73"/>
    <n v="0"/>
    <n v="0"/>
    <n v="0"/>
    <n v="0"/>
    <n v="0"/>
    <n v="-5.5290000000000001E-3"/>
    <n v="-2.2558499999999999E-2"/>
    <n v="4.8780000000000004E-3"/>
    <n v="2.12E-2"/>
    <n v="2.0659E-2"/>
    <n v="0"/>
    <n v="0"/>
    <n v="0"/>
    <n v="0"/>
    <n v="0"/>
  </r>
  <r>
    <s v="2464"/>
    <s v="盟立"/>
    <x v="45"/>
    <n v="41.55"/>
    <n v="41.2"/>
    <n v="41.5"/>
    <n v="39.1"/>
    <n v="42"/>
    <n v="107"/>
    <n v="-12"/>
    <n v="-255"/>
    <n v="-80"/>
    <n v="315"/>
    <n v="0"/>
    <n v="0"/>
    <n v="0"/>
    <n v="0"/>
    <n v="0"/>
    <n v="4.4458499999999991E-2"/>
    <n v="-4.9440000000000005E-3"/>
    <n v="-0.105825"/>
    <n v="-3.1280000000000002E-2"/>
    <n v="0.1323"/>
    <n v="0"/>
    <n v="0"/>
    <n v="0"/>
    <n v="0"/>
    <n v="0"/>
  </r>
  <r>
    <s v="2465"/>
    <s v="麗臺"/>
    <x v="54"/>
    <n v="49.05"/>
    <n v="44.15"/>
    <n v="41.7"/>
    <n v="37.549999999999997"/>
    <n v="41.3"/>
    <n v="-462"/>
    <n v="-275"/>
    <n v="-50"/>
    <n v="78"/>
    <n v="364"/>
    <n v="0"/>
    <n v="0"/>
    <n v="0"/>
    <n v="0"/>
    <n v="0"/>
    <n v="-0.22661099999999998"/>
    <n v="-0.12141250000000001"/>
    <n v="-2.085E-2"/>
    <n v="2.9288999999999996E-2"/>
    <n v="0.15033199999999999"/>
    <n v="0"/>
    <n v="0"/>
    <n v="0"/>
    <n v="0"/>
    <n v="0"/>
  </r>
  <r>
    <s v="2466"/>
    <s v="冠西電"/>
    <x v="28"/>
    <n v="32.049999999999997"/>
    <n v="31.8"/>
    <n v="32.1"/>
    <n v="31.95"/>
    <n v="31.85"/>
    <n v="-12"/>
    <n v="-28"/>
    <n v="-6"/>
    <n v="5"/>
    <n v="-11"/>
    <n v="0"/>
    <n v="0"/>
    <n v="0"/>
    <n v="0"/>
    <n v="0"/>
    <n v="-3.8459999999999996E-3"/>
    <n v="-8.9040000000000005E-3"/>
    <n v="-1.9260000000000002E-3"/>
    <n v="1.5975E-3"/>
    <n v="-3.5035000000000001E-3"/>
    <n v="0"/>
    <n v="0"/>
    <n v="0"/>
    <n v="0"/>
    <n v="0"/>
  </r>
  <r>
    <s v="2467"/>
    <s v="志聖"/>
    <x v="17"/>
    <n v="49"/>
    <n v="51.5"/>
    <n v="50.1"/>
    <n v="45.9"/>
    <n v="49.75"/>
    <n v="404"/>
    <n v="186"/>
    <n v="-613"/>
    <n v="197"/>
    <n v="454"/>
    <n v="11"/>
    <n v="0"/>
    <n v="0"/>
    <n v="0"/>
    <n v="0"/>
    <n v="0.19796"/>
    <n v="9.579E-2"/>
    <n v="-0.30711299999999997"/>
    <n v="9.0422999999999989E-2"/>
    <n v="0.22586500000000001"/>
    <n v="5.3899999999999998E-3"/>
    <n v="0"/>
    <n v="0"/>
    <n v="0"/>
    <n v="0"/>
  </r>
  <r>
    <s v="2468"/>
    <s v="華經"/>
    <x v="55"/>
    <n v="13.25"/>
    <n v="13.7"/>
    <n v="13.65"/>
    <n v="12.7"/>
    <n v="13.5"/>
    <n v="-34"/>
    <n v="-47"/>
    <n v="-8"/>
    <n v="30"/>
    <n v="100"/>
    <n v="0"/>
    <n v="0"/>
    <n v="0"/>
    <n v="0"/>
    <n v="0"/>
    <n v="-4.5050000000000003E-3"/>
    <n v="-6.4389999999999994E-3"/>
    <n v="-1.0920000000000001E-3"/>
    <n v="3.81E-3"/>
    <n v="1.35E-2"/>
    <n v="0"/>
    <n v="0"/>
    <n v="0"/>
    <n v="0"/>
    <n v="0"/>
  </r>
  <r>
    <s v="2471"/>
    <s v="資通"/>
    <x v="55"/>
    <n v="25.25"/>
    <n v="25.65"/>
    <n v="25.3"/>
    <n v="23.9"/>
    <n v="25.75"/>
    <n v="-188"/>
    <n v="30"/>
    <n v="-45"/>
    <n v="52"/>
    <n v="162"/>
    <n v="0"/>
    <n v="0"/>
    <n v="0"/>
    <n v="0"/>
    <n v="0"/>
    <n v="-4.7469999999999998E-2"/>
    <n v="7.6949999999999996E-3"/>
    <n v="-1.1384999999999999E-2"/>
    <n v="1.2428E-2"/>
    <n v="4.1715000000000002E-2"/>
    <n v="0"/>
    <n v="0"/>
    <n v="0"/>
    <n v="0"/>
    <n v="0"/>
  </r>
  <r>
    <s v="2472"/>
    <s v="立隆電"/>
    <x v="34"/>
    <n v="59.1"/>
    <n v="59.2"/>
    <n v="59.1"/>
    <n v="54.2"/>
    <n v="59.5"/>
    <n v="213"/>
    <n v="49"/>
    <n v="-510"/>
    <n v="742"/>
    <n v="479"/>
    <n v="0"/>
    <n v="0"/>
    <n v="0"/>
    <n v="0"/>
    <n v="0"/>
    <n v="0.12588300000000002"/>
    <n v="2.9008000000000003E-2"/>
    <n v="-0.30141000000000001"/>
    <n v="0.40216400000000002"/>
    <n v="0.28500500000000001"/>
    <n v="0"/>
    <n v="0"/>
    <n v="0"/>
    <n v="0"/>
    <n v="0"/>
  </r>
  <r>
    <s v="2474"/>
    <s v="可成"/>
    <x v="42"/>
    <n v="177.5"/>
    <n v="175"/>
    <n v="178"/>
    <n v="171.5"/>
    <n v="176.5"/>
    <n v="-2709"/>
    <n v="-1756"/>
    <n v="63"/>
    <n v="-211"/>
    <n v="-673"/>
    <n v="139"/>
    <n v="11"/>
    <n v="129"/>
    <n v="7"/>
    <n v="1"/>
    <n v="-4.8084749999999996"/>
    <n v="-3.073"/>
    <n v="0.11214"/>
    <n v="-0.36186499999999999"/>
    <n v="-1.187845"/>
    <n v="0.246725"/>
    <n v="1.925E-2"/>
    <n v="0.22961999999999999"/>
    <n v="1.2005E-2"/>
    <n v="1.7650000000000001E-3"/>
  </r>
  <r>
    <s v="2476"/>
    <s v="鉅祥"/>
    <x v="15"/>
    <n v="30.95"/>
    <n v="30.85"/>
    <n v="30.95"/>
    <n v="28.85"/>
    <n v="31.2"/>
    <n v="872"/>
    <n v="460"/>
    <n v="-670"/>
    <n v="248"/>
    <n v="306"/>
    <n v="0"/>
    <n v="0"/>
    <n v="0"/>
    <n v="0"/>
    <n v="0"/>
    <n v="0.26988399999999996"/>
    <n v="0.14191000000000001"/>
    <n v="-0.20736499999999999"/>
    <n v="7.1548E-2"/>
    <n v="9.5471999999999987E-2"/>
    <n v="0"/>
    <n v="0"/>
    <n v="0"/>
    <n v="0"/>
    <n v="0"/>
  </r>
  <r>
    <s v="2477"/>
    <s v="美隆電"/>
    <x v="19"/>
    <n v="36.6"/>
    <n v="35"/>
    <n v="34.799999999999997"/>
    <n v="31.35"/>
    <n v="33.6"/>
    <n v="-581"/>
    <n v="-81"/>
    <n v="443"/>
    <n v="253"/>
    <n v="274"/>
    <n v="0"/>
    <n v="0"/>
    <n v="0"/>
    <n v="0"/>
    <n v="0"/>
    <n v="-0.21264600000000003"/>
    <n v="-2.835E-2"/>
    <n v="0.154164"/>
    <n v="7.9315499999999997E-2"/>
    <n v="9.2063999999999993E-2"/>
    <n v="0"/>
    <n v="0"/>
    <n v="0"/>
    <n v="0"/>
    <n v="0"/>
  </r>
  <r>
    <s v="2478"/>
    <s v="大毅"/>
    <x v="34"/>
    <n v="63.8"/>
    <n v="64.7"/>
    <n v="65.7"/>
    <n v="59.2"/>
    <n v="64.900000000000006"/>
    <n v="-236"/>
    <n v="-121"/>
    <n v="-36"/>
    <n v="-328"/>
    <n v="613"/>
    <n v="0"/>
    <n v="0"/>
    <n v="0"/>
    <n v="0"/>
    <n v="0"/>
    <n v="-0.15056799999999998"/>
    <n v="-7.8287000000000009E-2"/>
    <n v="-2.3652000000000003E-2"/>
    <n v="-0.19417600000000002"/>
    <n v="0.39783700000000005"/>
    <n v="0"/>
    <n v="0"/>
    <n v="0"/>
    <n v="0"/>
    <n v="0"/>
  </r>
  <r>
    <s v="2480"/>
    <s v="敦陽科"/>
    <x v="55"/>
    <n v="68.3"/>
    <n v="68.2"/>
    <n v="68.5"/>
    <n v="65.900000000000006"/>
    <n v="68.2"/>
    <n v="-334"/>
    <n v="-128"/>
    <n v="-169"/>
    <n v="-139"/>
    <n v="-43"/>
    <n v="0"/>
    <n v="0"/>
    <n v="1"/>
    <n v="0"/>
    <n v="0"/>
    <n v="-0.22812200000000002"/>
    <n v="-8.7295999999999999E-2"/>
    <n v="-0.11576500000000001"/>
    <n v="-9.1601000000000002E-2"/>
    <n v="-2.9325999999999998E-2"/>
    <n v="0"/>
    <n v="0"/>
    <n v="6.8499999999999995E-4"/>
    <n v="0"/>
    <n v="0"/>
  </r>
  <r>
    <s v="2481"/>
    <s v="強茂"/>
    <x v="28"/>
    <n v="43.5"/>
    <n v="44"/>
    <n v="43.95"/>
    <n v="39.6"/>
    <n v="43.55"/>
    <n v="1824"/>
    <n v="451"/>
    <n v="-2565"/>
    <n v="641"/>
    <n v="2982"/>
    <n v="173"/>
    <n v="110"/>
    <n v="0"/>
    <n v="0"/>
    <n v="-1000"/>
    <n v="0.79344000000000003"/>
    <n v="0.19844000000000001"/>
    <n v="-1.1273175000000002"/>
    <n v="0.25383600000000001"/>
    <n v="1.2986609999999998"/>
    <n v="7.5255000000000002E-2"/>
    <n v="4.8399999999999999E-2"/>
    <n v="0"/>
    <n v="0"/>
    <n v="-0.4355"/>
  </r>
  <r>
    <s v="2482"/>
    <s v="連宇"/>
    <x v="57"/>
    <n v="11.1"/>
    <n v="11.1"/>
    <n v="11"/>
    <n v="9.92"/>
    <n v="10.9"/>
    <n v="-2"/>
    <n v="2"/>
    <n v="29"/>
    <n v="121"/>
    <n v="38"/>
    <n v="0"/>
    <n v="0"/>
    <n v="0"/>
    <n v="0"/>
    <n v="0"/>
    <n v="-2.22E-4"/>
    <n v="2.22E-4"/>
    <n v="3.1900000000000001E-3"/>
    <n v="1.2003199999999999E-2"/>
    <n v="4.1419999999999998E-3"/>
    <n v="0"/>
    <n v="0"/>
    <n v="0"/>
    <n v="0"/>
    <n v="0"/>
  </r>
  <r>
    <s v="2483"/>
    <s v="百容"/>
    <x v="15"/>
    <n v="19.5"/>
    <n v="19.8"/>
    <n v="19.5"/>
    <n v="18.350000000000001"/>
    <n v="18.95"/>
    <n v="-3"/>
    <n v="-110"/>
    <n v="-117"/>
    <n v="-38"/>
    <n v="18"/>
    <n v="0"/>
    <n v="0"/>
    <n v="0"/>
    <n v="0"/>
    <n v="0"/>
    <n v="-5.8500000000000002E-4"/>
    <n v="-2.1780000000000001E-2"/>
    <n v="-2.2814999999999998E-2"/>
    <n v="-6.9730000000000009E-3"/>
    <n v="3.4109999999999995E-3"/>
    <n v="0"/>
    <n v="0"/>
    <n v="0"/>
    <n v="0"/>
    <n v="0"/>
  </r>
  <r>
    <s v="2484"/>
    <s v="希華"/>
    <x v="34"/>
    <n v="26.5"/>
    <n v="25.55"/>
    <n v="25.3"/>
    <n v="22.85"/>
    <n v="25.1"/>
    <n v="108"/>
    <n v="-429"/>
    <n v="-515"/>
    <n v="176"/>
    <n v="559"/>
    <n v="0"/>
    <n v="0"/>
    <n v="0"/>
    <n v="0"/>
    <n v="0"/>
    <n v="2.862E-2"/>
    <n v="-0.10960950000000001"/>
    <n v="-0.13029499999999999"/>
    <n v="4.0216000000000002E-2"/>
    <n v="0.14030900000000002"/>
    <n v="0"/>
    <n v="0"/>
    <n v="0"/>
    <n v="0"/>
    <n v="0"/>
  </r>
  <r>
    <s v="2485"/>
    <s v="兆赫"/>
    <x v="32"/>
    <n v="21.3"/>
    <n v="20.25"/>
    <n v="19.100000000000001"/>
    <n v="17.2"/>
    <n v="18.3"/>
    <n v="-217"/>
    <n v="-1206"/>
    <n v="-807"/>
    <n v="1070"/>
    <n v="-647"/>
    <n v="0"/>
    <n v="0"/>
    <n v="0"/>
    <n v="0"/>
    <n v="0"/>
    <n v="-4.6221000000000005E-2"/>
    <n v="-0.24421499999999999"/>
    <n v="-0.154137"/>
    <n v="0.18404000000000001"/>
    <n v="-0.11840100000000001"/>
    <n v="0"/>
    <n v="0"/>
    <n v="0"/>
    <n v="0"/>
    <n v="0"/>
  </r>
  <r>
    <s v="2486"/>
    <s v="一詮"/>
    <x v="28"/>
    <n v="25.85"/>
    <n v="26.05"/>
    <n v="25.55"/>
    <n v="24.4"/>
    <n v="26.55"/>
    <n v="1194"/>
    <n v="1185"/>
    <n v="-1338"/>
    <n v="2301"/>
    <n v="367"/>
    <n v="0"/>
    <n v="0"/>
    <n v="0"/>
    <n v="0"/>
    <n v="0"/>
    <n v="0.30864900000000001"/>
    <n v="0.30869249999999998"/>
    <n v="-0.34185900000000002"/>
    <n v="0.56144399999999994"/>
    <n v="9.7438499999999997E-2"/>
    <n v="0"/>
    <n v="0"/>
    <n v="0"/>
    <n v="0"/>
    <n v="0"/>
  </r>
  <r>
    <s v="2488"/>
    <s v="漢平"/>
    <x v="19"/>
    <n v="29.15"/>
    <n v="29.15"/>
    <n v="29"/>
    <n v="28.1"/>
    <n v="29.8"/>
    <n v="-11"/>
    <n v="123"/>
    <n v="-45"/>
    <n v="11"/>
    <n v="193"/>
    <n v="0"/>
    <n v="0"/>
    <n v="0"/>
    <n v="0"/>
    <n v="0"/>
    <n v="-3.2064999999999997E-3"/>
    <n v="3.5854499999999997E-2"/>
    <n v="-1.3050000000000001E-2"/>
    <n v="3.0910000000000004E-3"/>
    <n v="5.7514000000000003E-2"/>
    <n v="0"/>
    <n v="0"/>
    <n v="0"/>
    <n v="0"/>
    <n v="0"/>
  </r>
  <r>
    <s v="2489"/>
    <s v="瑞軒"/>
    <x v="43"/>
    <n v="15.8"/>
    <n v="15.65"/>
    <n v="16"/>
    <n v="14.4"/>
    <n v="15.8"/>
    <n v="4555"/>
    <n v="4233"/>
    <n v="-5920"/>
    <n v="1289"/>
    <n v="1414"/>
    <n v="0"/>
    <n v="0"/>
    <n v="38"/>
    <n v="0"/>
    <n v="0"/>
    <n v="0.71969000000000005"/>
    <n v="0.66246450000000001"/>
    <n v="-0.94720000000000004"/>
    <n v="0.18561600000000003"/>
    <n v="0.223412"/>
    <n v="0"/>
    <n v="0"/>
    <n v="6.0800000000000003E-3"/>
    <n v="0"/>
    <n v="0"/>
  </r>
  <r>
    <s v="2491"/>
    <s v="吉祥全"/>
    <x v="21"/>
    <n v="20.85"/>
    <n v="22.9"/>
    <n v="21.3"/>
    <n v="20.399999999999999"/>
    <n v="22.3"/>
    <n v="-335"/>
    <n v="153"/>
    <n v="-283"/>
    <n v="137"/>
    <n v="483"/>
    <n v="0"/>
    <n v="0"/>
    <n v="0"/>
    <n v="0"/>
    <n v="0"/>
    <n v="-6.9847500000000007E-2"/>
    <n v="3.5036999999999999E-2"/>
    <n v="-6.0279000000000006E-2"/>
    <n v="2.7947999999999997E-2"/>
    <n v="0.107709"/>
    <n v="0"/>
    <n v="0"/>
    <n v="0"/>
    <n v="0"/>
    <n v="0"/>
  </r>
  <r>
    <s v="2492"/>
    <s v="華新科"/>
    <x v="34"/>
    <n v="190"/>
    <n v="191.5"/>
    <n v="195"/>
    <n v="184"/>
    <n v="194.5"/>
    <n v="2948"/>
    <n v="1657"/>
    <n v="-1869"/>
    <n v="1328"/>
    <n v="-7"/>
    <n v="-2096"/>
    <n v="13"/>
    <n v="15"/>
    <n v="10"/>
    <n v="0"/>
    <n v="5.6012000000000004"/>
    <n v="3.1731549999999999"/>
    <n v="-3.6445500000000002"/>
    <n v="2.4435199999999999"/>
    <n v="-1.3615E-2"/>
    <n v="-3.9824000000000002"/>
    <n v="2.4895E-2"/>
    <n v="2.9250000000000002E-2"/>
    <n v="1.84E-2"/>
    <n v="0"/>
  </r>
  <r>
    <s v="2493"/>
    <s v="揚博"/>
    <x v="17"/>
    <n v="36.15"/>
    <n v="36.5"/>
    <n v="36.75"/>
    <n v="35.4"/>
    <n v="36.5"/>
    <n v="-433"/>
    <n v="-86"/>
    <n v="-338"/>
    <n v="-235"/>
    <n v="-11"/>
    <n v="0"/>
    <n v="0"/>
    <n v="0"/>
    <n v="0"/>
    <n v="0"/>
    <n v="-0.15652949999999999"/>
    <n v="-3.1390000000000001E-2"/>
    <n v="-0.12421500000000001"/>
    <n v="-8.319E-2"/>
    <n v="-4.0150000000000003E-3"/>
    <n v="0"/>
    <n v="0"/>
    <n v="0"/>
    <n v="0"/>
    <n v="0"/>
  </r>
  <r>
    <s v="2495"/>
    <s v="普安"/>
    <x v="16"/>
    <n v="25.75"/>
    <n v="23.2"/>
    <n v="23.2"/>
    <n v="20.9"/>
    <n v="20.7"/>
    <n v="205"/>
    <n v="-53"/>
    <n v="-35"/>
    <n v="391"/>
    <n v="162"/>
    <n v="0"/>
    <n v="0"/>
    <n v="0"/>
    <n v="0"/>
    <n v="0"/>
    <n v="5.2787500000000001E-2"/>
    <n v="-1.2296E-2"/>
    <n v="-8.1200000000000005E-3"/>
    <n v="8.1719E-2"/>
    <n v="3.3534000000000001E-2"/>
    <n v="0"/>
    <n v="0"/>
    <n v="0"/>
    <n v="0"/>
    <n v="0"/>
  </r>
  <r>
    <s v="2496"/>
    <s v="卓越"/>
    <x v="2"/>
    <n v="58"/>
    <n v="57.6"/>
    <n v="57.1"/>
    <n v="55.5"/>
    <n v="58"/>
    <n v="-1"/>
    <n v="0"/>
    <n v="-1"/>
    <n v="2"/>
    <n v="-2"/>
    <n v="0"/>
    <n v="0"/>
    <n v="0"/>
    <n v="0"/>
    <n v="0"/>
    <n v="-5.8E-4"/>
    <n v="0"/>
    <n v="-5.71E-4"/>
    <n v="1.1100000000000001E-3"/>
    <n v="-1.16E-3"/>
    <n v="0"/>
    <n v="0"/>
    <n v="0"/>
    <n v="0"/>
    <n v="0"/>
  </r>
  <r>
    <s v="2497"/>
    <s v="怡利電"/>
    <x v="6"/>
    <n v="26.85"/>
    <n v="28.15"/>
    <n v="28.45"/>
    <n v="25.65"/>
    <n v="28.2"/>
    <n v="380"/>
    <n v="238"/>
    <n v="127"/>
    <n v="27"/>
    <n v="345"/>
    <n v="0"/>
    <n v="0"/>
    <n v="0"/>
    <n v="0"/>
    <n v="0"/>
    <n v="0.10203"/>
    <n v="6.6997000000000001E-2"/>
    <n v="3.6131500000000004E-2"/>
    <n v="6.9254999999999994E-3"/>
    <n v="9.7290000000000001E-2"/>
    <n v="0"/>
    <n v="0"/>
    <n v="0"/>
    <n v="0"/>
    <n v="0"/>
  </r>
  <r>
    <s v="2498"/>
    <s v="宏達電"/>
    <x v="58"/>
    <n v="36.25"/>
    <n v="35.049999999999997"/>
    <n v="34.5"/>
    <n v="32.1"/>
    <n v="34.25"/>
    <n v="513"/>
    <n v="-1829"/>
    <n v="469"/>
    <n v="6437"/>
    <n v="-1528"/>
    <n v="11"/>
    <n v="0"/>
    <n v="0"/>
    <n v="0"/>
    <n v="0"/>
    <n v="0.1859625"/>
    <n v="-0.64106449999999993"/>
    <n v="0.161805"/>
    <n v="2.0662769999999999"/>
    <n v="-0.52334000000000003"/>
    <n v="3.9874999999999997E-3"/>
    <n v="0"/>
    <n v="0"/>
    <n v="0"/>
    <n v="0"/>
  </r>
  <r>
    <s v="2501"/>
    <s v="國建"/>
    <x v="5"/>
    <n v="19.600000000000001"/>
    <n v="19.3"/>
    <n v="19.55"/>
    <n v="19"/>
    <n v="19.399999999999999"/>
    <n v="908"/>
    <n v="-780"/>
    <n v="41"/>
    <n v="250"/>
    <n v="-156"/>
    <n v="0"/>
    <n v="0"/>
    <n v="0"/>
    <n v="0"/>
    <n v="0"/>
    <n v="0.17796800000000004"/>
    <n v="-0.15054000000000001"/>
    <n v="8.0155000000000001E-3"/>
    <n v="4.7500000000000001E-2"/>
    <n v="-3.0263999999999996E-2"/>
    <n v="0"/>
    <n v="0"/>
    <n v="0"/>
    <n v="0"/>
    <n v="0"/>
  </r>
  <r>
    <s v="2504"/>
    <s v="國產"/>
    <x v="5"/>
    <n v="23.75"/>
    <n v="23.05"/>
    <n v="23.1"/>
    <n v="20.9"/>
    <n v="22.9"/>
    <n v="-2063"/>
    <n v="-1909"/>
    <n v="-1845"/>
    <n v="-371"/>
    <n v="900"/>
    <n v="0"/>
    <n v="0"/>
    <n v="0"/>
    <n v="0"/>
    <n v="0"/>
    <n v="-0.48996250000000002"/>
    <n v="-0.44002450000000004"/>
    <n v="-0.42619499999999999"/>
    <n v="-7.7538999999999997E-2"/>
    <n v="0.20610000000000001"/>
    <n v="0"/>
    <n v="0"/>
    <n v="0"/>
    <n v="0"/>
    <n v="0"/>
  </r>
  <r>
    <s v="2505"/>
    <s v="國揚"/>
    <x v="5"/>
    <n v="33.049999999999997"/>
    <n v="31.9"/>
    <n v="31.2"/>
    <n v="28.15"/>
    <n v="30.9"/>
    <n v="1108"/>
    <n v="-414"/>
    <n v="-564"/>
    <n v="396"/>
    <n v="436"/>
    <n v="0"/>
    <n v="0"/>
    <n v="0"/>
    <n v="0"/>
    <n v="0"/>
    <n v="0.36619399999999996"/>
    <n v="-0.13206599999999999"/>
    <n v="-0.17596799999999999"/>
    <n v="0.11147399999999999"/>
    <n v="0.13472399999999998"/>
    <n v="0"/>
    <n v="0"/>
    <n v="0"/>
    <n v="0"/>
    <n v="0"/>
  </r>
  <r>
    <s v="2506"/>
    <s v="太設"/>
    <x v="5"/>
    <n v="10.25"/>
    <n v="10"/>
    <n v="9.99"/>
    <n v="9.5399999999999991"/>
    <n v="10.1"/>
    <n v="11"/>
    <n v="-91"/>
    <n v="-176"/>
    <n v="-51"/>
    <n v="73"/>
    <n v="0"/>
    <n v="0"/>
    <n v="0"/>
    <n v="0"/>
    <n v="0"/>
    <n v="1.1275E-3"/>
    <n v="-9.1000000000000004E-3"/>
    <n v="-1.7582400000000001E-2"/>
    <n v="-4.8653999999999998E-3"/>
    <n v="7.3729999999999993E-3"/>
    <n v="0"/>
    <n v="0"/>
    <n v="0"/>
    <n v="0"/>
    <n v="0"/>
  </r>
  <r>
    <s v="2509"/>
    <s v="全坤建"/>
    <x v="5"/>
    <n v="18.850000000000001"/>
    <n v="18.850000000000001"/>
    <n v="18.75"/>
    <n v="17.75"/>
    <n v="18.850000000000001"/>
    <n v="265"/>
    <n v="-378"/>
    <n v="-430"/>
    <n v="-54"/>
    <n v="205"/>
    <n v="0"/>
    <n v="0"/>
    <n v="0"/>
    <n v="0"/>
    <n v="0"/>
    <n v="4.9952499999999997E-2"/>
    <n v="-7.1252999999999997E-2"/>
    <n v="-8.0625000000000002E-2"/>
    <n v="-9.5849999999999998E-3"/>
    <n v="3.8642500000000003E-2"/>
    <n v="0"/>
    <n v="0"/>
    <n v="0"/>
    <n v="0"/>
    <n v="0"/>
  </r>
  <r>
    <s v="2511"/>
    <s v="太子"/>
    <x v="5"/>
    <n v="12.05"/>
    <n v="11.8"/>
    <n v="11.85"/>
    <n v="11"/>
    <n v="11.5"/>
    <n v="-1490"/>
    <n v="-1371"/>
    <n v="-804"/>
    <n v="-739"/>
    <n v="-193"/>
    <n v="0"/>
    <n v="0"/>
    <n v="0"/>
    <n v="0"/>
    <n v="0"/>
    <n v="-0.17954500000000001"/>
    <n v="-0.16177800000000001"/>
    <n v="-9.5273999999999998E-2"/>
    <n v="-8.1290000000000001E-2"/>
    <n v="-2.2194999999999999E-2"/>
    <n v="0"/>
    <n v="0"/>
    <n v="0"/>
    <n v="0"/>
    <n v="0"/>
  </r>
  <r>
    <s v="2514"/>
    <s v="龍邦"/>
    <x v="5"/>
    <n v="17"/>
    <n v="17"/>
    <n v="17"/>
    <n v="16.100000000000001"/>
    <n v="16.899999999999999"/>
    <n v="4"/>
    <n v="-193"/>
    <n v="-163"/>
    <n v="149"/>
    <n v="-31"/>
    <n v="0"/>
    <n v="0"/>
    <n v="0"/>
    <n v="0"/>
    <n v="0"/>
    <n v="6.8000000000000005E-4"/>
    <n v="-3.2809999999999999E-2"/>
    <n v="-2.7709999999999999E-2"/>
    <n v="2.3989E-2"/>
    <n v="-5.2389999999999997E-3"/>
    <n v="0"/>
    <n v="0"/>
    <n v="0"/>
    <n v="0"/>
    <n v="0"/>
  </r>
  <r>
    <s v="2515"/>
    <s v="中工"/>
    <x v="5"/>
    <n v="9.15"/>
    <n v="8.9499999999999993"/>
    <n v="8.92"/>
    <n v="8.0399999999999991"/>
    <n v="8.77"/>
    <n v="1320"/>
    <n v="-3648"/>
    <n v="-5256"/>
    <n v="-1982"/>
    <n v="2970"/>
    <n v="0"/>
    <n v="0"/>
    <n v="0"/>
    <n v="0"/>
    <n v="0"/>
    <n v="0.12078"/>
    <n v="-0.32649600000000001"/>
    <n v="-0.46883519999999995"/>
    <n v="-0.15935279999999999"/>
    <n v="0.26046899999999995"/>
    <n v="0"/>
    <n v="0"/>
    <n v="0"/>
    <n v="0"/>
    <n v="0"/>
  </r>
  <r>
    <s v="2516"/>
    <s v="新建"/>
    <x v="5"/>
    <n v="5.71"/>
    <n v="5.5"/>
    <n v="5.57"/>
    <n v="5.0199999999999996"/>
    <n v="5.4"/>
    <n v="71"/>
    <n v="-62"/>
    <n v="-110"/>
    <n v="19"/>
    <n v="170"/>
    <n v="0"/>
    <n v="0"/>
    <n v="0"/>
    <n v="0"/>
    <n v="0"/>
    <n v="4.0541000000000006E-3"/>
    <n v="-3.4099999999999998E-3"/>
    <n v="-6.1270000000000005E-3"/>
    <n v="9.5379999999999998E-4"/>
    <n v="9.1800000000000007E-3"/>
    <n v="0"/>
    <n v="0"/>
    <n v="0"/>
    <n v="0"/>
    <n v="0"/>
  </r>
  <r>
    <s v="2520"/>
    <s v="冠德"/>
    <x v="5"/>
    <n v="37.950000000000003"/>
    <n v="37"/>
    <n v="37.049999999999997"/>
    <n v="34.450000000000003"/>
    <n v="36.4"/>
    <n v="-2273"/>
    <n v="-1672"/>
    <n v="-1498"/>
    <n v="-1030"/>
    <n v="-612"/>
    <n v="15"/>
    <n v="0"/>
    <n v="0"/>
    <n v="0"/>
    <n v="0"/>
    <n v="-0.86260350000000008"/>
    <n v="-0.61863999999999997"/>
    <n v="-0.55500899999999997"/>
    <n v="-0.35483500000000001"/>
    <n v="-0.22276799999999999"/>
    <n v="5.6924999999999996E-3"/>
    <n v="0"/>
    <n v="0"/>
    <n v="0"/>
    <n v="0"/>
  </r>
  <r>
    <s v="2524"/>
    <s v="京城"/>
    <x v="5"/>
    <n v="35"/>
    <n v="35.5"/>
    <n v="35.35"/>
    <n v="35.35"/>
    <n v="35.950000000000003"/>
    <n v="-70"/>
    <n v="-177"/>
    <n v="-96"/>
    <n v="4"/>
    <n v="41"/>
    <n v="0"/>
    <n v="0"/>
    <n v="0"/>
    <n v="0"/>
    <n v="0"/>
    <n v="-2.4500000000000001E-2"/>
    <n v="-6.2835000000000002E-2"/>
    <n v="-3.3936000000000001E-2"/>
    <n v="1.4140000000000001E-3"/>
    <n v="1.4739500000000001E-2"/>
    <n v="0"/>
    <n v="0"/>
    <n v="0"/>
    <n v="0"/>
    <n v="0"/>
  </r>
  <r>
    <s v="2527"/>
    <s v="宏璟"/>
    <x v="5"/>
    <n v="22.7"/>
    <n v="22.95"/>
    <n v="22.5"/>
    <n v="20.95"/>
    <n v="22.5"/>
    <n v="-76"/>
    <n v="-117"/>
    <n v="-244"/>
    <n v="131"/>
    <n v="257"/>
    <n v="0"/>
    <n v="0"/>
    <n v="0"/>
    <n v="0"/>
    <n v="0"/>
    <n v="-1.7252E-2"/>
    <n v="-2.68515E-2"/>
    <n v="-5.4899999999999997E-2"/>
    <n v="2.7444499999999997E-2"/>
    <n v="5.7825000000000001E-2"/>
    <n v="0"/>
    <n v="0"/>
    <n v="0"/>
    <n v="0"/>
    <n v="0"/>
  </r>
  <r>
    <s v="2528"/>
    <s v="皇普"/>
    <x v="5"/>
    <n v="21.9"/>
    <n v="21.55"/>
    <n v="21.55"/>
    <n v="21.25"/>
    <n v="22.4"/>
    <n v="-72"/>
    <n v="-26"/>
    <n v="18"/>
    <n v="27"/>
    <n v="57"/>
    <n v="0"/>
    <n v="0"/>
    <n v="0"/>
    <n v="0"/>
    <n v="0"/>
    <n v="-1.5768000000000001E-2"/>
    <n v="-5.6030000000000003E-3"/>
    <n v="3.8790000000000005E-3"/>
    <n v="5.7375000000000004E-3"/>
    <n v="1.2768E-2"/>
    <n v="0"/>
    <n v="0"/>
    <n v="0"/>
    <n v="0"/>
    <n v="0"/>
  </r>
  <r>
    <s v="2530"/>
    <s v="華建"/>
    <x v="5"/>
    <n v="13.45"/>
    <n v="13.4"/>
    <n v="13.45"/>
    <n v="13.2"/>
    <n v="13.55"/>
    <n v="-113"/>
    <n v="-184"/>
    <n v="-120"/>
    <n v="251"/>
    <n v="742"/>
    <n v="0"/>
    <n v="0"/>
    <n v="0"/>
    <n v="0"/>
    <n v="0"/>
    <n v="-1.5198499999999998E-2"/>
    <n v="-2.4655999999999997E-2"/>
    <n v="-1.6140000000000002E-2"/>
    <n v="3.3131999999999995E-2"/>
    <n v="0.10054100000000001"/>
    <n v="0"/>
    <n v="0"/>
    <n v="0"/>
    <n v="0"/>
    <n v="0"/>
  </r>
  <r>
    <s v="2534"/>
    <s v="宏盛"/>
    <x v="5"/>
    <n v="20"/>
    <n v="19.8"/>
    <n v="19.55"/>
    <n v="18.399999999999999"/>
    <n v="19.2"/>
    <n v="-1011"/>
    <n v="-324"/>
    <n v="-719"/>
    <n v="-524"/>
    <n v="90"/>
    <n v="0"/>
    <n v="0"/>
    <n v="0"/>
    <n v="0"/>
    <n v="0"/>
    <n v="-0.20219999999999999"/>
    <n v="-6.4152000000000001E-2"/>
    <n v="-0.14056450000000001"/>
    <n v="-9.6415999999999988E-2"/>
    <n v="1.728E-2"/>
    <n v="0"/>
    <n v="0"/>
    <n v="0"/>
    <n v="0"/>
    <n v="0"/>
  </r>
  <r>
    <s v="2535"/>
    <s v="達欣工"/>
    <x v="5"/>
    <n v="33.1"/>
    <n v="32.700000000000003"/>
    <n v="32.450000000000003"/>
    <n v="30.9"/>
    <n v="32.4"/>
    <n v="570"/>
    <n v="-438"/>
    <n v="-1224"/>
    <n v="-617"/>
    <n v="97"/>
    <n v="27"/>
    <n v="0"/>
    <n v="14"/>
    <n v="0"/>
    <n v="0"/>
    <n v="0.18867"/>
    <n v="-0.14322599999999999"/>
    <n v="-0.39718800000000004"/>
    <n v="-0.19065299999999999"/>
    <n v="3.1427999999999998E-2"/>
    <n v="8.9370000000000005E-3"/>
    <n v="0"/>
    <n v="4.543000000000001E-3"/>
    <n v="0"/>
    <n v="0"/>
  </r>
  <r>
    <s v="2536"/>
    <s v="宏普"/>
    <x v="5"/>
    <n v="21.7"/>
    <n v="21.45"/>
    <n v="21.45"/>
    <n v="20.25"/>
    <n v="21.2"/>
    <n v="-416"/>
    <n v="-341"/>
    <n v="-168"/>
    <n v="-83"/>
    <n v="13"/>
    <n v="0"/>
    <n v="0"/>
    <n v="0"/>
    <n v="0"/>
    <n v="0"/>
    <n v="-9.0271999999999991E-2"/>
    <n v="-7.3144500000000001E-2"/>
    <n v="-3.6035999999999999E-2"/>
    <n v="-1.68075E-2"/>
    <n v="2.7559999999999998E-3"/>
    <n v="0"/>
    <n v="0"/>
    <n v="0"/>
    <n v="0"/>
    <n v="0"/>
  </r>
  <r>
    <s v="2537"/>
    <s v="聯上發"/>
    <x v="5"/>
    <n v="8.73"/>
    <n v="8.56"/>
    <n v="8.58"/>
    <n v="7.99"/>
    <n v="8.76"/>
    <n v="-652"/>
    <n v="-310"/>
    <n v="83"/>
    <n v="161"/>
    <n v="270"/>
    <n v="0"/>
    <n v="0"/>
    <n v="0"/>
    <n v="0"/>
    <n v="0"/>
    <n v="-5.6919600000000001E-2"/>
    <n v="-2.6536000000000004E-2"/>
    <n v="7.1214E-3"/>
    <n v="1.2863900000000001E-2"/>
    <n v="2.3651999999999999E-2"/>
    <n v="0"/>
    <n v="0"/>
    <n v="0"/>
    <n v="0"/>
    <n v="0"/>
  </r>
  <r>
    <s v="2538"/>
    <s v="基泰"/>
    <x v="5"/>
    <n v="9.9600000000000009"/>
    <n v="9.86"/>
    <n v="9.8699999999999992"/>
    <n v="9.25"/>
    <n v="9.68"/>
    <n v="-1033"/>
    <n v="-497"/>
    <n v="-441"/>
    <n v="-171"/>
    <n v="189"/>
    <n v="0"/>
    <n v="0"/>
    <n v="0"/>
    <n v="0"/>
    <n v="0"/>
    <n v="-0.1028868"/>
    <n v="-4.9004199999999998E-2"/>
    <n v="-4.3526700000000002E-2"/>
    <n v="-1.5817500000000002E-2"/>
    <n v="1.8295200000000001E-2"/>
    <n v="0"/>
    <n v="0"/>
    <n v="0"/>
    <n v="0"/>
    <n v="0"/>
  </r>
  <r>
    <s v="2539"/>
    <s v="櫻花建"/>
    <x v="5"/>
    <n v="30.8"/>
    <n v="30.75"/>
    <n v="31.05"/>
    <n v="31.05"/>
    <n v="31.25"/>
    <n v="-271"/>
    <n v="-247"/>
    <n v="-92"/>
    <n v="107"/>
    <n v="-16"/>
    <n v="0"/>
    <n v="0"/>
    <n v="0"/>
    <n v="0"/>
    <n v="0"/>
    <n v="-8.3468000000000014E-2"/>
    <n v="-7.5952500000000006E-2"/>
    <n v="-2.8565999999999998E-2"/>
    <n v="3.3223499999999996E-2"/>
    <n v="-5.0000000000000001E-3"/>
    <n v="0"/>
    <n v="0"/>
    <n v="0"/>
    <n v="0"/>
    <n v="0"/>
  </r>
  <r>
    <s v="2540"/>
    <s v="愛山林"/>
    <x v="5"/>
    <n v="70.400000000000006"/>
    <n v="66.7"/>
    <n v="70"/>
    <n v="70"/>
    <n v="73"/>
    <n v="-11"/>
    <n v="-55"/>
    <n v="-31"/>
    <n v="-2"/>
    <n v="-5"/>
    <n v="0"/>
    <n v="0"/>
    <n v="0"/>
    <n v="0"/>
    <n v="0"/>
    <n v="-7.7440000000000009E-3"/>
    <n v="-3.6685000000000002E-2"/>
    <n v="-2.1700000000000001E-2"/>
    <n v="-1.4E-3"/>
    <n v="-3.65E-3"/>
    <n v="0"/>
    <n v="0"/>
    <n v="0"/>
    <n v="0"/>
    <n v="0"/>
  </r>
  <r>
    <s v="2542"/>
    <s v="興富發"/>
    <x v="5"/>
    <n v="42.6"/>
    <n v="42.1"/>
    <n v="42.8"/>
    <n v="40.799999999999997"/>
    <n v="41.9"/>
    <n v="-1834"/>
    <n v="206"/>
    <n v="-61"/>
    <n v="-693"/>
    <n v="-1187"/>
    <n v="0"/>
    <n v="0"/>
    <n v="0"/>
    <n v="0"/>
    <n v="0"/>
    <n v="-0.78128400000000009"/>
    <n v="8.6725999999999998E-2"/>
    <n v="-2.6107999999999996E-2"/>
    <n v="-0.282744"/>
    <n v="-0.49735299999999993"/>
    <n v="0"/>
    <n v="0"/>
    <n v="0"/>
    <n v="0"/>
    <n v="0"/>
  </r>
  <r>
    <s v="2543"/>
    <s v="皇昌"/>
    <x v="5"/>
    <n v="7.81"/>
    <n v="8.24"/>
    <n v="8.2899999999999991"/>
    <n v="7.47"/>
    <n v="7.74"/>
    <n v="-52"/>
    <n v="-63"/>
    <n v="-15"/>
    <n v="45"/>
    <n v="-13"/>
    <n v="0"/>
    <n v="0"/>
    <n v="0"/>
    <n v="0"/>
    <n v="0"/>
    <n v="-4.0612000000000001E-3"/>
    <n v="-5.1912E-3"/>
    <n v="-1.2435E-3"/>
    <n v="3.3614999999999999E-3"/>
    <n v="-1.0062000000000001E-3"/>
    <n v="0"/>
    <n v="0"/>
    <n v="0"/>
    <n v="0"/>
    <n v="0"/>
  </r>
  <r>
    <s v="2545"/>
    <s v="皇翔"/>
    <x v="5"/>
    <n v="40.450000000000003"/>
    <n v="40"/>
    <n v="40"/>
    <n v="38.15"/>
    <n v="39.799999999999997"/>
    <n v="-989"/>
    <n v="-355"/>
    <n v="-239"/>
    <n v="-177"/>
    <n v="134"/>
    <n v="0"/>
    <n v="0"/>
    <n v="0"/>
    <n v="0"/>
    <n v="0"/>
    <n v="-0.40005050000000003"/>
    <n v="-0.14199999999999999"/>
    <n v="-9.5600000000000004E-2"/>
    <n v="-6.7525500000000002E-2"/>
    <n v="5.3331999999999997E-2"/>
    <n v="0"/>
    <n v="0"/>
    <n v="0"/>
    <n v="0"/>
    <n v="0"/>
  </r>
  <r>
    <s v="2546"/>
    <s v="根基"/>
    <x v="5"/>
    <n v="46.15"/>
    <n v="45.5"/>
    <n v="45.8"/>
    <n v="45"/>
    <n v="46.8"/>
    <n v="-87"/>
    <n v="-63"/>
    <n v="-99"/>
    <n v="42"/>
    <n v="-2"/>
    <n v="21"/>
    <n v="0"/>
    <n v="0"/>
    <n v="0"/>
    <n v="0"/>
    <n v="-4.0150499999999999E-2"/>
    <n v="-2.8665E-2"/>
    <n v="-4.5342E-2"/>
    <n v="1.89E-2"/>
    <n v="-9.3599999999999998E-4"/>
    <n v="9.6915000000000005E-3"/>
    <n v="0"/>
    <n v="0"/>
    <n v="0"/>
    <n v="0"/>
  </r>
  <r>
    <s v="2547"/>
    <s v="日勝生"/>
    <x v="5"/>
    <n v="11.05"/>
    <n v="10.7"/>
    <n v="10.85"/>
    <n v="10.15"/>
    <n v="10.8"/>
    <n v="-2519"/>
    <n v="-2415"/>
    <n v="-1383"/>
    <n v="-1395"/>
    <n v="1733"/>
    <n v="0"/>
    <n v="0"/>
    <n v="0"/>
    <n v="0"/>
    <n v="0"/>
    <n v="-0.27834950000000003"/>
    <n v="-0.258405"/>
    <n v="-0.15005549999999998"/>
    <n v="-0.14159250000000001"/>
    <n v="0.18716400000000002"/>
    <n v="0"/>
    <n v="0"/>
    <n v="0"/>
    <n v="0"/>
    <n v="0"/>
  </r>
  <r>
    <s v="2548"/>
    <s v="華固"/>
    <x v="5"/>
    <n v="90"/>
    <n v="89.9"/>
    <n v="92.5"/>
    <n v="90.1"/>
    <n v="92.1"/>
    <n v="-476"/>
    <n v="-320"/>
    <n v="377"/>
    <n v="252"/>
    <n v="247"/>
    <n v="4"/>
    <n v="0"/>
    <n v="0"/>
    <n v="0"/>
    <n v="0"/>
    <n v="-0.4284"/>
    <n v="-0.28767999999999999"/>
    <n v="0.34872500000000001"/>
    <n v="0.22705199999999998"/>
    <n v="0.22748699999999997"/>
    <n v="3.5999999999999999E-3"/>
    <n v="0"/>
    <n v="0"/>
    <n v="0"/>
    <n v="0"/>
  </r>
  <r>
    <s v="2596"/>
    <s v="綠意"/>
    <x v="5"/>
    <n v="21.3"/>
    <n v="21.15"/>
    <n v="20.65"/>
    <n v="20.2"/>
    <n v="20.75"/>
    <n v="-6"/>
    <n v="9"/>
    <n v="-53"/>
    <n v="81"/>
    <n v="-9"/>
    <n v="0"/>
    <n v="0"/>
    <n v="0"/>
    <n v="0"/>
    <n v="0"/>
    <n v="-1.2780000000000001E-3"/>
    <n v="1.9035E-3"/>
    <n v="-1.0944499999999998E-2"/>
    <n v="1.6362000000000002E-2"/>
    <n v="-1.8675E-3"/>
    <n v="0"/>
    <n v="0"/>
    <n v="0"/>
    <n v="0"/>
    <n v="0"/>
  </r>
  <r>
    <s v="2597"/>
    <s v="潤弘"/>
    <x v="5"/>
    <n v="139.5"/>
    <n v="134"/>
    <n v="139"/>
    <n v="129"/>
    <n v="140.5"/>
    <n v="-162"/>
    <n v="-90"/>
    <n v="120"/>
    <n v="-46"/>
    <n v="254"/>
    <n v="0"/>
    <n v="0"/>
    <n v="0"/>
    <n v="0"/>
    <n v="0"/>
    <n v="-0.22599"/>
    <n v="-0.1206"/>
    <n v="0.1668"/>
    <n v="-5.9339999999999997E-2"/>
    <n v="0.35687000000000002"/>
    <n v="0"/>
    <n v="0"/>
    <n v="0"/>
    <n v="0"/>
    <n v="0"/>
  </r>
  <r>
    <s v="2601"/>
    <s v="益航"/>
    <x v="9"/>
    <n v="13.45"/>
    <n v="12.3"/>
    <n v="12.15"/>
    <n v="10.95"/>
    <n v="11.7"/>
    <n v="6553"/>
    <n v="318"/>
    <n v="1831"/>
    <n v="-665"/>
    <n v="-6832"/>
    <n v="0"/>
    <n v="0"/>
    <n v="0"/>
    <n v="0"/>
    <n v="0"/>
    <n v="0.88137849999999995"/>
    <n v="3.9114000000000003E-2"/>
    <n v="0.22246650000000001"/>
    <n v="-7.2817499999999993E-2"/>
    <n v="-0.79934399999999994"/>
    <n v="0"/>
    <n v="0"/>
    <n v="0"/>
    <n v="0"/>
    <n v="0"/>
  </r>
  <r>
    <s v="2603"/>
    <s v="長榮"/>
    <x v="26"/>
    <n v="86.1"/>
    <n v="77.5"/>
    <n v="70.099999999999994"/>
    <n v="63.1"/>
    <n v="69.400000000000006"/>
    <n v="-25758"/>
    <n v="594"/>
    <n v="-10085"/>
    <n v="47981"/>
    <n v="4270"/>
    <n v="-8281"/>
    <n v="-12825"/>
    <n v="-4772"/>
    <n v="-3084"/>
    <n v="430"/>
    <n v="-22.177637999999998"/>
    <n v="0.46034999999999998"/>
    <n v="-7.069585"/>
    <n v="30.276011"/>
    <n v="2.9633799999999999"/>
    <n v="-7.1299409999999996"/>
    <n v="-9.9393750000000001"/>
    <n v="-3.3451719999999994"/>
    <n v="-1.9460039999999998"/>
    <n v="0.29842000000000002"/>
  </r>
  <r>
    <s v="2605"/>
    <s v="新興"/>
    <x v="26"/>
    <n v="28.7"/>
    <n v="25.85"/>
    <n v="23.3"/>
    <n v="21.45"/>
    <n v="23.55"/>
    <n v="-1464"/>
    <n v="537"/>
    <n v="6190"/>
    <n v="10200"/>
    <n v="171"/>
    <n v="0"/>
    <n v="0"/>
    <n v="0"/>
    <n v="0"/>
    <n v="0"/>
    <n v="-0.42016799999999993"/>
    <n v="0.13881450000000001"/>
    <n v="1.4422699999999999"/>
    <n v="2.1879"/>
    <n v="4.0270500000000001E-2"/>
    <n v="0"/>
    <n v="0"/>
    <n v="0"/>
    <n v="0"/>
    <n v="0"/>
  </r>
  <r>
    <s v="2606"/>
    <s v="裕民"/>
    <x v="26"/>
    <n v="58.5"/>
    <n v="52.7"/>
    <n v="47.45"/>
    <n v="43.35"/>
    <n v="47.65"/>
    <n v="-436"/>
    <n v="1357"/>
    <n v="8258"/>
    <n v="13135"/>
    <n v="-763"/>
    <n v="-1507"/>
    <n v="-6415"/>
    <n v="-1794"/>
    <n v="-5311"/>
    <n v="-241"/>
    <n v="-0.25506000000000001"/>
    <n v="0.71513900000000008"/>
    <n v="3.9184210000000004"/>
    <n v="5.6940225"/>
    <n v="-0.36356949999999999"/>
    <n v="-0.88159500000000002"/>
    <n v="-3.3807049999999998"/>
    <n v="-0.85125300000000004"/>
    <n v="-2.3023185000000002"/>
    <n v="-0.11483649999999999"/>
  </r>
  <r>
    <s v="2607"/>
    <s v="榮運"/>
    <x v="26"/>
    <n v="19.600000000000001"/>
    <n v="18.2"/>
    <n v="18.95"/>
    <n v="17.100000000000001"/>
    <n v="18.8"/>
    <n v="-98"/>
    <n v="5787"/>
    <n v="533"/>
    <n v="710"/>
    <n v="1741"/>
    <n v="0"/>
    <n v="0"/>
    <n v="0"/>
    <n v="0"/>
    <n v="0"/>
    <n v="-1.9208000000000003E-2"/>
    <n v="1.053234"/>
    <n v="0.10100350000000001"/>
    <n v="0.12141000000000002"/>
    <n v="0.32730800000000004"/>
    <n v="0"/>
    <n v="0"/>
    <n v="0"/>
    <n v="0"/>
    <n v="0"/>
  </r>
  <r>
    <s v="2608"/>
    <s v="嘉里大榮"/>
    <x v="26"/>
    <n v="43.55"/>
    <n v="47.9"/>
    <n v="44.8"/>
    <n v="49.25"/>
    <n v="46.9"/>
    <n v="-65"/>
    <n v="-1"/>
    <n v="-5"/>
    <n v="517"/>
    <n v="-665"/>
    <n v="0"/>
    <n v="0"/>
    <n v="0"/>
    <n v="0"/>
    <n v="0"/>
    <n v="-2.8307499999999999E-2"/>
    <n v="-4.7899999999999999E-4"/>
    <n v="-2.2399999999999998E-3"/>
    <n v="0.25462249999999997"/>
    <n v="-0.31188500000000002"/>
    <n v="0"/>
    <n v="0"/>
    <n v="0"/>
    <n v="0"/>
    <n v="0"/>
  </r>
  <r>
    <s v="2609"/>
    <s v="陽明"/>
    <x v="26"/>
    <n v="87.9"/>
    <n v="79.2"/>
    <n v="74"/>
    <n v="66.599999999999994"/>
    <n v="73.2"/>
    <n v="1896"/>
    <n v="19450"/>
    <n v="15206"/>
    <n v="16134"/>
    <n v="24873"/>
    <n v="-2973"/>
    <n v="-7593"/>
    <n v="-7020"/>
    <n v="-3323"/>
    <n v="100"/>
    <n v="1.6665840000000003"/>
    <n v="15.404400000000001"/>
    <n v="11.25244"/>
    <n v="10.745244"/>
    <n v="18.207036000000002"/>
    <n v="-2.613267"/>
    <n v="-6.0136560000000001"/>
    <n v="-5.1947999999999999"/>
    <n v="-2.2131179999999997"/>
    <n v="7.3200000000000001E-2"/>
  </r>
  <r>
    <s v="2610"/>
    <s v="華航"/>
    <x v="26"/>
    <n v="14.8"/>
    <n v="15.3"/>
    <n v="15.1"/>
    <n v="13.7"/>
    <n v="15.05"/>
    <n v="27420"/>
    <n v="33007"/>
    <n v="-49034"/>
    <n v="29422"/>
    <n v="4448"/>
    <n v="-5470"/>
    <n v="-2010"/>
    <n v="0"/>
    <n v="-5147"/>
    <n v="0"/>
    <n v="4.05816"/>
    <n v="5.050071"/>
    <n v="-7.404134"/>
    <n v="4.0308139999999995"/>
    <n v="0.66942400000000013"/>
    <n v="-0.80955999999999995"/>
    <n v="-0.30753000000000003"/>
    <n v="0"/>
    <n v="-0.70513899999999996"/>
    <n v="0"/>
  </r>
  <r>
    <s v="2611"/>
    <s v="志信"/>
    <x v="26"/>
    <n v="16.350000000000001"/>
    <n v="14.75"/>
    <n v="14"/>
    <n v="12.6"/>
    <n v="13.85"/>
    <n v="12"/>
    <n v="575"/>
    <n v="1426"/>
    <n v="1628"/>
    <n v="494"/>
    <n v="0"/>
    <n v="0"/>
    <n v="0"/>
    <n v="0"/>
    <n v="0"/>
    <n v="1.9620000000000002E-3"/>
    <n v="8.4812499999999999E-2"/>
    <n v="0.19964000000000001"/>
    <n v="0.205128"/>
    <n v="6.8418999999999994E-2"/>
    <n v="0"/>
    <n v="0"/>
    <n v="0"/>
    <n v="0"/>
    <n v="0"/>
  </r>
  <r>
    <s v="2612"/>
    <s v="中航"/>
    <x v="26"/>
    <n v="40.5"/>
    <n v="39.049999999999997"/>
    <n v="38.700000000000003"/>
    <n v="35.4"/>
    <n v="38.9"/>
    <n v="532"/>
    <n v="1635"/>
    <n v="-393"/>
    <n v="922"/>
    <n v="107"/>
    <n v="0"/>
    <n v="0"/>
    <n v="0"/>
    <n v="0"/>
    <n v="0"/>
    <n v="0.21546000000000001"/>
    <n v="0.63846749999999997"/>
    <n v="-0.152091"/>
    <n v="0.32638800000000001"/>
    <n v="4.1623E-2"/>
    <n v="0"/>
    <n v="0"/>
    <n v="0"/>
    <n v="0"/>
    <n v="0"/>
  </r>
  <r>
    <s v="2613"/>
    <s v="中櫃"/>
    <x v="26"/>
    <n v="25.45"/>
    <n v="22.95"/>
    <n v="21.6"/>
    <n v="19.45"/>
    <n v="21.35"/>
    <n v="36"/>
    <n v="-145"/>
    <n v="956"/>
    <n v="872"/>
    <n v="218"/>
    <n v="0"/>
    <n v="0"/>
    <n v="0"/>
    <n v="0"/>
    <n v="0"/>
    <n v="9.162E-3"/>
    <n v="-3.3277500000000002E-2"/>
    <n v="0.20649600000000001"/>
    <n v="0.16960399999999998"/>
    <n v="4.6543000000000001E-2"/>
    <n v="0"/>
    <n v="0"/>
    <n v="0"/>
    <n v="0"/>
    <n v="0"/>
  </r>
  <r>
    <s v="2614"/>
    <s v="東森"/>
    <x v="9"/>
    <n v="14.65"/>
    <n v="16.100000000000001"/>
    <n v="16.75"/>
    <n v="18.399999999999999"/>
    <n v="17.600000000000001"/>
    <n v="-1517"/>
    <n v="-1739"/>
    <n v="-3522"/>
    <n v="-578"/>
    <n v="-2070"/>
    <n v="0"/>
    <n v="0"/>
    <n v="0"/>
    <n v="0"/>
    <n v="0"/>
    <n v="-0.22224049999999998"/>
    <n v="-0.27997900000000003"/>
    <n v="-0.58993499999999999"/>
    <n v="-0.10635199999999999"/>
    <n v="-0.36431999999999998"/>
    <n v="0"/>
    <n v="0"/>
    <n v="0"/>
    <n v="0"/>
    <n v="0"/>
  </r>
  <r>
    <s v="2615"/>
    <s v="萬海"/>
    <x v="26"/>
    <n v="88.9"/>
    <n v="80.099999999999994"/>
    <n v="81.599999999999994"/>
    <n v="78.2"/>
    <n v="86"/>
    <n v="-9748"/>
    <n v="7305"/>
    <n v="12527"/>
    <n v="7190"/>
    <n v="4406"/>
    <n v="-14"/>
    <n v="-209"/>
    <n v="0"/>
    <n v="0"/>
    <n v="0"/>
    <n v="-8.665972"/>
    <n v="5.851305"/>
    <n v="10.222031999999999"/>
    <n v="5.6225800000000001"/>
    <n v="3.7891599999999999"/>
    <n v="-1.2446000000000002E-2"/>
    <n v="-0.16740899999999997"/>
    <n v="0"/>
    <n v="0"/>
    <n v="0"/>
  </r>
  <r>
    <s v="2616"/>
    <s v="山隆"/>
    <x v="2"/>
    <n v="35.4"/>
    <n v="34.85"/>
    <n v="34.6"/>
    <n v="33.700000000000003"/>
    <n v="34.75"/>
    <n v="-55"/>
    <n v="140"/>
    <n v="-187"/>
    <n v="5"/>
    <n v="25"/>
    <n v="38"/>
    <n v="0"/>
    <n v="0"/>
    <n v="0"/>
    <n v="0"/>
    <n v="-1.9470000000000001E-2"/>
    <n v="4.879E-2"/>
    <n v="-6.4701999999999996E-2"/>
    <n v="1.6850000000000001E-3"/>
    <n v="8.6875000000000008E-3"/>
    <n v="1.3452E-2"/>
    <n v="0"/>
    <n v="0"/>
    <n v="0"/>
    <n v="0"/>
  </r>
  <r>
    <s v="2617"/>
    <s v="台航"/>
    <x v="26"/>
    <n v="41.1"/>
    <n v="37"/>
    <n v="33.299999999999997"/>
    <n v="30"/>
    <n v="33"/>
    <n v="575"/>
    <n v="2350"/>
    <n v="1679"/>
    <n v="3747"/>
    <n v="-1549"/>
    <n v="0"/>
    <n v="0"/>
    <n v="9"/>
    <n v="0"/>
    <n v="0"/>
    <n v="0.23632500000000001"/>
    <n v="0.86950000000000005"/>
    <n v="0.55910700000000002"/>
    <n v="1.1241000000000001"/>
    <n v="-0.51117000000000001"/>
    <n v="0"/>
    <n v="0"/>
    <n v="2.9970000000000001E-3"/>
    <n v="0"/>
    <n v="0"/>
  </r>
  <r>
    <s v="2618"/>
    <s v="長榮航"/>
    <x v="26"/>
    <n v="15.25"/>
    <n v="14.7"/>
    <n v="14.6"/>
    <n v="13.15"/>
    <n v="14.45"/>
    <n v="-22043"/>
    <n v="4190"/>
    <n v="-9512"/>
    <n v="22851"/>
    <n v="6692"/>
    <n v="15"/>
    <n v="-596"/>
    <n v="44"/>
    <n v="-380"/>
    <n v="8"/>
    <n v="-3.3615575"/>
    <n v="0.61592999999999998"/>
    <n v="-1.3887519999999998"/>
    <n v="3.0049065000000001"/>
    <n v="0.96699399999999991"/>
    <n v="2.2875E-3"/>
    <n v="-8.7611999999999995E-2"/>
    <n v="6.424E-3"/>
    <n v="-4.9970000000000001E-2"/>
    <n v="1.1559999999999999E-3"/>
  </r>
  <r>
    <s v="2630"/>
    <s v="亞航"/>
    <x v="26"/>
    <n v="16"/>
    <n v="15.6"/>
    <n v="15.45"/>
    <n v="14.3"/>
    <n v="15.35"/>
    <n v="13"/>
    <n v="-25"/>
    <n v="-31"/>
    <n v="35"/>
    <n v="19"/>
    <n v="0"/>
    <n v="0"/>
    <n v="0"/>
    <n v="0"/>
    <n v="0"/>
    <n v="2.0799999999999998E-3"/>
    <n v="-3.8999999999999998E-3"/>
    <n v="-4.7894999999999995E-3"/>
    <n v="5.0049999999999999E-3"/>
    <n v="2.9164999999999998E-3"/>
    <n v="0"/>
    <n v="0"/>
    <n v="0"/>
    <n v="0"/>
    <n v="0"/>
  </r>
  <r>
    <s v="2633"/>
    <s v="台灣高鐵"/>
    <x v="26"/>
    <n v="28.65"/>
    <n v="28.3"/>
    <n v="28.85"/>
    <n v="27"/>
    <n v="27.85"/>
    <n v="-3768"/>
    <n v="-4999"/>
    <n v="105"/>
    <n v="-4379"/>
    <n v="-3875"/>
    <n v="-129"/>
    <n v="12"/>
    <n v="40"/>
    <n v="9"/>
    <n v="9"/>
    <n v="-1.0795319999999999"/>
    <n v="-1.4147170000000002"/>
    <n v="3.02925E-2"/>
    <n v="-1.1823300000000001"/>
    <n v="-1.0791875"/>
    <n v="-3.6958499999999998E-2"/>
    <n v="3.3960000000000001E-3"/>
    <n v="1.154E-2"/>
    <n v="2.4299999999999999E-3"/>
    <n v="2.5065E-3"/>
  </r>
  <r>
    <s v="2634"/>
    <s v="漢翔"/>
    <x v="26"/>
    <n v="26.5"/>
    <n v="26.35"/>
    <n v="26.6"/>
    <n v="25.6"/>
    <n v="26.85"/>
    <n v="-1320"/>
    <n v="-441"/>
    <n v="-484"/>
    <n v="-297"/>
    <n v="447"/>
    <n v="3"/>
    <n v="1"/>
    <n v="8"/>
    <n v="1"/>
    <n v="1"/>
    <n v="-0.3498"/>
    <n v="-0.1162035"/>
    <n v="-0.12874400000000003"/>
    <n v="-7.6032000000000002E-2"/>
    <n v="0.1200195"/>
    <n v="7.9500000000000003E-4"/>
    <n v="2.6350000000000001E-4"/>
    <n v="2.1280000000000001E-3"/>
    <n v="2.5599999999999999E-4"/>
    <n v="2.6850000000000002E-4"/>
  </r>
  <r>
    <s v="2636"/>
    <s v="台驊投控"/>
    <x v="26"/>
    <n v="70.099999999999994"/>
    <n v="68.2"/>
    <n v="65.7"/>
    <n v="59.8"/>
    <n v="65.7"/>
    <n v="-398"/>
    <n v="831"/>
    <n v="-269"/>
    <n v="1838"/>
    <n v="538"/>
    <n v="6"/>
    <n v="0"/>
    <n v="6"/>
    <n v="-1247"/>
    <n v="0"/>
    <n v="-0.27899799999999997"/>
    <n v="0.56674200000000008"/>
    <n v="-0.176733"/>
    <n v="1.099124"/>
    <n v="0.353466"/>
    <n v="4.2059999999999997E-3"/>
    <n v="0"/>
    <n v="3.9420000000000002E-3"/>
    <n v="-0.74570599999999987"/>
    <n v="0"/>
  </r>
  <r>
    <s v="2637"/>
    <s v="慧洋-KY"/>
    <x v="26"/>
    <n v="63.8"/>
    <n v="57.5"/>
    <n v="59.6"/>
    <n v="53.7"/>
    <n v="59"/>
    <n v="244"/>
    <n v="4659"/>
    <n v="4070"/>
    <n v="-4069"/>
    <n v="724"/>
    <n v="-33"/>
    <n v="1007"/>
    <n v="-2309"/>
    <n v="660"/>
    <n v="-1041"/>
    <n v="0.15567199999999998"/>
    <n v="2.678925"/>
    <n v="2.4257200000000001"/>
    <n v="-2.1850530000000004"/>
    <n v="0.42715999999999998"/>
    <n v="-2.1054E-2"/>
    <n v="0.57902500000000001"/>
    <n v="-1.3761639999999999"/>
    <n v="0.35442000000000001"/>
    <n v="-0.61419000000000001"/>
  </r>
  <r>
    <s v="2640"/>
    <s v="大車隊"/>
    <x v="2"/>
    <n v="79.900000000000006"/>
    <n v="79.900000000000006"/>
    <n v="81.5"/>
    <n v="78.400000000000006"/>
    <n v="79.900000000000006"/>
    <n v="-22"/>
    <n v="32"/>
    <n v="2"/>
    <n v="-1"/>
    <n v="1"/>
    <n v="0"/>
    <n v="0"/>
    <n v="0"/>
    <n v="0"/>
    <n v="0"/>
    <n v="-1.7578000000000003E-2"/>
    <n v="2.5568E-2"/>
    <n v="1.6299999999999999E-3"/>
    <n v="-7.8400000000000008E-4"/>
    <n v="7.9900000000000001E-4"/>
    <n v="0"/>
    <n v="0"/>
    <n v="0"/>
    <n v="0"/>
    <n v="0"/>
  </r>
  <r>
    <s v="2641"/>
    <s v="正德"/>
    <x v="26"/>
    <n v="19.8"/>
    <n v="17.850000000000001"/>
    <n v="16.100000000000001"/>
    <n v="14.5"/>
    <n v="15.95"/>
    <n v="-768"/>
    <n v="74"/>
    <n v="644"/>
    <n v="1570"/>
    <n v="610"/>
    <n v="0"/>
    <n v="0"/>
    <n v="0"/>
    <n v="0"/>
    <n v="0"/>
    <n v="-0.152064"/>
    <n v="1.3209E-2"/>
    <n v="0.10368400000000001"/>
    <n v="0.22764999999999999"/>
    <n v="9.7295000000000006E-2"/>
    <n v="0"/>
    <n v="0"/>
    <n v="0"/>
    <n v="0"/>
    <n v="0"/>
  </r>
  <r>
    <s v="2642"/>
    <s v="宅配通"/>
    <x v="26"/>
    <n v="35.299999999999997"/>
    <n v="38.799999999999997"/>
    <n v="36.9"/>
    <n v="40.549999999999997"/>
    <n v="41.5"/>
    <n v="150"/>
    <n v="-377"/>
    <n v="-294"/>
    <n v="285"/>
    <n v="-124"/>
    <n v="0"/>
    <n v="0"/>
    <n v="0"/>
    <n v="0"/>
    <n v="0"/>
    <n v="5.2949999999999997E-2"/>
    <n v="-0.14627599999999999"/>
    <n v="-0.108486"/>
    <n v="0.1155675"/>
    <n v="-5.1459999999999999E-2"/>
    <n v="0"/>
    <n v="0"/>
    <n v="0"/>
    <n v="0"/>
    <n v="0"/>
  </r>
  <r>
    <s v="2643"/>
    <s v="捷迅"/>
    <x v="26"/>
    <n v="57.8"/>
    <n v="56.9"/>
    <n v="56"/>
    <n v="51.8"/>
    <n v="55.7"/>
    <n v="-16"/>
    <n v="-27"/>
    <n v="-46"/>
    <n v="-5"/>
    <n v="23"/>
    <n v="0"/>
    <n v="0"/>
    <n v="0"/>
    <n v="0"/>
    <n v="0"/>
    <n v="-9.2479999999999993E-3"/>
    <n v="-1.5363E-2"/>
    <n v="-2.5760000000000002E-2"/>
    <n v="-2.5899999999999999E-3"/>
    <n v="1.2811000000000001E-2"/>
    <n v="0"/>
    <n v="0"/>
    <n v="0"/>
    <n v="0"/>
    <n v="0"/>
  </r>
  <r>
    <s v="2701"/>
    <s v="萬企"/>
    <x v="3"/>
    <n v="12"/>
    <n v="11.95"/>
    <n v="11.65"/>
    <n v="11.05"/>
    <n v="11.45"/>
    <n v="-81"/>
    <n v="-154"/>
    <n v="-47"/>
    <n v="45"/>
    <n v="19"/>
    <n v="0"/>
    <n v="0"/>
    <n v="0"/>
    <n v="0"/>
    <n v="0"/>
    <n v="-9.7199999999999995E-3"/>
    <n v="-1.8402999999999999E-2"/>
    <n v="-5.4755000000000003E-3"/>
    <n v="4.9725000000000004E-3"/>
    <n v="2.1754999999999999E-3"/>
    <n v="0"/>
    <n v="0"/>
    <n v="0"/>
    <n v="0"/>
    <n v="0"/>
  </r>
  <r>
    <s v="2702"/>
    <s v="華園"/>
    <x v="3"/>
    <n v="19"/>
    <n v="18.3"/>
    <n v="18.2"/>
    <n v="18"/>
    <n v="18.649999999999999"/>
    <n v="17"/>
    <n v="-44"/>
    <n v="-6"/>
    <n v="-1"/>
    <n v="3"/>
    <n v="0"/>
    <n v="0"/>
    <n v="0"/>
    <n v="0"/>
    <n v="0"/>
    <n v="3.2299999999999998E-3"/>
    <n v="-8.0520000000000001E-3"/>
    <n v="-1.0919999999999999E-3"/>
    <n v="-1.8000000000000001E-4"/>
    <n v="5.5949999999999999E-4"/>
    <n v="0"/>
    <n v="0"/>
    <n v="0"/>
    <n v="0"/>
    <n v="0"/>
  </r>
  <r>
    <s v="2704"/>
    <s v="國賓"/>
    <x v="3"/>
    <n v="28.9"/>
    <n v="28.9"/>
    <n v="28.4"/>
    <n v="26.4"/>
    <n v="27.45"/>
    <n v="334"/>
    <n v="-118"/>
    <n v="39"/>
    <n v="103"/>
    <n v="-20"/>
    <n v="0"/>
    <n v="0"/>
    <n v="0"/>
    <n v="0"/>
    <n v="0"/>
    <n v="9.6526000000000001E-2"/>
    <n v="-3.4102E-2"/>
    <n v="1.1075999999999999E-2"/>
    <n v="2.7191999999999997E-2"/>
    <n v="-5.4900000000000001E-3"/>
    <n v="0"/>
    <n v="0"/>
    <n v="0"/>
    <n v="0"/>
    <n v="0"/>
  </r>
  <r>
    <s v="2705"/>
    <s v="六福"/>
    <x v="3"/>
    <n v="16.25"/>
    <n v="16"/>
    <n v="15.9"/>
    <n v="14.5"/>
    <n v="15.4"/>
    <n v="71"/>
    <n v="-98"/>
    <n v="-65"/>
    <n v="-16"/>
    <n v="85"/>
    <n v="0"/>
    <n v="0"/>
    <n v="0"/>
    <n v="0"/>
    <n v="0"/>
    <n v="1.1537499999999999E-2"/>
    <n v="-1.5679999999999999E-2"/>
    <n v="-1.0335E-2"/>
    <n v="-2.32E-3"/>
    <n v="1.3089999999999999E-2"/>
    <n v="0"/>
    <n v="0"/>
    <n v="0"/>
    <n v="0"/>
    <n v="0"/>
  </r>
  <r>
    <s v="2706"/>
    <s v="第一店"/>
    <x v="3"/>
    <n v="13.4"/>
    <n v="13.15"/>
    <n v="13.15"/>
    <n v="12.85"/>
    <n v="13.3"/>
    <n v="-23"/>
    <n v="-106"/>
    <n v="-72"/>
    <n v="26"/>
    <n v="-11"/>
    <n v="0"/>
    <n v="0"/>
    <n v="0"/>
    <n v="0"/>
    <n v="0"/>
    <n v="-3.0819999999999997E-3"/>
    <n v="-1.3939000000000002E-2"/>
    <n v="-9.4680000000000007E-3"/>
    <n v="3.3409999999999998E-3"/>
    <n v="-1.4630000000000001E-3"/>
    <n v="0"/>
    <n v="0"/>
    <n v="0"/>
    <n v="0"/>
    <n v="0"/>
  </r>
  <r>
    <s v="2707"/>
    <s v="晶華"/>
    <x v="3"/>
    <n v="132.5"/>
    <n v="133.5"/>
    <n v="133.5"/>
    <n v="128"/>
    <n v="133"/>
    <n v="46"/>
    <n v="225"/>
    <n v="-81"/>
    <n v="-25"/>
    <n v="107"/>
    <n v="0"/>
    <n v="0"/>
    <n v="0"/>
    <n v="0"/>
    <n v="0"/>
    <n v="6.0949999999999997E-2"/>
    <n v="0.300375"/>
    <n v="-0.108135"/>
    <n v="-3.2000000000000001E-2"/>
    <n v="0.14230999999999999"/>
    <n v="0"/>
    <n v="0"/>
    <n v="0"/>
    <n v="0"/>
    <n v="0"/>
  </r>
  <r>
    <s v="2712"/>
    <s v="遠雄來"/>
    <x v="3"/>
    <n v="33.950000000000003"/>
    <n v="31.55"/>
    <n v="31.75"/>
    <n v="33.35"/>
    <n v="32.15"/>
    <n v="-1"/>
    <n v="-10"/>
    <n v="-2"/>
    <n v="11"/>
    <n v="2"/>
    <n v="0"/>
    <n v="0"/>
    <n v="0"/>
    <n v="0"/>
    <n v="0"/>
    <n v="-3.3950000000000001E-4"/>
    <n v="-3.1549999999999998E-3"/>
    <n v="-6.3500000000000004E-4"/>
    <n v="3.6685000000000003E-3"/>
    <n v="6.4300000000000002E-4"/>
    <n v="0"/>
    <n v="0"/>
    <n v="0"/>
    <n v="0"/>
    <n v="0"/>
  </r>
  <r>
    <s v="2718"/>
    <s v="晶悅"/>
    <x v="3"/>
    <n v="28.05"/>
    <n v="26"/>
    <n v="26.15"/>
    <n v="26.1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15"/>
    <n v="10"/>
    <n v="10.050000000000001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2"/>
    <n v="27.35"/>
    <n v="27"/>
    <n v="25.25"/>
    <n v="26.9"/>
    <n v="11"/>
    <n v="-55"/>
    <n v="4"/>
    <n v="22"/>
    <n v="1"/>
    <n v="0"/>
    <n v="0"/>
    <n v="0"/>
    <n v="0"/>
    <n v="0"/>
    <n v="3.1019999999999997E-3"/>
    <n v="-1.50425E-2"/>
    <n v="1.08E-3"/>
    <n v="5.555E-3"/>
    <n v="2.6899999999999998E-4"/>
    <n v="0"/>
    <n v="0"/>
    <n v="0"/>
    <n v="0"/>
    <n v="0"/>
  </r>
  <r>
    <s v="2723"/>
    <s v="美食-KY"/>
    <x v="3"/>
    <n v="147"/>
    <n v="144.5"/>
    <n v="148"/>
    <n v="133.5"/>
    <n v="139"/>
    <n v="227"/>
    <n v="361"/>
    <n v="101"/>
    <n v="-362"/>
    <n v="149"/>
    <n v="-48"/>
    <n v="11"/>
    <n v="0"/>
    <n v="0"/>
    <n v="-80"/>
    <n v="0.33368999999999999"/>
    <n v="0.52164500000000003"/>
    <n v="0.14948"/>
    <n v="-0.48326999999999998"/>
    <n v="0.20710999999999999"/>
    <n v="-7.0559999999999998E-2"/>
    <n v="1.5894999999999999E-2"/>
    <n v="0"/>
    <n v="0"/>
    <n v="-0.11119999999999999"/>
  </r>
  <r>
    <s v="2724"/>
    <s v="富驛-KY"/>
    <x v="3"/>
    <n v="5.8"/>
    <n v="5.8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5"/>
    <n v="63.3"/>
    <n v="63.3"/>
    <n v="61.9"/>
    <n v="63.6"/>
    <n v="-2"/>
    <n v="-4"/>
    <n v="-24"/>
    <n v="1"/>
    <n v="-1"/>
    <n v="0"/>
    <n v="0"/>
    <n v="0"/>
    <n v="0"/>
    <n v="0"/>
    <n v="-1.2700000000000001E-3"/>
    <n v="-2.532E-3"/>
    <n v="-1.5191999999999999E-2"/>
    <n v="6.1899999999999998E-4"/>
    <n v="-6.3600000000000006E-4"/>
    <n v="0"/>
    <n v="0"/>
    <n v="0"/>
    <n v="0"/>
    <n v="0"/>
  </r>
  <r>
    <s v="2727"/>
    <s v="王品"/>
    <x v="3"/>
    <n v="126"/>
    <n v="128"/>
    <n v="124"/>
    <n v="112"/>
    <n v="123"/>
    <n v="985"/>
    <n v="1225"/>
    <n v="-475"/>
    <n v="885"/>
    <n v="386"/>
    <n v="-175"/>
    <n v="-50"/>
    <n v="39"/>
    <n v="-120"/>
    <n v="-153"/>
    <n v="1.2411000000000001"/>
    <n v="1.5680000000000001"/>
    <n v="-0.58899999999999997"/>
    <n v="0.99119999999999997"/>
    <n v="0.47477999999999998"/>
    <n v="-0.2205"/>
    <n v="-6.4000000000000001E-2"/>
    <n v="4.836E-2"/>
    <n v="-0.13439999999999999"/>
    <n v="-0.18819"/>
  </r>
  <r>
    <s v="2729"/>
    <s v="瓦城"/>
    <x v="3"/>
    <n v="223"/>
    <n v="227.5"/>
    <n v="226"/>
    <n v="209.5"/>
    <n v="216"/>
    <n v="11"/>
    <n v="-2"/>
    <n v="-9"/>
    <n v="-9"/>
    <n v="-3"/>
    <n v="0"/>
    <n v="0"/>
    <n v="0"/>
    <n v="0"/>
    <n v="0"/>
    <n v="2.453E-2"/>
    <n v="-4.5500000000000002E-3"/>
    <n v="-2.034E-2"/>
    <n v="-1.8855E-2"/>
    <n v="-6.4799999999999996E-3"/>
    <n v="0"/>
    <n v="0"/>
    <n v="0"/>
    <n v="0"/>
    <n v="0"/>
  </r>
  <r>
    <s v="2731"/>
    <s v="雄獅"/>
    <x v="3"/>
    <n v="78"/>
    <n v="74.599999999999994"/>
    <n v="73.8"/>
    <n v="70.7"/>
    <n v="75.3"/>
    <n v="-87"/>
    <n v="38"/>
    <n v="-63"/>
    <n v="227"/>
    <n v="106"/>
    <n v="0"/>
    <n v="-20"/>
    <n v="0"/>
    <n v="0"/>
    <n v="0"/>
    <n v="-6.7860000000000004E-2"/>
    <n v="2.8347999999999998E-2"/>
    <n v="-4.6493999999999994E-2"/>
    <n v="0.16048900000000002"/>
    <n v="7.9817999999999986E-2"/>
    <n v="0"/>
    <n v="-1.4919999999999999E-2"/>
    <n v="0"/>
    <n v="0"/>
    <n v="0"/>
  </r>
  <r>
    <s v="2732"/>
    <s v="六角"/>
    <x v="3"/>
    <n v="106"/>
    <n v="107.5"/>
    <n v="107"/>
    <n v="97.6"/>
    <n v="106.5"/>
    <n v="49"/>
    <n v="-21"/>
    <n v="-37"/>
    <n v="-63"/>
    <n v="108"/>
    <n v="0"/>
    <n v="0"/>
    <n v="0"/>
    <n v="0"/>
    <n v="0"/>
    <n v="5.194E-2"/>
    <n v="-2.2575000000000001E-2"/>
    <n v="-3.959E-2"/>
    <n v="-6.1487999999999994E-2"/>
    <n v="0.11502"/>
    <n v="0"/>
    <n v="0"/>
    <n v="0"/>
    <n v="0"/>
    <n v="0"/>
  </r>
  <r>
    <s v="2734"/>
    <s v="易飛網"/>
    <x v="3"/>
    <n v="17.75"/>
    <n v="17.100000000000001"/>
    <n v="17.45"/>
    <n v="15.75"/>
    <n v="16.649999999999999"/>
    <n v="-19"/>
    <n v="45"/>
    <n v="53"/>
    <n v="3"/>
    <n v="112"/>
    <n v="0"/>
    <n v="0"/>
    <n v="0"/>
    <n v="0"/>
    <n v="0"/>
    <n v="-3.3725000000000001E-3"/>
    <n v="7.6950000000000013E-3"/>
    <n v="9.2484999999999998E-3"/>
    <n v="4.7249999999999999E-4"/>
    <n v="1.8647999999999998E-2"/>
    <n v="0"/>
    <n v="0"/>
    <n v="0"/>
    <n v="0"/>
    <n v="0"/>
  </r>
  <r>
    <s v="2736"/>
    <s v="高野"/>
    <x v="3"/>
    <n v="14.65"/>
    <n v="14.8"/>
    <n v="14.7"/>
    <n v="13.5"/>
    <n v="14.3"/>
    <n v="-40"/>
    <n v="-27"/>
    <n v="-27"/>
    <n v="-28"/>
    <n v="27"/>
    <n v="0"/>
    <n v="0"/>
    <n v="0"/>
    <n v="0"/>
    <n v="0"/>
    <n v="-5.8599999999999998E-3"/>
    <n v="-3.9960000000000004E-3"/>
    <n v="-3.9689999999999994E-3"/>
    <n v="-3.7799999999999999E-3"/>
    <n v="3.8610000000000003E-3"/>
    <n v="0"/>
    <n v="0"/>
    <n v="0"/>
    <n v="0"/>
    <n v="0"/>
  </r>
  <r>
    <s v="2739"/>
    <s v="寒舍"/>
    <x v="3"/>
    <n v="25"/>
    <n v="23.8"/>
    <n v="24.55"/>
    <n v="22.15"/>
    <n v="22.55"/>
    <n v="-11"/>
    <n v="-43"/>
    <n v="-8"/>
    <n v="5"/>
    <n v="-7"/>
    <n v="0"/>
    <n v="0"/>
    <n v="0"/>
    <n v="0"/>
    <n v="0"/>
    <n v="-2.7499999999999998E-3"/>
    <n v="-1.0234E-2"/>
    <n v="-1.964E-3"/>
    <n v="1.1075E-3"/>
    <n v="-1.5785E-3"/>
    <n v="0"/>
    <n v="0"/>
    <n v="0"/>
    <n v="0"/>
    <n v="0"/>
  </r>
  <r>
    <s v="2740"/>
    <s v="天蔥"/>
    <x v="3"/>
    <n v="23"/>
    <n v="23"/>
    <n v="22.6"/>
    <n v="21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9.05"/>
    <n v="18.399999999999999"/>
    <n v="18.600000000000001"/>
    <n v="17.05"/>
    <n v="18.600000000000001"/>
    <n v="-15"/>
    <n v="22"/>
    <n v="7"/>
    <n v="20"/>
    <n v="20"/>
    <n v="0"/>
    <n v="0"/>
    <n v="0"/>
    <n v="0"/>
    <n v="0"/>
    <n v="-2.8574999999999998E-3"/>
    <n v="4.0479999999999995E-3"/>
    <n v="1.3020000000000002E-3"/>
    <n v="3.4099999999999998E-3"/>
    <n v="3.7200000000000002E-3"/>
    <n v="0"/>
    <n v="0"/>
    <n v="0"/>
    <n v="0"/>
    <n v="0"/>
  </r>
  <r>
    <s v="2745"/>
    <s v="五福"/>
    <x v="3"/>
    <n v="19.899999999999999"/>
    <n v="19.600000000000001"/>
    <n v="19.7"/>
    <n v="17.8"/>
    <n v="19.2"/>
    <n v="-10"/>
    <n v="10"/>
    <n v="16"/>
    <n v="-25"/>
    <n v="10"/>
    <n v="0"/>
    <n v="0"/>
    <n v="0"/>
    <n v="0"/>
    <n v="0"/>
    <n v="-1.99E-3"/>
    <n v="1.9599999999999999E-3"/>
    <n v="3.1519999999999999E-3"/>
    <n v="-4.45E-3"/>
    <n v="1.92E-3"/>
    <n v="0"/>
    <n v="0"/>
    <n v="0"/>
    <n v="0"/>
    <n v="0"/>
  </r>
  <r>
    <s v="2748"/>
    <s v="雲品"/>
    <x v="3"/>
    <n v="39.5"/>
    <n v="38.799999999999997"/>
    <n v="38.950000000000003"/>
    <n v="36.85"/>
    <n v="38.1"/>
    <n v="-6"/>
    <n v="1"/>
    <n v="12"/>
    <n v="25"/>
    <n v="-5"/>
    <n v="0"/>
    <n v="0"/>
    <n v="0"/>
    <n v="0"/>
    <n v="0"/>
    <n v="-2.3700000000000001E-3"/>
    <n v="3.88E-4"/>
    <n v="4.6740000000000002E-3"/>
    <n v="9.2125000000000002E-3"/>
    <n v="-1.905E-3"/>
    <n v="0"/>
    <n v="0"/>
    <n v="0"/>
    <n v="0"/>
    <n v="0"/>
  </r>
  <r>
    <s v="2752"/>
    <s v="豆府"/>
    <x v="3"/>
    <n v="156"/>
    <n v="158.5"/>
    <n v="165"/>
    <n v="161"/>
    <n v="157.5"/>
    <n v="42"/>
    <n v="-3"/>
    <n v="-7"/>
    <n v="29"/>
    <n v="1"/>
    <n v="0"/>
    <n v="0"/>
    <n v="0"/>
    <n v="0"/>
    <n v="0"/>
    <n v="6.5519999999999995E-2"/>
    <n v="-4.7549999999999997E-3"/>
    <n v="-1.155E-2"/>
    <n v="4.6690000000000002E-2"/>
    <n v="1.575E-3"/>
    <n v="0"/>
    <n v="0"/>
    <n v="0"/>
    <n v="0"/>
    <n v="0"/>
  </r>
  <r>
    <s v="2754"/>
    <s v="亞洲藏壽司"/>
    <x v="3"/>
    <n v="60.8"/>
    <n v="64.5"/>
    <n v="64.7"/>
    <n v="60"/>
    <n v="61.9"/>
    <n v="1"/>
    <n v="21"/>
    <n v="0"/>
    <n v="-20"/>
    <n v="46"/>
    <n v="0"/>
    <n v="0"/>
    <n v="0"/>
    <n v="0"/>
    <n v="0"/>
    <n v="6.0799999999999993E-4"/>
    <n v="1.3545E-2"/>
    <n v="0"/>
    <n v="-1.2E-2"/>
    <n v="2.8473999999999999E-2"/>
    <n v="0"/>
    <n v="0"/>
    <n v="0"/>
    <n v="0"/>
    <n v="0"/>
  </r>
  <r>
    <s v="2755"/>
    <s v="揚秦"/>
    <x v="3"/>
    <n v="52.1"/>
    <n v="53"/>
    <n v="52.9"/>
    <n v="50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8"/>
    <n v="16.649999999999999"/>
    <n v="16.75"/>
    <n v="16.350000000000001"/>
    <n v="16.7"/>
    <n v="-16407"/>
    <n v="-11512"/>
    <n v="-6185"/>
    <n v="-6160"/>
    <n v="-1838"/>
    <n v="164"/>
    <n v="37"/>
    <n v="146"/>
    <n v="29"/>
    <n v="30"/>
    <n v="-2.7563760000000004"/>
    <n v="-1.9167479999999999"/>
    <n v="-1.0359875000000001"/>
    <n v="-1.0071600000000001"/>
    <n v="-0.306946"/>
    <n v="2.7552000000000004E-2"/>
    <n v="6.1604999999999993E-3"/>
    <n v="2.4455000000000001E-2"/>
    <n v="4.7415000000000001E-3"/>
    <n v="5.0099999999999997E-3"/>
  </r>
  <r>
    <s v="2809"/>
    <s v="京城銀"/>
    <x v="59"/>
    <n v="40.15"/>
    <n v="39.65"/>
    <n v="39.5"/>
    <n v="38.65"/>
    <n v="39.85"/>
    <n v="-2489"/>
    <n v="-1363"/>
    <n v="-1119"/>
    <n v="-1029"/>
    <n v="-202"/>
    <n v="24"/>
    <n v="1"/>
    <n v="10"/>
    <n v="1"/>
    <n v="2"/>
    <n v="-0.99933349999999987"/>
    <n v="-0.54042950000000001"/>
    <n v="-0.44200499999999998"/>
    <n v="-0.39770849999999996"/>
    <n v="-8.0497000000000013E-2"/>
    <n v="9.6359999999999987E-3"/>
    <n v="3.9649999999999999E-4"/>
    <n v="3.9500000000000004E-3"/>
    <n v="3.8649999999999996E-4"/>
    <n v="7.9700000000000007E-4"/>
  </r>
  <r>
    <s v="2812"/>
    <s v="台中銀"/>
    <x v="59"/>
    <n v="11.4"/>
    <n v="11.3"/>
    <n v="11.45"/>
    <n v="11.05"/>
    <n v="11.35"/>
    <n v="-6614"/>
    <n v="-1781"/>
    <n v="-1552"/>
    <n v="-3458"/>
    <n v="-1858"/>
    <n v="12"/>
    <n v="4"/>
    <n v="37"/>
    <n v="5"/>
    <n v="6"/>
    <n v="-0.75399600000000011"/>
    <n v="-0.20125300000000004"/>
    <n v="-0.17770399999999997"/>
    <n v="-0.38210900000000003"/>
    <n v="-0.21088299999999999"/>
    <n v="1.3680000000000001E-3"/>
    <n v="4.5200000000000004E-4"/>
    <n v="4.2364999999999998E-3"/>
    <n v="5.5250000000000004E-4"/>
    <n v="6.8099999999999996E-4"/>
  </r>
  <r>
    <s v="2816"/>
    <s v="旺旺保"/>
    <x v="60"/>
    <n v="20.2"/>
    <n v="20.350000000000001"/>
    <n v="20.350000000000001"/>
    <n v="19.45"/>
    <n v="20.149999999999999"/>
    <n v="-561"/>
    <n v="-146"/>
    <n v="-189"/>
    <n v="-61"/>
    <n v="260"/>
    <n v="0"/>
    <n v="0"/>
    <n v="0"/>
    <n v="0"/>
    <n v="0"/>
    <n v="-0.11332199999999999"/>
    <n v="-2.9711000000000005E-2"/>
    <n v="-3.8461500000000003E-2"/>
    <n v="-1.18645E-2"/>
    <n v="5.2389999999999999E-2"/>
    <n v="0"/>
    <n v="0"/>
    <n v="0"/>
    <n v="0"/>
    <n v="0"/>
  </r>
  <r>
    <s v="2820"/>
    <s v="華票"/>
    <x v="59"/>
    <n v="15.8"/>
    <n v="15.75"/>
    <n v="15.85"/>
    <n v="15.6"/>
    <n v="15.9"/>
    <n v="-2371"/>
    <n v="-208"/>
    <n v="-84"/>
    <n v="2129"/>
    <n v="360"/>
    <n v="4"/>
    <n v="1"/>
    <n v="12"/>
    <n v="2"/>
    <n v="1"/>
    <n v="-0.37461800000000001"/>
    <n v="-3.2759999999999997E-2"/>
    <n v="-1.3313999999999999E-2"/>
    <n v="0.33212400000000003"/>
    <n v="5.7239999999999999E-2"/>
    <n v="6.3200000000000007E-4"/>
    <n v="1.5750000000000001E-4"/>
    <n v="1.9019999999999998E-3"/>
    <n v="3.1199999999999999E-4"/>
    <n v="1.5900000000000002E-4"/>
  </r>
  <r>
    <s v="2823"/>
    <s v="中壽"/>
    <x v="60"/>
    <n v="24"/>
    <n v="23.6"/>
    <n v="23.65"/>
    <n v="22.5"/>
    <n v="23.85"/>
    <n v="-4271"/>
    <n v="-1324"/>
    <n v="-39"/>
    <n v="-364"/>
    <n v="3221"/>
    <n v="51"/>
    <n v="5"/>
    <n v="42"/>
    <n v="5"/>
    <n v="7"/>
    <n v="-1.02504"/>
    <n v="-0.31246400000000002"/>
    <n v="-9.2234999999999991E-3"/>
    <n v="-8.1900000000000001E-2"/>
    <n v="0.76820850000000007"/>
    <n v="1.2239999999999999E-2"/>
    <n v="1.1800000000000001E-3"/>
    <n v="9.9329999999999991E-3"/>
    <n v="1.1249999999999999E-3"/>
    <n v="1.6695000000000002E-3"/>
  </r>
  <r>
    <s v="2832"/>
    <s v="台產"/>
    <x v="60"/>
    <n v="21.65"/>
    <n v="21.4"/>
    <n v="21.4"/>
    <n v="19.8"/>
    <n v="20.100000000000001"/>
    <n v="-418"/>
    <n v="83"/>
    <n v="-127"/>
    <n v="788"/>
    <n v="319"/>
    <n v="0"/>
    <n v="0"/>
    <n v="0"/>
    <n v="0"/>
    <n v="0"/>
    <n v="-9.0496999999999994E-2"/>
    <n v="1.7761999999999997E-2"/>
    <n v="-2.7177999999999997E-2"/>
    <n v="0.15602400000000002"/>
    <n v="6.4119000000000009E-2"/>
    <n v="0"/>
    <n v="0"/>
    <n v="0"/>
    <n v="0"/>
    <n v="0"/>
  </r>
  <r>
    <s v="2834"/>
    <s v="臺企銀"/>
    <x v="59"/>
    <n v="9.64"/>
    <n v="9.5299999999999994"/>
    <n v="9.6300000000000008"/>
    <n v="9.31"/>
    <n v="9.48"/>
    <n v="9408"/>
    <n v="-10764"/>
    <n v="-80"/>
    <n v="-2465"/>
    <n v="-9000"/>
    <n v="23"/>
    <n v="8"/>
    <n v="67"/>
    <n v="7"/>
    <n v="11"/>
    <n v="0.90693120000000005"/>
    <n v="-1.0258092000000001"/>
    <n v="-7.7040000000000008E-3"/>
    <n v="-0.22949150000000001"/>
    <n v="-0.85319999999999996"/>
    <n v="2.2172000000000003E-3"/>
    <n v="7.6239999999999999E-4"/>
    <n v="6.4521000000000005E-3"/>
    <n v="6.5170000000000007E-4"/>
    <n v="1.0428E-3"/>
  </r>
  <r>
    <s v="2836"/>
    <s v="高雄銀"/>
    <x v="59"/>
    <n v="10.8"/>
    <n v="10.7"/>
    <n v="10.65"/>
    <n v="10.4"/>
    <n v="10.75"/>
    <n v="155"/>
    <n v="-189"/>
    <n v="-332"/>
    <n v="1073"/>
    <n v="24"/>
    <n v="0"/>
    <n v="0"/>
    <n v="0"/>
    <n v="0"/>
    <n v="0"/>
    <n v="1.6740000000000001E-2"/>
    <n v="-2.0222999999999998E-2"/>
    <n v="-3.5358000000000001E-2"/>
    <n v="0.11159200000000001"/>
    <n v="2.5799999999999998E-3"/>
    <n v="0"/>
    <n v="0"/>
    <n v="0"/>
    <n v="0"/>
    <n v="0"/>
  </r>
  <r>
    <s v="2838"/>
    <s v="聯邦銀"/>
    <x v="59"/>
    <n v="11.65"/>
    <n v="11.55"/>
    <n v="11.65"/>
    <n v="11.15"/>
    <n v="11.6"/>
    <n v="-2118"/>
    <n v="-943"/>
    <n v="283"/>
    <n v="1177"/>
    <n v="456"/>
    <n v="0"/>
    <n v="0"/>
    <n v="0"/>
    <n v="0"/>
    <n v="0"/>
    <n v="-0.24674699999999999"/>
    <n v="-0.10891650000000001"/>
    <n v="3.2969500000000006E-2"/>
    <n v="0.1312355"/>
    <n v="5.2895999999999992E-2"/>
    <n v="0"/>
    <n v="0"/>
    <n v="0"/>
    <n v="0"/>
    <n v="0"/>
  </r>
  <r>
    <s v="2841"/>
    <s v="台開"/>
    <x v="5"/>
    <n v="6.35"/>
    <n v="6.3"/>
    <n v="6.19"/>
    <n v="6.23"/>
    <n v="6.23"/>
    <n v="-180"/>
    <n v="-133"/>
    <n v="-31"/>
    <n v="141"/>
    <n v="219"/>
    <n v="0"/>
    <n v="0"/>
    <n v="0"/>
    <n v="0"/>
    <n v="0"/>
    <n v="-1.1429999999999999E-2"/>
    <n v="-8.3789999999999993E-3"/>
    <n v="-1.9189000000000001E-3"/>
    <n v="8.7843000000000001E-3"/>
    <n v="1.3643700000000002E-2"/>
    <n v="0"/>
    <n v="0"/>
    <n v="0"/>
    <n v="0"/>
    <n v="0"/>
  </r>
  <r>
    <s v="2845"/>
    <s v="遠東銀"/>
    <x v="59"/>
    <n v="10.5"/>
    <n v="10.5"/>
    <n v="10.6"/>
    <n v="10.3"/>
    <n v="10.45"/>
    <n v="-3198"/>
    <n v="-3544"/>
    <n v="-2345"/>
    <n v="-1874"/>
    <n v="348"/>
    <n v="10"/>
    <n v="3"/>
    <n v="31"/>
    <n v="4"/>
    <n v="5"/>
    <n v="-0.33578999999999998"/>
    <n v="-0.37212000000000001"/>
    <n v="-0.24857000000000001"/>
    <n v="-0.193022"/>
    <n v="3.6366000000000002E-2"/>
    <n v="1.0499999999999999E-3"/>
    <n v="3.1500000000000001E-4"/>
    <n v="3.2859999999999999E-3"/>
    <n v="4.1200000000000004E-4"/>
    <n v="5.2249999999999996E-4"/>
  </r>
  <r>
    <s v="2849"/>
    <s v="安泰銀"/>
    <x v="59"/>
    <n v="14.3"/>
    <n v="13.9"/>
    <n v="14.15"/>
    <n v="14.2"/>
    <n v="14.5"/>
    <n v="-258"/>
    <n v="-579"/>
    <n v="-41"/>
    <n v="161"/>
    <n v="5"/>
    <n v="5"/>
    <n v="1"/>
    <n v="14"/>
    <n v="1"/>
    <n v="3"/>
    <n v="-3.6894000000000003E-2"/>
    <n v="-8.0480999999999997E-2"/>
    <n v="-5.8014999999999994E-3"/>
    <n v="2.2861999999999997E-2"/>
    <n v="7.2499999999999995E-4"/>
    <n v="7.1500000000000003E-4"/>
    <n v="1.3899999999999999E-4"/>
    <n v="1.9810000000000001E-3"/>
    <n v="1.4199999999999998E-4"/>
    <n v="4.35E-4"/>
  </r>
  <r>
    <s v="2850"/>
    <s v="新產"/>
    <x v="60"/>
    <n v="39"/>
    <n v="38.950000000000003"/>
    <n v="39.35"/>
    <n v="38.4"/>
    <n v="39.65"/>
    <n v="-257"/>
    <n v="-81"/>
    <n v="86"/>
    <n v="187"/>
    <n v="135"/>
    <n v="0"/>
    <n v="0"/>
    <n v="0"/>
    <n v="0"/>
    <n v="0"/>
    <n v="-0.10023"/>
    <n v="-3.1549500000000001E-2"/>
    <n v="3.3840999999999996E-2"/>
    <n v="7.1807999999999997E-2"/>
    <n v="5.3527499999999999E-2"/>
    <n v="0"/>
    <n v="0"/>
    <n v="0"/>
    <n v="0"/>
    <n v="0"/>
  </r>
  <r>
    <s v="2851"/>
    <s v="中再保"/>
    <x v="60"/>
    <n v="25.75"/>
    <n v="25.4"/>
    <n v="25.15"/>
    <n v="24.05"/>
    <n v="25.3"/>
    <n v="184"/>
    <n v="-329"/>
    <n v="139"/>
    <n v="-355"/>
    <n v="464"/>
    <n v="2"/>
    <n v="0"/>
    <n v="5"/>
    <n v="1"/>
    <n v="1"/>
    <n v="4.7379999999999999E-2"/>
    <n v="-8.3566000000000001E-2"/>
    <n v="3.4958499999999997E-2"/>
    <n v="-8.5377499999999995E-2"/>
    <n v="0.11739200000000001"/>
    <n v="5.1500000000000005E-4"/>
    <n v="0"/>
    <n v="1.2574999999999999E-3"/>
    <n v="2.4050000000000002E-4"/>
    <n v="2.5300000000000002E-4"/>
  </r>
  <r>
    <s v="2852"/>
    <s v="第一保"/>
    <x v="60"/>
    <n v="13.15"/>
    <n v="12.9"/>
    <n v="13.05"/>
    <n v="12.55"/>
    <n v="12.95"/>
    <n v="-561"/>
    <n v="-96"/>
    <n v="-163"/>
    <n v="65"/>
    <n v="23"/>
    <n v="0"/>
    <n v="0"/>
    <n v="0"/>
    <n v="0"/>
    <n v="0"/>
    <n v="-7.3771500000000004E-2"/>
    <n v="-1.2384000000000001E-2"/>
    <n v="-2.1271500000000002E-2"/>
    <n v="8.1574999999999998E-3"/>
    <n v="2.9784999999999998E-3"/>
    <n v="0"/>
    <n v="0"/>
    <n v="0"/>
    <n v="0"/>
    <n v="0"/>
  </r>
  <r>
    <s v="2855"/>
    <s v="統一證"/>
    <x v="61"/>
    <n v="26.5"/>
    <n v="25.8"/>
    <n v="26.1"/>
    <n v="24.5"/>
    <n v="26.5"/>
    <n v="-72"/>
    <n v="-2212"/>
    <n v="-1778"/>
    <n v="2431"/>
    <n v="803"/>
    <n v="30"/>
    <n v="2"/>
    <n v="12"/>
    <n v="2"/>
    <n v="2"/>
    <n v="-1.908E-2"/>
    <n v="-0.57069599999999998"/>
    <n v="-0.46405800000000003"/>
    <n v="0.59559499999999999"/>
    <n v="0.21279500000000001"/>
    <n v="7.9500000000000005E-3"/>
    <n v="5.1599999999999997E-4"/>
    <n v="3.1320000000000007E-3"/>
    <n v="4.8999999999999998E-4"/>
    <n v="5.2999999999999998E-4"/>
  </r>
  <r>
    <s v="2867"/>
    <s v="三商壽"/>
    <x v="60"/>
    <n v="9.1999999999999993"/>
    <n v="9"/>
    <n v="8.9600000000000009"/>
    <n v="8.51"/>
    <n v="9.0299999999999994"/>
    <n v="-2491"/>
    <n v="-459"/>
    <n v="-2897"/>
    <n v="-369"/>
    <n v="2172"/>
    <n v="9"/>
    <n v="1"/>
    <n v="23"/>
    <n v="3"/>
    <n v="3"/>
    <n v="-0.22917199999999996"/>
    <n v="-4.1309999999999999E-2"/>
    <n v="-0.2595712"/>
    <n v="-3.1401900000000003E-2"/>
    <n v="0.19613159999999999"/>
    <n v="8.2799999999999996E-4"/>
    <n v="9.0000000000000006E-5"/>
    <n v="2.0608000000000002E-3"/>
    <n v="2.5530000000000003E-4"/>
    <n v="2.7089999999999997E-4"/>
  </r>
  <r>
    <s v="2880"/>
    <s v="華南金"/>
    <x v="62"/>
    <n v="17.95"/>
    <n v="17.850000000000001"/>
    <n v="18.05"/>
    <n v="17.600000000000001"/>
    <n v="18.05"/>
    <n v="-11015"/>
    <n v="-6326"/>
    <n v="-3111"/>
    <n v="-2212"/>
    <n v="1784"/>
    <n v="247"/>
    <n v="52"/>
    <n v="195"/>
    <n v="39"/>
    <n v="41"/>
    <n v="-1.9771924999999999"/>
    <n v="-1.1291910000000001"/>
    <n v="-0.56153550000000008"/>
    <n v="-0.38931200000000005"/>
    <n v="0.32201200000000002"/>
    <n v="4.4336499999999994E-2"/>
    <n v="9.2820000000000003E-3"/>
    <n v="3.51975E-2"/>
    <n v="6.8640000000000012E-3"/>
    <n v="7.4005000000000008E-3"/>
  </r>
  <r>
    <s v="2881"/>
    <s v="富邦金"/>
    <x v="62"/>
    <n v="70"/>
    <n v="68.599999999999994"/>
    <n v="69.599999999999994"/>
    <n v="65.599999999999994"/>
    <n v="71.400000000000006"/>
    <n v="-4552"/>
    <n v="-3169"/>
    <n v="406"/>
    <n v="4019"/>
    <n v="16208"/>
    <n v="1677"/>
    <n v="1394"/>
    <n v="745"/>
    <n v="167"/>
    <n v="2285"/>
    <n v="-3.1863999999999999"/>
    <n v="-2.173934"/>
    <n v="0.28257599999999999"/>
    <n v="2.6364639999999997"/>
    <n v="11.572512000000001"/>
    <n v="1.1738999999999999"/>
    <n v="0.95628399999999991"/>
    <n v="0.51851999999999998"/>
    <n v="0.10955199999999998"/>
    <n v="1.6314900000000001"/>
  </r>
  <r>
    <s v="2882"/>
    <s v="國泰金"/>
    <x v="62"/>
    <n v="52.3"/>
    <n v="51.1"/>
    <n v="51.5"/>
    <n v="48.65"/>
    <n v="53.5"/>
    <n v="-10608"/>
    <n v="-12062"/>
    <n v="-4110"/>
    <n v="10904"/>
    <n v="19368"/>
    <n v="2606"/>
    <n v="1258"/>
    <n v="786"/>
    <n v="190"/>
    <n v="2368"/>
    <n v="-5.5479840000000005"/>
    <n v="-6.1636820000000005"/>
    <n v="-2.1166499999999999"/>
    <n v="5.3047959999999996"/>
    <n v="10.361879999999999"/>
    <n v="1.362938"/>
    <n v="0.64283800000000002"/>
    <n v="0.40478999999999998"/>
    <n v="9.2435000000000003E-2"/>
    <n v="1.26688"/>
  </r>
  <r>
    <s v="2883"/>
    <s v="開發金"/>
    <x v="62"/>
    <n v="12.4"/>
    <n v="12.1"/>
    <n v="12.1"/>
    <n v="11.2"/>
    <n v="12.1"/>
    <n v="-8901"/>
    <n v="-15882"/>
    <n v="-13633"/>
    <n v="43823"/>
    <n v="977"/>
    <n v="2225"/>
    <n v="-6044"/>
    <n v="3065"/>
    <n v="-17243"/>
    <n v="22"/>
    <n v="-1.1037240000000001"/>
    <n v="-1.9217219999999999"/>
    <n v="-1.6495929999999999"/>
    <n v="4.9081760000000001"/>
    <n v="0.11821699999999999"/>
    <n v="0.27589999999999998"/>
    <n v="-0.73132399999999997"/>
    <n v="0.370865"/>
    <n v="-1.9312159999999998"/>
    <n v="2.6619999999999999E-3"/>
  </r>
  <r>
    <s v="2884"/>
    <s v="玉山金"/>
    <x v="62"/>
    <n v="25.4"/>
    <n v="25.35"/>
    <n v="25.55"/>
    <n v="24.95"/>
    <n v="25.6"/>
    <n v="-2720"/>
    <n v="-6739"/>
    <n v="-3371"/>
    <n v="-856"/>
    <n v="4777"/>
    <n v="909"/>
    <n v="106"/>
    <n v="248"/>
    <n v="94"/>
    <n v="46"/>
    <n v="-0.69088000000000005"/>
    <n v="-1.7083365000000001"/>
    <n v="-0.86129050000000007"/>
    <n v="-0.21357200000000001"/>
    <n v="1.2229120000000002"/>
    <n v="0.23088599999999998"/>
    <n v="2.6871000000000003E-2"/>
    <n v="6.3364000000000004E-2"/>
    <n v="2.3452999999999998E-2"/>
    <n v="1.1776000000000002E-2"/>
  </r>
  <r>
    <s v="2885"/>
    <s v="元大金"/>
    <x v="62"/>
    <n v="24.5"/>
    <n v="23.9"/>
    <n v="24.3"/>
    <n v="23.15"/>
    <n v="24.45"/>
    <n v="-16871"/>
    <n v="-21749"/>
    <n v="2624"/>
    <n v="1166"/>
    <n v="1407"/>
    <n v="895"/>
    <n v="61"/>
    <n v="205"/>
    <n v="-599"/>
    <n v="45"/>
    <n v="-4.1333950000000002"/>
    <n v="-5.1980110000000002"/>
    <n v="0.63763200000000009"/>
    <n v="0.26992899999999997"/>
    <n v="0.34401150000000003"/>
    <n v="0.219275"/>
    <n v="1.4578999999999998E-2"/>
    <n v="4.9814999999999998E-2"/>
    <n v="-0.13866849999999997"/>
    <n v="1.10025E-2"/>
  </r>
  <r>
    <s v="2886"/>
    <s v="兆豐金"/>
    <x v="62"/>
    <n v="31.35"/>
    <n v="31.4"/>
    <n v="31.7"/>
    <n v="31.1"/>
    <n v="32"/>
    <n v="-1837"/>
    <n v="-9039"/>
    <n v="625"/>
    <n v="-3472"/>
    <n v="8613"/>
    <n v="966"/>
    <n v="62"/>
    <n v="1221"/>
    <n v="47"/>
    <n v="46"/>
    <n v="-0.57589950000000001"/>
    <n v="-2.8382459999999998"/>
    <n v="0.198125"/>
    <n v="-1.0797920000000001"/>
    <n v="2.7561599999999999"/>
    <n v="0.30284100000000003"/>
    <n v="1.9467999999999999E-2"/>
    <n v="0.38705699999999998"/>
    <n v="1.4617E-2"/>
    <n v="1.472E-2"/>
  </r>
  <r>
    <s v="2887"/>
    <s v="台新金"/>
    <x v="62"/>
    <n v="14.3"/>
    <n v="14.05"/>
    <n v="14.2"/>
    <n v="13.8"/>
    <n v="14.25"/>
    <n v="-11356"/>
    <n v="-12410"/>
    <n v="-3713"/>
    <n v="-1442"/>
    <n v="7829"/>
    <n v="440"/>
    <n v="68"/>
    <n v="194"/>
    <n v="54"/>
    <n v="39"/>
    <n v="-1.6239080000000001"/>
    <n v="-1.7436050000000001"/>
    <n v="-0.52724599999999999"/>
    <n v="-0.19899600000000003"/>
    <n v="1.1156325"/>
    <n v="6.2920000000000004E-2"/>
    <n v="9.5540000000000017E-3"/>
    <n v="2.7547999999999996E-2"/>
    <n v="7.4520000000000003E-3"/>
    <n v="5.5574999999999999E-3"/>
  </r>
  <r>
    <s v="2888"/>
    <s v="新光金"/>
    <x v="62"/>
    <n v="9.4"/>
    <n v="9.27"/>
    <n v="9.2799999999999994"/>
    <n v="8.81"/>
    <n v="9.2899999999999991"/>
    <n v="-8509"/>
    <n v="-17635"/>
    <n v="-2044"/>
    <n v="5391"/>
    <n v="3353"/>
    <n v="39"/>
    <n v="12"/>
    <n v="117"/>
    <n v="13"/>
    <n v="19"/>
    <n v="-0.79984600000000006"/>
    <n v="-1.6347644999999997"/>
    <n v="-0.1896832"/>
    <n v="0.47494710000000001"/>
    <n v="0.31149369999999993"/>
    <n v="3.6660000000000004E-3"/>
    <n v="1.1123999999999999E-3"/>
    <n v="1.08576E-2"/>
    <n v="1.1452999999999999E-3"/>
    <n v="1.7650999999999999E-3"/>
  </r>
  <r>
    <s v="2889"/>
    <s v="國票金"/>
    <x v="62"/>
    <n v="16.55"/>
    <n v="16.600000000000001"/>
    <n v="16.8"/>
    <n v="15.7"/>
    <n v="16.7"/>
    <n v="-2986"/>
    <n v="401"/>
    <n v="-598"/>
    <n v="-1038"/>
    <n v="3144"/>
    <n v="0"/>
    <n v="0"/>
    <n v="0"/>
    <n v="0"/>
    <n v="0"/>
    <n v="-0.49418300000000004"/>
    <n v="6.6566E-2"/>
    <n v="-0.100464"/>
    <n v="-0.16296599999999997"/>
    <n v="0.52504799999999996"/>
    <n v="0"/>
    <n v="0"/>
    <n v="0"/>
    <n v="0"/>
    <n v="0"/>
  </r>
  <r>
    <s v="2890"/>
    <s v="永豐金"/>
    <x v="62"/>
    <n v="13.05"/>
    <n v="13"/>
    <n v="13.15"/>
    <n v="12.6"/>
    <n v="13.05"/>
    <n v="-17507"/>
    <n v="-11732"/>
    <n v="-3648"/>
    <n v="-4353"/>
    <n v="11248"/>
    <n v="1659"/>
    <n v="24"/>
    <n v="2345"/>
    <n v="25"/>
    <n v="17"/>
    <n v="-2.2846635000000002"/>
    <n v="-1.5251600000000001"/>
    <n v="-0.47971200000000003"/>
    <n v="-0.54847799999999991"/>
    <n v="1.4678639999999998"/>
    <n v="0.21649950000000001"/>
    <n v="3.1199999999999999E-3"/>
    <n v="0.30836750000000002"/>
    <n v="3.15E-3"/>
    <n v="2.2185000000000004E-3"/>
  </r>
  <r>
    <s v="2891"/>
    <s v="中信金"/>
    <x v="62"/>
    <n v="22.35"/>
    <n v="22.05"/>
    <n v="22"/>
    <n v="21.55"/>
    <n v="22.5"/>
    <n v="13161"/>
    <n v="-15716"/>
    <n v="-2905"/>
    <n v="16834"/>
    <n v="8379"/>
    <n v="2312"/>
    <n v="773"/>
    <n v="1640"/>
    <n v="92"/>
    <n v="72"/>
    <n v="2.9414835000000004"/>
    <n v="-3.4653779999999998"/>
    <n v="-0.6391"/>
    <n v="3.6277270000000001"/>
    <n v="1.885275"/>
    <n v="0.51673200000000008"/>
    <n v="0.1704465"/>
    <n v="0.36080000000000001"/>
    <n v="1.9826E-2"/>
    <n v="1.6199999999999999E-2"/>
  </r>
  <r>
    <s v="2892"/>
    <s v="第一金"/>
    <x v="62"/>
    <n v="21.5"/>
    <n v="21.45"/>
    <n v="21.7"/>
    <n v="21.1"/>
    <n v="21.65"/>
    <n v="-8867"/>
    <n v="-9957"/>
    <n v="448"/>
    <n v="-1768"/>
    <n v="1624"/>
    <n v="1141"/>
    <n v="62"/>
    <n v="1434"/>
    <n v="48"/>
    <n v="42"/>
    <n v="-1.9064049999999999"/>
    <n v="-2.1357765"/>
    <n v="9.7215999999999997E-2"/>
    <n v="-0.37304800000000005"/>
    <n v="0.35159599999999996"/>
    <n v="0.24531500000000001"/>
    <n v="1.3298999999999998E-2"/>
    <n v="0.31117800000000001"/>
    <n v="1.0128E-2"/>
    <n v="9.0930000000000004E-3"/>
  </r>
  <r>
    <s v="2897"/>
    <s v="王道銀行"/>
    <x v="59"/>
    <n v="6.92"/>
    <n v="6.9"/>
    <n v="6.88"/>
    <n v="6.65"/>
    <n v="6.93"/>
    <n v="-3579"/>
    <n v="-1791"/>
    <n v="-553"/>
    <n v="-1196"/>
    <n v="236"/>
    <n v="8"/>
    <n v="3"/>
    <n v="24"/>
    <n v="3"/>
    <n v="4"/>
    <n v="-0.24766679999999999"/>
    <n v="-0.12357900000000001"/>
    <n v="-3.8046400000000001E-2"/>
    <n v="-7.9534000000000007E-2"/>
    <n v="1.6354799999999999E-2"/>
    <n v="5.5360000000000001E-4"/>
    <n v="2.0700000000000002E-4"/>
    <n v="1.6512E-3"/>
    <n v="1.9950000000000002E-4"/>
    <n v="2.7719999999999996E-4"/>
  </r>
  <r>
    <s v="2901"/>
    <s v="欣欣"/>
    <x v="9"/>
    <n v="30.4"/>
    <n v="30.5"/>
    <n v="29.55"/>
    <n v="28.5"/>
    <n v="29.15"/>
    <n v="-6"/>
    <n v="-9"/>
    <n v="-12"/>
    <n v="8"/>
    <n v="-1"/>
    <n v="0"/>
    <n v="0"/>
    <n v="0"/>
    <n v="0"/>
    <n v="0"/>
    <n v="-1.8239999999999997E-3"/>
    <n v="-2.745E-3"/>
    <n v="-3.5460000000000001E-3"/>
    <n v="2.2799999999999999E-3"/>
    <n v="-2.9149999999999998E-4"/>
    <n v="0"/>
    <n v="0"/>
    <n v="0"/>
    <n v="0"/>
    <n v="0"/>
  </r>
  <r>
    <s v="2903"/>
    <s v="遠百"/>
    <x v="9"/>
    <n v="22.25"/>
    <n v="21.85"/>
    <n v="22.05"/>
    <n v="20.85"/>
    <n v="21.4"/>
    <n v="-465"/>
    <n v="-774"/>
    <n v="8"/>
    <n v="-315"/>
    <n v="549"/>
    <n v="0"/>
    <n v="0"/>
    <n v="0"/>
    <n v="0"/>
    <n v="0"/>
    <n v="-0.1034625"/>
    <n v="-0.16911900000000002"/>
    <n v="1.7640000000000002E-3"/>
    <n v="-6.56775E-2"/>
    <n v="0.11748599999999998"/>
    <n v="0"/>
    <n v="0"/>
    <n v="0"/>
    <n v="0"/>
    <n v="0"/>
  </r>
  <r>
    <s v="2904"/>
    <s v="匯僑"/>
    <x v="2"/>
    <n v="28.25"/>
    <n v="29.05"/>
    <n v="29.05"/>
    <n v="27.9"/>
    <n v="28.9"/>
    <n v="-34"/>
    <n v="125"/>
    <n v="-28"/>
    <n v="-34"/>
    <n v="89"/>
    <n v="0"/>
    <n v="0"/>
    <n v="0"/>
    <n v="0"/>
    <n v="0"/>
    <n v="-9.6050000000000007E-3"/>
    <n v="3.6312499999999998E-2"/>
    <n v="-8.1340000000000006E-3"/>
    <n v="-9.4859999999999996E-3"/>
    <n v="2.5721000000000001E-2"/>
    <n v="0"/>
    <n v="0"/>
    <n v="0"/>
    <n v="0"/>
    <n v="0"/>
  </r>
  <r>
    <s v="2905"/>
    <s v="三商"/>
    <x v="9"/>
    <n v="20.75"/>
    <n v="20.350000000000001"/>
    <n v="20.5"/>
    <n v="21.15"/>
    <n v="21.6"/>
    <n v="-890"/>
    <n v="-948"/>
    <n v="-694"/>
    <n v="-623"/>
    <n v="39"/>
    <n v="0"/>
    <n v="0"/>
    <n v="0"/>
    <n v="0"/>
    <n v="0"/>
    <n v="-0.18467500000000001"/>
    <n v="-0.19291800000000003"/>
    <n v="-0.14227000000000001"/>
    <n v="-0.13176449999999998"/>
    <n v="8.4240000000000009E-3"/>
    <n v="0"/>
    <n v="0"/>
    <n v="0"/>
    <n v="0"/>
    <n v="0"/>
  </r>
  <r>
    <s v="2906"/>
    <s v="高林"/>
    <x v="9"/>
    <n v="15"/>
    <n v="14.1"/>
    <n v="14.1"/>
    <n v="12.8"/>
    <n v="14.05"/>
    <n v="-97"/>
    <n v="-848"/>
    <n v="-228"/>
    <n v="540"/>
    <n v="-27"/>
    <n v="0"/>
    <n v="0"/>
    <n v="0"/>
    <n v="0"/>
    <n v="0"/>
    <n v="-1.455E-2"/>
    <n v="-0.11956799999999999"/>
    <n v="-3.2147999999999996E-2"/>
    <n v="6.9120000000000001E-2"/>
    <n v="-3.7935000000000004E-3"/>
    <n v="0"/>
    <n v="0"/>
    <n v="0"/>
    <n v="0"/>
    <n v="0"/>
  </r>
  <r>
    <s v="2908"/>
    <s v="特力"/>
    <x v="9"/>
    <n v="25.2"/>
    <n v="24.9"/>
    <n v="24.9"/>
    <n v="24.7"/>
    <n v="25.4"/>
    <n v="-136"/>
    <n v="-243"/>
    <n v="-28"/>
    <n v="44"/>
    <n v="-7"/>
    <n v="0"/>
    <n v="0"/>
    <n v="0"/>
    <n v="0"/>
    <n v="0"/>
    <n v="-3.4271999999999997E-2"/>
    <n v="-6.0506999999999998E-2"/>
    <n v="-6.971999999999999E-3"/>
    <n v="1.0867999999999999E-2"/>
    <n v="-1.7779999999999998E-3"/>
    <n v="0"/>
    <n v="0"/>
    <n v="0"/>
    <n v="0"/>
    <n v="0"/>
  </r>
  <r>
    <s v="2910"/>
    <s v="統領"/>
    <x v="9"/>
    <n v="33.25"/>
    <n v="30.5"/>
    <n v="31.1"/>
    <n v="31.1"/>
    <n v="31.45"/>
    <n v="4"/>
    <n v="-33"/>
    <n v="-4"/>
    <n v="-3"/>
    <n v="-3"/>
    <n v="0"/>
    <n v="0"/>
    <n v="0"/>
    <n v="0"/>
    <n v="0"/>
    <n v="1.33E-3"/>
    <n v="-1.0064999999999999E-2"/>
    <n v="-1.2440000000000001E-3"/>
    <n v="-9.3300000000000013E-4"/>
    <n v="-9.4349999999999989E-4"/>
    <n v="0"/>
    <n v="0"/>
    <n v="0"/>
    <n v="0"/>
    <n v="0"/>
  </r>
  <r>
    <s v="2911"/>
    <s v="麗嬰房"/>
    <x v="9"/>
    <n v="7.5"/>
    <n v="7.42"/>
    <n v="7.31"/>
    <n v="6.91"/>
    <n v="7.57"/>
    <n v="105"/>
    <n v="23"/>
    <n v="-289"/>
    <n v="-65"/>
    <n v="34"/>
    <n v="0"/>
    <n v="0"/>
    <n v="0"/>
    <n v="0"/>
    <n v="0"/>
    <n v="7.8750000000000001E-3"/>
    <n v="1.7066E-3"/>
    <n v="-2.1125899999999996E-2"/>
    <n v="-4.4915000000000007E-3"/>
    <n v="2.5737999999999998E-3"/>
    <n v="0"/>
    <n v="0"/>
    <n v="0"/>
    <n v="0"/>
    <n v="0"/>
  </r>
  <r>
    <s v="2912"/>
    <s v="統一超"/>
    <x v="9"/>
    <n v="260.5"/>
    <n v="264.5"/>
    <n v="271.5"/>
    <n v="267"/>
    <n v="272"/>
    <n v="-1149"/>
    <n v="-460"/>
    <n v="456"/>
    <n v="667"/>
    <n v="384"/>
    <n v="73"/>
    <n v="3"/>
    <n v="103"/>
    <n v="35"/>
    <n v="3"/>
    <n v="-2.9931450000000002"/>
    <n v="-1.2166999999999999"/>
    <n v="1.23804"/>
    <n v="1.7808900000000001"/>
    <n v="1.0444800000000001"/>
    <n v="0.190165"/>
    <n v="7.9349999999999993E-3"/>
    <n v="0.27964499999999998"/>
    <n v="9.3450000000000005E-2"/>
    <n v="8.1600000000000006E-3"/>
  </r>
  <r>
    <s v="2913"/>
    <s v="農林"/>
    <x v="9"/>
    <n v="19.2"/>
    <n v="19.2"/>
    <n v="18.850000000000001"/>
    <n v="17.649999999999999"/>
    <n v="18.55"/>
    <n v="1108"/>
    <n v="-749"/>
    <n v="-997"/>
    <n v="-400"/>
    <n v="588"/>
    <n v="0"/>
    <n v="0"/>
    <n v="0"/>
    <n v="0"/>
    <n v="0"/>
    <n v="0.21273599999999998"/>
    <n v="-0.14380799999999999"/>
    <n v="-0.1879345"/>
    <n v="-7.0599999999999996E-2"/>
    <n v="0.10907399999999999"/>
    <n v="0"/>
    <n v="0"/>
    <n v="0"/>
    <n v="0"/>
    <n v="0"/>
  </r>
  <r>
    <s v="2915"/>
    <s v="潤泰全"/>
    <x v="9"/>
    <n v="81.7"/>
    <n v="81.099999999999994"/>
    <n v="82.9"/>
    <n v="78.2"/>
    <n v="81.8"/>
    <n v="-1728"/>
    <n v="-314"/>
    <n v="-700"/>
    <n v="-315"/>
    <n v="606"/>
    <n v="0"/>
    <n v="0"/>
    <n v="0"/>
    <n v="0"/>
    <n v="0"/>
    <n v="-1.4117760000000001"/>
    <n v="-0.25465399999999999"/>
    <n v="-0.58030000000000004"/>
    <n v="-0.24632999999999999"/>
    <n v="0.49570799999999998"/>
    <n v="0"/>
    <n v="0"/>
    <n v="0"/>
    <n v="0"/>
    <n v="0"/>
  </r>
  <r>
    <s v="2916"/>
    <s v="滿心"/>
    <x v="9"/>
    <n v="22.15"/>
    <n v="22.65"/>
    <n v="22.6"/>
    <n v="21.9"/>
    <n v="22.4"/>
    <n v="23"/>
    <n v="23"/>
    <n v="9"/>
    <n v="43"/>
    <n v="22"/>
    <n v="0"/>
    <n v="0"/>
    <n v="0"/>
    <n v="0"/>
    <n v="0"/>
    <n v="5.0945000000000001E-3"/>
    <n v="5.2094999999999997E-3"/>
    <n v="2.0340000000000002E-3"/>
    <n v="9.417E-3"/>
    <n v="4.9279999999999992E-3"/>
    <n v="0"/>
    <n v="0"/>
    <n v="0"/>
    <n v="0"/>
    <n v="0"/>
  </r>
  <r>
    <s v="2923"/>
    <s v="鼎固-KY"/>
    <x v="5"/>
    <n v="30.45"/>
    <n v="29.35"/>
    <n v="28.25"/>
    <n v="28.4"/>
    <n v="28.85"/>
    <n v="-63"/>
    <n v="-329"/>
    <n v="-182"/>
    <n v="58"/>
    <n v="-5"/>
    <n v="0"/>
    <n v="0"/>
    <n v="0"/>
    <n v="0"/>
    <n v="0"/>
    <n v="-1.9183499999999999E-2"/>
    <n v="-9.6561499999999995E-2"/>
    <n v="-5.1415000000000002E-2"/>
    <n v="1.6471999999999997E-2"/>
    <n v="-1.4425E-3"/>
    <n v="0"/>
    <n v="0"/>
    <n v="0"/>
    <n v="0"/>
    <n v="0"/>
  </r>
  <r>
    <s v="2924"/>
    <s v="東凌-KY"/>
    <x v="9"/>
    <n v="18.899999999999999"/>
    <n v="18.899999999999999"/>
    <n v="18.899999999999999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6.3"/>
    <n v="66"/>
    <n v="64.8"/>
    <n v="62.7"/>
    <n v="61.9"/>
    <n v="5"/>
    <n v="6"/>
    <n v="2"/>
    <n v="6"/>
    <n v="9"/>
    <n v="0"/>
    <n v="0"/>
    <n v="0"/>
    <n v="0"/>
    <n v="0"/>
    <n v="3.3149999999999998E-3"/>
    <n v="3.96E-3"/>
    <n v="1.2959999999999998E-3"/>
    <n v="3.7620000000000006E-3"/>
    <n v="5.5710000000000004E-3"/>
    <n v="0"/>
    <n v="0"/>
    <n v="0"/>
    <n v="0"/>
    <n v="0"/>
  </r>
  <r>
    <s v="2928"/>
    <s v="紅馬-KY"/>
    <x v="3"/>
    <n v="20.3"/>
    <n v="19.95"/>
    <n v="20.399999999999999"/>
    <n v="18.399999999999999"/>
    <n v="19"/>
    <n v="1"/>
    <n v="2"/>
    <n v="-1"/>
    <n v="2"/>
    <n v="0"/>
    <n v="0"/>
    <n v="0"/>
    <n v="0"/>
    <n v="0"/>
    <n v="0"/>
    <n v="2.03E-4"/>
    <n v="3.9899999999999999E-4"/>
    <n v="-2.04E-4"/>
    <n v="3.6799999999999995E-4"/>
    <n v="0"/>
    <n v="0"/>
    <n v="0"/>
    <n v="0"/>
    <n v="0"/>
    <n v="0"/>
  </r>
  <r>
    <s v="2929"/>
    <s v="淘帝-KY"/>
    <x v="9"/>
    <n v="14.9"/>
    <n v="13.45"/>
    <n v="12.15"/>
    <n v="11.05"/>
    <n v="12.15"/>
    <n v="-133"/>
    <n v="-12"/>
    <n v="-2"/>
    <n v="-13"/>
    <n v="0"/>
    <n v="0"/>
    <n v="0"/>
    <n v="0"/>
    <n v="0"/>
    <n v="0"/>
    <n v="-1.9817000000000001E-2"/>
    <n v="-1.6139999999999998E-3"/>
    <n v="-2.43E-4"/>
    <n v="-1.4365000000000001E-3"/>
    <n v="0"/>
    <n v="0"/>
    <n v="0"/>
    <n v="0"/>
    <n v="0"/>
    <n v="0"/>
  </r>
  <r>
    <s v="2936"/>
    <s v="客思達-KY"/>
    <x v="9"/>
    <n v="21.85"/>
    <n v="21.75"/>
    <n v="21.75"/>
    <n v="22.05"/>
    <n v="22.25"/>
    <n v="20"/>
    <n v="21"/>
    <n v="8"/>
    <n v="27"/>
    <n v="12"/>
    <n v="0"/>
    <n v="0"/>
    <n v="0"/>
    <n v="0"/>
    <n v="0"/>
    <n v="4.3699999999999998E-3"/>
    <n v="4.5675000000000004E-3"/>
    <n v="1.74E-3"/>
    <n v="5.9535000000000005E-3"/>
    <n v="2.6700000000000001E-3"/>
    <n v="0"/>
    <n v="0"/>
    <n v="0"/>
    <n v="0"/>
    <n v="0"/>
  </r>
  <r>
    <s v="2937"/>
    <s v="集雅社"/>
    <x v="9"/>
    <n v="36"/>
    <n v="36"/>
    <n v="36"/>
    <n v="33.6"/>
    <n v="35.9"/>
    <n v="2"/>
    <n v="-1"/>
    <n v="3"/>
    <n v="1"/>
    <n v="1"/>
    <n v="0"/>
    <n v="0"/>
    <n v="0"/>
    <n v="0"/>
    <n v="0"/>
    <n v="7.2000000000000005E-4"/>
    <n v="-3.6000000000000002E-4"/>
    <n v="1.08E-3"/>
    <n v="3.3600000000000004E-4"/>
    <n v="3.59E-4"/>
    <n v="0"/>
    <n v="0"/>
    <n v="0"/>
    <n v="0"/>
    <n v="0"/>
  </r>
  <r>
    <s v="2939"/>
    <s v="凱羿-KY"/>
    <x v="9"/>
    <n v="34"/>
    <n v="34"/>
    <n v="33.1"/>
    <n v="31.15"/>
    <n v="31.8"/>
    <n v="71"/>
    <n v="77"/>
    <n v="73"/>
    <n v="53"/>
    <n v="74"/>
    <n v="0"/>
    <n v="0"/>
    <n v="0"/>
    <n v="0"/>
    <n v="0"/>
    <n v="2.4140000000000002E-2"/>
    <n v="2.6179999999999998E-2"/>
    <n v="2.4163E-2"/>
    <n v="1.65095E-2"/>
    <n v="2.3532000000000004E-2"/>
    <n v="0"/>
    <n v="0"/>
    <n v="0"/>
    <n v="0"/>
    <n v="0"/>
  </r>
  <r>
    <s v="3002"/>
    <s v="歐格"/>
    <x v="10"/>
    <n v="11.55"/>
    <n v="11.75"/>
    <n v="11.95"/>
    <n v="11.35"/>
    <n v="11.65"/>
    <n v="-49"/>
    <n v="2"/>
    <n v="-17"/>
    <n v="63"/>
    <n v="-31"/>
    <n v="0"/>
    <n v="0"/>
    <n v="0"/>
    <n v="0"/>
    <n v="0"/>
    <n v="-5.6595000000000005E-3"/>
    <n v="2.3499999999999999E-4"/>
    <n v="-2.0314999999999999E-3"/>
    <n v="7.1504999999999997E-3"/>
    <n v="-3.6115000000000001E-3"/>
    <n v="0"/>
    <n v="0"/>
    <n v="0"/>
    <n v="0"/>
    <n v="0"/>
  </r>
  <r>
    <s v="3003"/>
    <s v="健和興"/>
    <x v="15"/>
    <n v="66.099999999999994"/>
    <n v="64"/>
    <n v="62.5"/>
    <n v="57.6"/>
    <n v="63"/>
    <n v="754"/>
    <n v="-153"/>
    <n v="-196"/>
    <n v="1997"/>
    <n v="104"/>
    <n v="0"/>
    <n v="0"/>
    <n v="0"/>
    <n v="0"/>
    <n v="0"/>
    <n v="0.49839399999999995"/>
    <n v="-9.7919999999999993E-2"/>
    <n v="-0.1225"/>
    <n v="1.150272"/>
    <n v="6.5519999999999995E-2"/>
    <n v="0"/>
    <n v="0"/>
    <n v="0"/>
    <n v="0"/>
    <n v="0"/>
  </r>
  <r>
    <s v="3004"/>
    <s v="豐達科"/>
    <x v="16"/>
    <n v="49"/>
    <n v="48.6"/>
    <n v="48.7"/>
    <n v="45.1"/>
    <n v="49.4"/>
    <n v="-41"/>
    <n v="-5"/>
    <n v="-25"/>
    <n v="-4"/>
    <n v="67"/>
    <n v="0"/>
    <n v="0"/>
    <n v="0"/>
    <n v="0"/>
    <n v="0"/>
    <n v="-2.009E-2"/>
    <n v="-2.4299999999999999E-3"/>
    <n v="-1.2175E-2"/>
    <n v="-1.804E-3"/>
    <n v="3.3097999999999995E-2"/>
    <n v="0"/>
    <n v="0"/>
    <n v="0"/>
    <n v="0"/>
    <n v="0"/>
  </r>
  <r>
    <s v="3005"/>
    <s v="神基"/>
    <x v="33"/>
    <n v="50.3"/>
    <n v="50"/>
    <n v="49.5"/>
    <n v="48.1"/>
    <n v="49.85"/>
    <n v="258"/>
    <n v="185"/>
    <n v="-1134"/>
    <n v="-184"/>
    <n v="-109"/>
    <n v="4"/>
    <n v="1"/>
    <n v="5"/>
    <n v="2"/>
    <n v="0"/>
    <n v="0.129774"/>
    <n v="9.2499999999999999E-2"/>
    <n v="-0.56133"/>
    <n v="-8.8503999999999999E-2"/>
    <n v="-5.4336500000000003E-2"/>
    <n v="2.0119999999999999E-3"/>
    <n v="5.0000000000000001E-4"/>
    <n v="2.4750000000000002E-3"/>
    <n v="9.6200000000000007E-4"/>
    <n v="0"/>
  </r>
  <r>
    <s v="3006"/>
    <s v="晶豪科"/>
    <x v="46"/>
    <n v="112"/>
    <n v="115"/>
    <n v="108.5"/>
    <n v="97.7"/>
    <n v="107"/>
    <n v="6807"/>
    <n v="-10"/>
    <n v="-675"/>
    <n v="3905"/>
    <n v="1966"/>
    <n v="-296"/>
    <n v="-467"/>
    <n v="0"/>
    <n v="-3594"/>
    <n v="-20"/>
    <n v="7.6238400000000004"/>
    <n v="-1.15E-2"/>
    <n v="-0.732375"/>
    <n v="3.815185"/>
    <n v="2.1036199999999998"/>
    <n v="-0.33151999999999998"/>
    <n v="-0.53705000000000003"/>
    <n v="0"/>
    <n v="-3.5113379999999998"/>
    <n v="-2.1399999999999999E-2"/>
  </r>
  <r>
    <s v="3008"/>
    <s v="大立光"/>
    <x v="63"/>
    <n v="2810"/>
    <n v="2900"/>
    <n v="2850"/>
    <n v="2850"/>
    <n v="2865"/>
    <n v="33"/>
    <n v="164"/>
    <n v="-136"/>
    <n v="203"/>
    <n v="-22"/>
    <n v="19"/>
    <n v="10"/>
    <n v="7"/>
    <n v="-3"/>
    <n v="1"/>
    <n v="0.92730000000000001"/>
    <n v="4.7560000000000002"/>
    <n v="-3.8759999999999999"/>
    <n v="5.7854999999999999"/>
    <n v="-0.63029999999999997"/>
    <n v="0.53390000000000004"/>
    <n v="0.28999999999999998"/>
    <n v="0.19950000000000001"/>
    <n v="-8.5500000000000007E-2"/>
    <n v="2.8649999999999998E-2"/>
  </r>
  <r>
    <s v="3010"/>
    <s v="華立"/>
    <x v="14"/>
    <n v="75.5"/>
    <n v="73.900000000000006"/>
    <n v="74.900000000000006"/>
    <n v="71.599999999999994"/>
    <n v="74.900000000000006"/>
    <n v="-522"/>
    <n v="-940"/>
    <n v="-215"/>
    <n v="-329"/>
    <n v="126"/>
    <n v="0"/>
    <n v="0"/>
    <n v="0"/>
    <n v="0"/>
    <n v="0"/>
    <n v="-0.39411000000000002"/>
    <n v="-0.69466000000000006"/>
    <n v="-0.16103500000000001"/>
    <n v="-0.23556399999999997"/>
    <n v="9.4374000000000013E-2"/>
    <n v="0"/>
    <n v="0"/>
    <n v="0"/>
    <n v="0"/>
    <n v="0"/>
  </r>
  <r>
    <s v="3011"/>
    <s v="今皓"/>
    <x v="15"/>
    <n v="7.3"/>
    <n v="7.28"/>
    <n v="7.25"/>
    <n v="6.56"/>
    <n v="7.21"/>
    <n v="123"/>
    <n v="178"/>
    <n v="-218"/>
    <n v="239"/>
    <n v="-3"/>
    <n v="0"/>
    <n v="0"/>
    <n v="0"/>
    <n v="0"/>
    <n v="0"/>
    <n v="8.9789999999999991E-3"/>
    <n v="1.2958400000000002E-2"/>
    <n v="-1.5805E-2"/>
    <n v="1.5678399999999999E-2"/>
    <n v="-2.163E-4"/>
    <n v="0"/>
    <n v="0"/>
    <n v="0"/>
    <n v="0"/>
    <n v="0"/>
  </r>
  <r>
    <s v="3013"/>
    <s v="晟銘電"/>
    <x v="42"/>
    <n v="13"/>
    <n v="12.75"/>
    <n v="12.7"/>
    <n v="12.25"/>
    <n v="12.75"/>
    <n v="-519"/>
    <n v="-272"/>
    <n v="-217"/>
    <n v="58"/>
    <n v="98"/>
    <n v="0"/>
    <n v="0"/>
    <n v="0"/>
    <n v="0"/>
    <n v="0"/>
    <n v="-6.7470000000000002E-2"/>
    <n v="-3.4680000000000002E-2"/>
    <n v="-2.7558999999999997E-2"/>
    <n v="7.1050000000000002E-3"/>
    <n v="1.2494999999999999E-2"/>
    <n v="0"/>
    <n v="0"/>
    <n v="0"/>
    <n v="0"/>
    <n v="0"/>
  </r>
  <r>
    <s v="3014"/>
    <s v="聯陽"/>
    <x v="46"/>
    <n v="101"/>
    <n v="102"/>
    <n v="101"/>
    <n v="93.5"/>
    <n v="102.5"/>
    <n v="1425"/>
    <n v="-353"/>
    <n v="-770"/>
    <n v="846"/>
    <n v="276"/>
    <n v="-11"/>
    <n v="0"/>
    <n v="0"/>
    <n v="0"/>
    <n v="0"/>
    <n v="1.4392499999999999"/>
    <n v="-0.36005999999999999"/>
    <n v="-0.77769999999999995"/>
    <n v="0.79100999999999999"/>
    <n v="0.28289999999999998"/>
    <n v="-1.111E-2"/>
    <n v="0"/>
    <n v="0"/>
    <n v="0"/>
    <n v="0"/>
  </r>
  <r>
    <s v="3015"/>
    <s v="全漢"/>
    <x v="10"/>
    <n v="42.3"/>
    <n v="42.9"/>
    <n v="41.85"/>
    <n v="38.799999999999997"/>
    <n v="41.3"/>
    <n v="35"/>
    <n v="198"/>
    <n v="-598"/>
    <n v="116"/>
    <n v="-274"/>
    <n v="0"/>
    <n v="0"/>
    <n v="0"/>
    <n v="0"/>
    <n v="0"/>
    <n v="1.4805E-2"/>
    <n v="8.494199999999999E-2"/>
    <n v="-0.25026300000000001"/>
    <n v="4.5007999999999992E-2"/>
    <n v="-0.11316199999999998"/>
    <n v="0"/>
    <n v="0"/>
    <n v="0"/>
    <n v="0"/>
    <n v="0"/>
  </r>
  <r>
    <s v="3016"/>
    <s v="嘉晶"/>
    <x v="38"/>
    <n v="60"/>
    <n v="60.1"/>
    <n v="60.7"/>
    <n v="54.8"/>
    <n v="60.1"/>
    <n v="220"/>
    <n v="-213"/>
    <n v="-328"/>
    <n v="178"/>
    <n v="138"/>
    <n v="0"/>
    <n v="-65"/>
    <n v="0"/>
    <n v="0"/>
    <n v="0"/>
    <n v="0.13200000000000001"/>
    <n v="-0.12801300000000002"/>
    <n v="-0.19909600000000002"/>
    <n v="9.7543999999999992E-2"/>
    <n v="8.2938000000000012E-2"/>
    <n v="0"/>
    <n v="-3.9065000000000003E-2"/>
    <n v="0"/>
    <n v="0"/>
    <n v="0"/>
  </r>
  <r>
    <s v="3017"/>
    <s v="奇鋐"/>
    <x v="7"/>
    <n v="57.6"/>
    <n v="58.3"/>
    <n v="60.3"/>
    <n v="57"/>
    <n v="61.7"/>
    <n v="-503"/>
    <n v="-599"/>
    <n v="786"/>
    <n v="-564"/>
    <n v="-420"/>
    <n v="-288"/>
    <n v="-176"/>
    <n v="18"/>
    <n v="170"/>
    <n v="404"/>
    <n v="-0.28972799999999999"/>
    <n v="-0.34921699999999994"/>
    <n v="0.47395799999999993"/>
    <n v="-0.32147999999999999"/>
    <n v="-0.25913999999999998"/>
    <n v="-0.16588799999999998"/>
    <n v="-0.10260799999999999"/>
    <n v="1.0853999999999999E-2"/>
    <n v="9.69E-2"/>
    <n v="0.24926800000000002"/>
  </r>
  <r>
    <s v="3018"/>
    <s v="同開"/>
    <x v="45"/>
    <n v="16.350000000000001"/>
    <n v="16.25"/>
    <n v="16.3"/>
    <n v="14.7"/>
    <n v="16.149999999999999"/>
    <n v="19"/>
    <n v="-17"/>
    <n v="-9"/>
    <n v="37"/>
    <n v="7"/>
    <n v="0"/>
    <n v="0"/>
    <n v="0"/>
    <n v="0"/>
    <n v="0"/>
    <n v="3.1065000000000003E-3"/>
    <n v="-2.7625000000000002E-3"/>
    <n v="-1.4670000000000002E-3"/>
    <n v="5.4389999999999994E-3"/>
    <n v="1.1304999999999998E-3"/>
    <n v="0"/>
    <n v="0"/>
    <n v="0"/>
    <n v="0"/>
    <n v="0"/>
  </r>
  <r>
    <s v="3019"/>
    <s v="亞光"/>
    <x v="63"/>
    <n v="72"/>
    <n v="74.2"/>
    <n v="73.5"/>
    <n v="68.3"/>
    <n v="73.599999999999994"/>
    <n v="807"/>
    <n v="523"/>
    <n v="54"/>
    <n v="618"/>
    <n v="461"/>
    <n v="0"/>
    <n v="0"/>
    <n v="0"/>
    <n v="0"/>
    <n v="0"/>
    <n v="0.58104"/>
    <n v="0.38806599999999997"/>
    <n v="3.9690000000000003E-2"/>
    <n v="0.42209400000000002"/>
    <n v="0.33929599999999999"/>
    <n v="0"/>
    <n v="0"/>
    <n v="0"/>
    <n v="0"/>
    <n v="0"/>
  </r>
  <r>
    <s v="3021"/>
    <s v="鴻名"/>
    <x v="15"/>
    <n v="20.45"/>
    <n v="19.3"/>
    <n v="19.05"/>
    <n v="17.5"/>
    <n v="19.25"/>
    <n v="29"/>
    <n v="112"/>
    <n v="96"/>
    <n v="284"/>
    <n v="64"/>
    <n v="0"/>
    <n v="0"/>
    <n v="0"/>
    <n v="0"/>
    <n v="0"/>
    <n v="5.9304999999999991E-3"/>
    <n v="2.1616E-2"/>
    <n v="1.8288000000000002E-2"/>
    <n v="4.9700000000000001E-2"/>
    <n v="1.2319999999999999E-2"/>
    <n v="0"/>
    <n v="0"/>
    <n v="0"/>
    <n v="0"/>
    <n v="0"/>
  </r>
  <r>
    <s v="3022"/>
    <s v="威強電"/>
    <x v="49"/>
    <n v="47.55"/>
    <n v="47.35"/>
    <n v="47.45"/>
    <n v="44.7"/>
    <n v="47.85"/>
    <n v="-286"/>
    <n v="-181"/>
    <n v="-30"/>
    <n v="-60"/>
    <n v="140"/>
    <n v="0"/>
    <n v="0"/>
    <n v="0"/>
    <n v="0"/>
    <n v="0"/>
    <n v="-0.135993"/>
    <n v="-8.5703500000000002E-2"/>
    <n v="-1.4234999999999999E-2"/>
    <n v="-2.682E-2"/>
    <n v="6.6989999999999994E-2"/>
    <n v="0"/>
    <n v="0"/>
    <n v="0"/>
    <n v="0"/>
    <n v="0"/>
  </r>
  <r>
    <s v="3023"/>
    <s v="信邦"/>
    <x v="15"/>
    <n v="234.5"/>
    <n v="245"/>
    <n v="241.5"/>
    <n v="229.5"/>
    <n v="240"/>
    <n v="91"/>
    <n v="352"/>
    <n v="-140"/>
    <n v="49"/>
    <n v="-134"/>
    <n v="32"/>
    <n v="61"/>
    <n v="15"/>
    <n v="20"/>
    <n v="0"/>
    <n v="0.213395"/>
    <n v="0.86240000000000006"/>
    <n v="-0.33810000000000001"/>
    <n v="0.112455"/>
    <n v="-0.3216"/>
    <n v="7.5039999999999996E-2"/>
    <n v="0.14945"/>
    <n v="3.6225E-2"/>
    <n v="4.5900000000000003E-2"/>
    <n v="0"/>
  </r>
  <r>
    <s v="3024"/>
    <s v="憶聲"/>
    <x v="43"/>
    <n v="12.75"/>
    <n v="12.8"/>
    <n v="12.35"/>
    <n v="11.35"/>
    <n v="12.45"/>
    <n v="624"/>
    <n v="-145"/>
    <n v="-755"/>
    <n v="609"/>
    <n v="662"/>
    <n v="0"/>
    <n v="0"/>
    <n v="0"/>
    <n v="0"/>
    <n v="0"/>
    <n v="7.9560000000000006E-2"/>
    <n v="-1.856E-2"/>
    <n v="-9.3242500000000006E-2"/>
    <n v="6.9121500000000002E-2"/>
    <n v="8.2418999999999992E-2"/>
    <n v="0"/>
    <n v="0"/>
    <n v="0"/>
    <n v="0"/>
    <n v="0"/>
  </r>
  <r>
    <s v="3025"/>
    <s v="星通"/>
    <x v="32"/>
    <n v="25.15"/>
    <n v="23.45"/>
    <n v="24"/>
    <n v="22"/>
    <n v="24.2"/>
    <n v="469"/>
    <n v="1188"/>
    <n v="317"/>
    <n v="887"/>
    <n v="547"/>
    <n v="0"/>
    <n v="0"/>
    <n v="0"/>
    <n v="0"/>
    <n v="0"/>
    <n v="0.11795349999999999"/>
    <n v="0.278586"/>
    <n v="7.6079999999999995E-2"/>
    <n v="0.19514000000000001"/>
    <n v="0.13237399999999999"/>
    <n v="0"/>
    <n v="0"/>
    <n v="0"/>
    <n v="0"/>
    <n v="0"/>
  </r>
  <r>
    <s v="3026"/>
    <s v="禾伸堂"/>
    <x v="34"/>
    <n v="121.5"/>
    <n v="120.5"/>
    <n v="121.5"/>
    <n v="116.5"/>
    <n v="123"/>
    <n v="-1360"/>
    <n v="-718"/>
    <n v="-687"/>
    <n v="158"/>
    <n v="110"/>
    <n v="0"/>
    <n v="0"/>
    <n v="0"/>
    <n v="0"/>
    <n v="0"/>
    <n v="-1.6524000000000001"/>
    <n v="-0.86519000000000001"/>
    <n v="-0.83470500000000003"/>
    <n v="0.18407000000000001"/>
    <n v="0.1353"/>
    <n v="0"/>
    <n v="0"/>
    <n v="0"/>
    <n v="0"/>
    <n v="0"/>
  </r>
  <r>
    <s v="3027"/>
    <s v="盛達"/>
    <x v="10"/>
    <n v="21.8"/>
    <n v="21.45"/>
    <n v="20.5"/>
    <n v="18.45"/>
    <n v="20.25"/>
    <n v="390"/>
    <n v="1069"/>
    <n v="-479"/>
    <n v="309"/>
    <n v="421"/>
    <n v="0"/>
    <n v="0"/>
    <n v="0"/>
    <n v="0"/>
    <n v="0"/>
    <n v="8.5019999999999998E-2"/>
    <n v="0.22930049999999999"/>
    <n v="-9.8195000000000005E-2"/>
    <n v="5.7010499999999999E-2"/>
    <n v="8.5252499999999995E-2"/>
    <n v="0"/>
    <n v="0"/>
    <n v="0"/>
    <n v="0"/>
    <n v="0"/>
  </r>
  <r>
    <s v="3028"/>
    <s v="增你強"/>
    <x v="14"/>
    <n v="26.95"/>
    <n v="26.85"/>
    <n v="26.95"/>
    <n v="25.55"/>
    <n v="27.05"/>
    <n v="231"/>
    <n v="-67"/>
    <n v="-18"/>
    <n v="652"/>
    <n v="720"/>
    <n v="0"/>
    <n v="0"/>
    <n v="0"/>
    <n v="0"/>
    <n v="0"/>
    <n v="6.2254499999999997E-2"/>
    <n v="-1.7989500000000002E-2"/>
    <n v="-4.8509999999999994E-3"/>
    <n v="0.16658600000000001"/>
    <n v="0.19475999999999999"/>
    <n v="0"/>
    <n v="0"/>
    <n v="0"/>
    <n v="0"/>
    <n v="0"/>
  </r>
  <r>
    <s v="3029"/>
    <s v="零壹"/>
    <x v="55"/>
    <n v="44.9"/>
    <n v="44.4"/>
    <n v="44.2"/>
    <n v="41.55"/>
    <n v="44.25"/>
    <n v="-580"/>
    <n v="-398"/>
    <n v="-430"/>
    <n v="-160"/>
    <n v="41"/>
    <n v="-27"/>
    <n v="0"/>
    <n v="0"/>
    <n v="0"/>
    <n v="0"/>
    <n v="-0.26041999999999998"/>
    <n v="-0.17671200000000001"/>
    <n v="-0.19006000000000001"/>
    <n v="-6.6479999999999997E-2"/>
    <n v="1.8142499999999999E-2"/>
    <n v="-1.2123E-2"/>
    <n v="0"/>
    <n v="0"/>
    <n v="0"/>
    <n v="0"/>
  </r>
  <r>
    <s v="3030"/>
    <s v="德律"/>
    <x v="39"/>
    <n v="56.5"/>
    <n v="56.2"/>
    <n v="55.9"/>
    <n v="52.7"/>
    <n v="55.3"/>
    <n v="-361"/>
    <n v="-240"/>
    <n v="-217"/>
    <n v="-51"/>
    <n v="201"/>
    <n v="0"/>
    <n v="0"/>
    <n v="0"/>
    <n v="0"/>
    <n v="0"/>
    <n v="-0.20396500000000001"/>
    <n v="-0.13488"/>
    <n v="-0.12130299999999999"/>
    <n v="-2.6877000000000002E-2"/>
    <n v="0.11115299999999999"/>
    <n v="0"/>
    <n v="0"/>
    <n v="0"/>
    <n v="0"/>
    <n v="0"/>
  </r>
  <r>
    <s v="3031"/>
    <s v="佰鴻"/>
    <x v="28"/>
    <n v="16.600000000000001"/>
    <n v="16.149999999999999"/>
    <n v="16.399999999999999"/>
    <n v="15"/>
    <n v="16.5"/>
    <n v="115"/>
    <n v="210"/>
    <n v="-119"/>
    <n v="1"/>
    <n v="280"/>
    <n v="0"/>
    <n v="0"/>
    <n v="0"/>
    <n v="0"/>
    <n v="0"/>
    <n v="1.9090000000000003E-2"/>
    <n v="3.3914999999999994E-2"/>
    <n v="-1.9515999999999999E-2"/>
    <n v="1.4999999999999999E-4"/>
    <n v="4.6199999999999998E-2"/>
    <n v="0"/>
    <n v="0"/>
    <n v="0"/>
    <n v="0"/>
    <n v="0"/>
  </r>
  <r>
    <s v="3032"/>
    <s v="偉訓"/>
    <x v="42"/>
    <n v="39.6"/>
    <n v="39.549999999999997"/>
    <n v="39.4"/>
    <n v="37"/>
    <n v="39.700000000000003"/>
    <n v="-154"/>
    <n v="-39"/>
    <n v="-261"/>
    <n v="45"/>
    <n v="155"/>
    <n v="14"/>
    <n v="0"/>
    <n v="0"/>
    <n v="0"/>
    <n v="0"/>
    <n v="-6.0984000000000003E-2"/>
    <n v="-1.5424499999999999E-2"/>
    <n v="-0.10283399999999999"/>
    <n v="1.6650000000000002E-2"/>
    <n v="6.1534999999999999E-2"/>
    <n v="5.5439999999999994E-3"/>
    <n v="0"/>
    <n v="0"/>
    <n v="0"/>
    <n v="0"/>
  </r>
  <r>
    <s v="3033"/>
    <s v="威健"/>
    <x v="14"/>
    <n v="21.35"/>
    <n v="21.05"/>
    <n v="21.35"/>
    <n v="20.100000000000001"/>
    <n v="21.55"/>
    <n v="89"/>
    <n v="-294"/>
    <n v="-592"/>
    <n v="-1264"/>
    <n v="609"/>
    <n v="0"/>
    <n v="0"/>
    <n v="0"/>
    <n v="0"/>
    <n v="0"/>
    <n v="1.9001500000000001E-2"/>
    <n v="-6.1886999999999998E-2"/>
    <n v="-0.126392"/>
    <n v="-0.25406400000000001"/>
    <n v="0.13123950000000001"/>
    <n v="0"/>
    <n v="0"/>
    <n v="0"/>
    <n v="0"/>
    <n v="0"/>
  </r>
  <r>
    <s v="3034"/>
    <s v="聯詠"/>
    <x v="46"/>
    <n v="491.5"/>
    <n v="479"/>
    <n v="480"/>
    <n v="466.5"/>
    <n v="513"/>
    <n v="526"/>
    <n v="-2944"/>
    <n v="259"/>
    <n v="2396"/>
    <n v="716"/>
    <n v="-344"/>
    <n v="-46"/>
    <n v="214"/>
    <n v="-46"/>
    <n v="651"/>
    <n v="2.5852900000000001"/>
    <n v="-14.101760000000001"/>
    <n v="1.2432000000000001"/>
    <n v="11.177339999999999"/>
    <n v="3.6730800000000001"/>
    <n v="-1.69076"/>
    <n v="-0.22034000000000001"/>
    <n v="1.0271999999999999"/>
    <n v="-0.21459"/>
    <n v="3.3396300000000001"/>
  </r>
  <r>
    <s v="3035"/>
    <s v="智原"/>
    <x v="46"/>
    <n v="59.4"/>
    <n v="59.5"/>
    <n v="57.6"/>
    <n v="53.2"/>
    <n v="58.5"/>
    <n v="535"/>
    <n v="996"/>
    <n v="-1334"/>
    <n v="2531"/>
    <n v="883"/>
    <n v="0"/>
    <n v="0"/>
    <n v="260"/>
    <n v="0"/>
    <n v="118"/>
    <n v="0.31779000000000002"/>
    <n v="0.59262000000000004"/>
    <n v="-0.76838400000000007"/>
    <n v="1.346492"/>
    <n v="0.51655499999999999"/>
    <n v="0"/>
    <n v="0"/>
    <n v="0.14976"/>
    <n v="0"/>
    <n v="6.9029999999999994E-2"/>
  </r>
  <r>
    <s v="3036"/>
    <s v="文曄"/>
    <x v="14"/>
    <n v="50.3"/>
    <n v="49.35"/>
    <n v="50.1"/>
    <n v="47.5"/>
    <n v="51.2"/>
    <n v="645"/>
    <n v="1643"/>
    <n v="-303"/>
    <n v="596"/>
    <n v="116"/>
    <n v="2"/>
    <n v="1"/>
    <n v="7"/>
    <n v="1"/>
    <n v="1"/>
    <n v="0.32443499999999997"/>
    <n v="0.81082050000000006"/>
    <n v="-0.15180300000000002"/>
    <n v="0.28310000000000002"/>
    <n v="5.9392000000000007E-2"/>
    <n v="1.0059999999999999E-3"/>
    <n v="4.9350000000000002E-4"/>
    <n v="3.5069999999999997E-3"/>
    <n v="4.75E-4"/>
    <n v="5.1199999999999998E-4"/>
  </r>
  <r>
    <s v="3037"/>
    <s v="欣興"/>
    <x v="31"/>
    <n v="91.2"/>
    <n v="94.6"/>
    <n v="95"/>
    <n v="93.1"/>
    <n v="99.7"/>
    <n v="1773"/>
    <n v="-4385"/>
    <n v="-9148"/>
    <n v="973"/>
    <n v="-2943"/>
    <n v="318"/>
    <n v="885"/>
    <n v="2528"/>
    <n v="1473"/>
    <n v="1067"/>
    <n v="1.616976"/>
    <n v="-4.1482099999999997"/>
    <n v="-8.6905999999999999"/>
    <n v="0.90586299999999986"/>
    <n v="-2.9341710000000005"/>
    <n v="0.290016"/>
    <n v="0.83721000000000001"/>
    <n v="2.4016000000000002"/>
    <n v="1.3713629999999999"/>
    <n v="1.0637990000000002"/>
  </r>
  <r>
    <s v="3038"/>
    <s v="全台"/>
    <x v="64"/>
    <n v="18.75"/>
    <n v="18.8"/>
    <n v="18.899999999999999"/>
    <n v="17.649999999999999"/>
    <n v="19.100000000000001"/>
    <n v="181"/>
    <n v="147"/>
    <n v="-345"/>
    <n v="-43"/>
    <n v="579"/>
    <n v="1"/>
    <n v="0"/>
    <n v="2"/>
    <n v="0"/>
    <n v="0"/>
    <n v="3.3937500000000002E-2"/>
    <n v="2.7635999999999997E-2"/>
    <n v="-6.5204999999999985E-2"/>
    <n v="-7.589499999999999E-3"/>
    <n v="0.11058900000000002"/>
    <n v="1.875E-4"/>
    <n v="0"/>
    <n v="3.7799999999999997E-4"/>
    <n v="0"/>
    <n v="0"/>
  </r>
  <r>
    <s v="3040"/>
    <s v="遠見"/>
    <x v="19"/>
    <n v="47.1"/>
    <n v="46.65"/>
    <n v="47.3"/>
    <n v="45.45"/>
    <n v="47.65"/>
    <n v="-213"/>
    <n v="-136"/>
    <n v="106"/>
    <n v="-199"/>
    <n v="226"/>
    <n v="0"/>
    <n v="0"/>
    <n v="0"/>
    <n v="0"/>
    <n v="0"/>
    <n v="-0.10032300000000001"/>
    <n v="-6.3444E-2"/>
    <n v="5.0137999999999995E-2"/>
    <n v="-9.0445500000000012E-2"/>
    <n v="0.10768899999999999"/>
    <n v="0"/>
    <n v="0"/>
    <n v="0"/>
    <n v="0"/>
    <n v="0"/>
  </r>
  <r>
    <s v="3041"/>
    <s v="揚智"/>
    <x v="46"/>
    <n v="22.95"/>
    <n v="22.95"/>
    <n v="22.85"/>
    <n v="20.6"/>
    <n v="22.65"/>
    <n v="156"/>
    <n v="-199"/>
    <n v="-495"/>
    <n v="165"/>
    <n v="765"/>
    <n v="0"/>
    <n v="0"/>
    <n v="0"/>
    <n v="0"/>
    <n v="0"/>
    <n v="3.5802E-2"/>
    <n v="-4.5670500000000003E-2"/>
    <n v="-0.1131075"/>
    <n v="3.3990000000000006E-2"/>
    <n v="0.1732725"/>
    <n v="0"/>
    <n v="0"/>
    <n v="0"/>
    <n v="0"/>
    <n v="0"/>
  </r>
  <r>
    <s v="3042"/>
    <s v="晶技"/>
    <x v="34"/>
    <n v="91.4"/>
    <n v="92.4"/>
    <n v="93.3"/>
    <n v="88.3"/>
    <n v="94.9"/>
    <n v="-237"/>
    <n v="-657"/>
    <n v="-3269"/>
    <n v="243"/>
    <n v="-1691"/>
    <n v="-183"/>
    <n v="141"/>
    <n v="384"/>
    <n v="-23"/>
    <n v="0"/>
    <n v="-0.21661800000000003"/>
    <n v="-0.60706800000000005"/>
    <n v="-3.0499770000000002"/>
    <n v="0.21456899999999998"/>
    <n v="-1.6047590000000003"/>
    <n v="-0.16726199999999999"/>
    <n v="0.13028400000000001"/>
    <n v="0.35827199999999998"/>
    <n v="-2.0308999999999997E-2"/>
    <n v="0"/>
  </r>
  <r>
    <s v="3043"/>
    <s v="科風"/>
    <x v="56"/>
    <n v="3.99"/>
    <n v="4.01"/>
    <n v="4.03"/>
    <n v="3.75"/>
    <n v="4.07"/>
    <n v="0"/>
    <n v="0"/>
    <n v="0"/>
    <n v="0"/>
    <n v="7"/>
    <n v="0"/>
    <n v="0"/>
    <n v="0"/>
    <n v="0"/>
    <n v="0"/>
    <n v="0"/>
    <n v="0"/>
    <n v="0"/>
    <n v="0"/>
    <n v="2.8490000000000004E-4"/>
    <n v="0"/>
    <n v="0"/>
    <n v="0"/>
    <n v="0"/>
    <n v="0"/>
  </r>
  <r>
    <s v="3044"/>
    <s v="健鼎"/>
    <x v="31"/>
    <n v="121.5"/>
    <n v="123"/>
    <n v="125"/>
    <n v="127"/>
    <n v="127.5"/>
    <n v="-1238"/>
    <n v="-451"/>
    <n v="-398"/>
    <n v="-312"/>
    <n v="-852"/>
    <n v="163"/>
    <n v="-689"/>
    <n v="-236"/>
    <n v="-241"/>
    <n v="-190"/>
    <n v="-1.50417"/>
    <n v="-0.55472999999999995"/>
    <n v="-0.4975"/>
    <n v="-0.39623999999999998"/>
    <n v="-1.0863"/>
    <n v="0.198045"/>
    <n v="-0.84746999999999995"/>
    <n v="-0.29499999999999998"/>
    <n v="-0.30607000000000001"/>
    <n v="-0.24224999999999999"/>
  </r>
  <r>
    <s v="3045"/>
    <s v="台灣大"/>
    <x v="53"/>
    <n v="98.4"/>
    <n v="97.3"/>
    <n v="99.7"/>
    <n v="99.6"/>
    <n v="100.5"/>
    <n v="-3123"/>
    <n v="-4474"/>
    <n v="684"/>
    <n v="841"/>
    <n v="1532"/>
    <n v="886"/>
    <n v="85"/>
    <n v="457"/>
    <n v="52"/>
    <n v="10"/>
    <n v="-3.073032"/>
    <n v="-4.3532020000000005"/>
    <n v="0.681948"/>
    <n v="0.83763599999999994"/>
    <n v="1.53966"/>
    <n v="0.87182400000000004"/>
    <n v="8.2705000000000001E-2"/>
    <n v="0.45562900000000001"/>
    <n v="5.1791999999999998E-2"/>
    <n v="1.005E-2"/>
  </r>
  <r>
    <s v="3046"/>
    <s v="建碁"/>
    <x v="36"/>
    <n v="22.2"/>
    <n v="22.2"/>
    <n v="21.45"/>
    <n v="19.399999999999999"/>
    <n v="21.3"/>
    <n v="69"/>
    <n v="54"/>
    <n v="-18"/>
    <n v="14"/>
    <n v="-6"/>
    <n v="0"/>
    <n v="0"/>
    <n v="0"/>
    <n v="0"/>
    <n v="0"/>
    <n v="1.5318E-2"/>
    <n v="1.1988E-2"/>
    <n v="-3.8609999999999998E-3"/>
    <n v="2.7159999999999997E-3"/>
    <n v="-1.2780000000000001E-3"/>
    <n v="0"/>
    <n v="0"/>
    <n v="0"/>
    <n v="0"/>
    <n v="0"/>
  </r>
  <r>
    <s v="3047"/>
    <s v="訊舟"/>
    <x v="37"/>
    <n v="10.6"/>
    <n v="10.3"/>
    <n v="10.35"/>
    <n v="9.32"/>
    <n v="10.25"/>
    <n v="188"/>
    <n v="413"/>
    <n v="-124"/>
    <n v="788"/>
    <n v="1143"/>
    <n v="0"/>
    <n v="0"/>
    <n v="0"/>
    <n v="0"/>
    <n v="0"/>
    <n v="1.9928000000000001E-2"/>
    <n v="4.2539000000000007E-2"/>
    <n v="-1.2833999999999998E-2"/>
    <n v="7.3441599999999996E-2"/>
    <n v="0.1171575"/>
    <n v="0"/>
    <n v="0"/>
    <n v="0"/>
    <n v="0"/>
    <n v="0"/>
  </r>
  <r>
    <s v="3048"/>
    <s v="益登"/>
    <x v="14"/>
    <n v="31.05"/>
    <n v="31.5"/>
    <n v="32"/>
    <n v="30.05"/>
    <n v="32.700000000000003"/>
    <n v="641"/>
    <n v="281"/>
    <n v="-206"/>
    <n v="-443"/>
    <n v="398"/>
    <n v="0"/>
    <n v="0"/>
    <n v="9"/>
    <n v="0"/>
    <n v="0"/>
    <n v="0.1990305"/>
    <n v="8.8514999999999996E-2"/>
    <n v="-6.5920000000000006E-2"/>
    <n v="-0.1331215"/>
    <n v="0.13014600000000001"/>
    <n v="0"/>
    <n v="0"/>
    <n v="2.8800000000000002E-3"/>
    <n v="0"/>
    <n v="0"/>
  </r>
  <r>
    <s v="3049"/>
    <s v="和鑫"/>
    <x v="65"/>
    <n v="11.35"/>
    <n v="11.3"/>
    <n v="11.4"/>
    <n v="10.3"/>
    <n v="11.25"/>
    <n v="3029"/>
    <n v="870"/>
    <n v="-1263"/>
    <n v="1118"/>
    <n v="2437"/>
    <n v="0"/>
    <n v="0"/>
    <n v="0"/>
    <n v="0"/>
    <n v="0"/>
    <n v="0.34379150000000003"/>
    <n v="9.8309999999999995E-2"/>
    <n v="-0.143982"/>
    <n v="0.11515400000000002"/>
    <n v="0.27416249999999998"/>
    <n v="0"/>
    <n v="0"/>
    <n v="0"/>
    <n v="0"/>
    <n v="0"/>
  </r>
  <r>
    <s v="3050"/>
    <s v="鈺德"/>
    <x v="21"/>
    <n v="13.85"/>
    <n v="14.2"/>
    <n v="13.85"/>
    <n v="12.55"/>
    <n v="13.8"/>
    <n v="537"/>
    <n v="142"/>
    <n v="-256"/>
    <n v="680"/>
    <n v="590"/>
    <n v="0"/>
    <n v="0"/>
    <n v="0"/>
    <n v="0"/>
    <n v="0"/>
    <n v="7.4374499999999996E-2"/>
    <n v="2.0163999999999998E-2"/>
    <n v="-3.5456000000000001E-2"/>
    <n v="8.5339999999999999E-2"/>
    <n v="8.1420000000000006E-2"/>
    <n v="0"/>
    <n v="0"/>
    <n v="0"/>
    <n v="0"/>
    <n v="0"/>
  </r>
  <r>
    <s v="3051"/>
    <s v="力特"/>
    <x v="65"/>
    <n v="7.43"/>
    <n v="7.33"/>
    <n v="7.47"/>
    <n v="7.03"/>
    <n v="7.56"/>
    <n v="132"/>
    <n v="139"/>
    <n v="-179"/>
    <n v="12"/>
    <n v="-7"/>
    <n v="0"/>
    <n v="0"/>
    <n v="0"/>
    <n v="0"/>
    <n v="0"/>
    <n v="9.8075999999999997E-3"/>
    <n v="1.01887E-2"/>
    <n v="-1.3371299999999999E-2"/>
    <n v="8.4360000000000001E-4"/>
    <n v="-5.2919999999999996E-4"/>
    <n v="0"/>
    <n v="0"/>
    <n v="0"/>
    <n v="0"/>
    <n v="0"/>
  </r>
  <r>
    <s v="3052"/>
    <s v="夆典"/>
    <x v="5"/>
    <n v="11.95"/>
    <n v="11.55"/>
    <n v="11.6"/>
    <n v="10.85"/>
    <n v="11.65"/>
    <n v="-975"/>
    <n v="-667"/>
    <n v="-748"/>
    <n v="-315"/>
    <n v="378"/>
    <n v="0"/>
    <n v="0"/>
    <n v="0"/>
    <n v="0"/>
    <n v="0"/>
    <n v="-0.1165125"/>
    <n v="-7.703850000000001E-2"/>
    <n v="-8.6767999999999998E-2"/>
    <n v="-3.41775E-2"/>
    <n v="4.4037E-2"/>
    <n v="0"/>
    <n v="0"/>
    <n v="0"/>
    <n v="0"/>
    <n v="0"/>
  </r>
  <r>
    <s v="3054"/>
    <s v="立萬利"/>
    <x v="44"/>
    <n v="20.6"/>
    <n v="19.25"/>
    <n v="19.95"/>
    <n v="18.5"/>
    <n v="19.899999999999999"/>
    <n v="-2"/>
    <n v="-5"/>
    <n v="-4"/>
    <n v="-4"/>
    <n v="1"/>
    <n v="0"/>
    <n v="0"/>
    <n v="0"/>
    <n v="0"/>
    <n v="0"/>
    <n v="-4.1200000000000004E-4"/>
    <n v="-9.6250000000000003E-4"/>
    <n v="-7.9799999999999999E-4"/>
    <n v="-7.3999999999999999E-4"/>
    <n v="1.9899999999999999E-4"/>
    <n v="0"/>
    <n v="0"/>
    <n v="0"/>
    <n v="0"/>
    <n v="0"/>
  </r>
  <r>
    <s v="3055"/>
    <s v="蔚華科"/>
    <x v="45"/>
    <n v="28.2"/>
    <n v="28.45"/>
    <n v="28.6"/>
    <n v="26.4"/>
    <n v="26.4"/>
    <n v="31"/>
    <n v="139"/>
    <n v="72"/>
    <n v="-5"/>
    <n v="-63"/>
    <n v="0"/>
    <n v="0"/>
    <n v="0"/>
    <n v="0"/>
    <n v="0"/>
    <n v="8.7419999999999998E-3"/>
    <n v="3.9545499999999997E-2"/>
    <n v="2.0592000000000003E-2"/>
    <n v="-1.32E-3"/>
    <n v="-1.6631999999999997E-2"/>
    <n v="0"/>
    <n v="0"/>
    <n v="0"/>
    <n v="0"/>
    <n v="0"/>
  </r>
  <r>
    <s v="3056"/>
    <s v="總太"/>
    <x v="5"/>
    <n v="38.35"/>
    <n v="37.549999999999997"/>
    <n v="37.299999999999997"/>
    <n v="36.15"/>
    <n v="38.1"/>
    <n v="-1146"/>
    <n v="-638"/>
    <n v="-525"/>
    <n v="-164"/>
    <n v="376"/>
    <n v="0"/>
    <n v="0"/>
    <n v="0"/>
    <n v="0"/>
    <n v="0"/>
    <n v="-0.43949099999999997"/>
    <n v="-0.23956899999999998"/>
    <n v="-0.195825"/>
    <n v="-5.9285999999999991E-2"/>
    <n v="0.14325599999999999"/>
    <n v="0"/>
    <n v="0"/>
    <n v="0"/>
    <n v="0"/>
    <n v="0"/>
  </r>
  <r>
    <s v="3057"/>
    <s v="喬鼎"/>
    <x v="16"/>
    <n v="15.75"/>
    <n v="14.2"/>
    <n v="14.6"/>
    <n v="13.15"/>
    <n v="14.15"/>
    <n v="-12"/>
    <n v="-73"/>
    <n v="-134"/>
    <n v="85"/>
    <n v="45"/>
    <n v="0"/>
    <n v="0"/>
    <n v="0"/>
    <n v="0"/>
    <n v="0"/>
    <n v="-1.89E-3"/>
    <n v="-1.0365999999999998E-2"/>
    <n v="-1.9563999999999998E-2"/>
    <n v="1.11775E-2"/>
    <n v="6.3674999999999999E-3"/>
    <n v="0"/>
    <n v="0"/>
    <n v="0"/>
    <n v="0"/>
    <n v="0"/>
  </r>
  <r>
    <s v="3058"/>
    <s v="立德"/>
    <x v="56"/>
    <n v="15"/>
    <n v="14.5"/>
    <n v="13.95"/>
    <n v="12.6"/>
    <n v="13.85"/>
    <n v="3144"/>
    <n v="1039"/>
    <n v="-235"/>
    <n v="1823"/>
    <n v="1505"/>
    <n v="0"/>
    <n v="0"/>
    <n v="0"/>
    <n v="0"/>
    <n v="0"/>
    <n v="0.47160000000000002"/>
    <n v="0.15065500000000001"/>
    <n v="-3.2782499999999999E-2"/>
    <n v="0.22969799999999999"/>
    <n v="0.2084425"/>
    <n v="0"/>
    <n v="0"/>
    <n v="0"/>
    <n v="0"/>
    <n v="0"/>
  </r>
  <r>
    <s v="3059"/>
    <s v="華晶科"/>
    <x v="47"/>
    <n v="30.35"/>
    <n v="30.5"/>
    <n v="30.4"/>
    <n v="27.95"/>
    <n v="30.7"/>
    <n v="592"/>
    <n v="1667"/>
    <n v="-571"/>
    <n v="1694"/>
    <n v="1860"/>
    <n v="0"/>
    <n v="0"/>
    <n v="0"/>
    <n v="0"/>
    <n v="0"/>
    <n v="0.179672"/>
    <n v="0.50843499999999997"/>
    <n v="-0.17358399999999999"/>
    <n v="0.47347299999999998"/>
    <n v="0.57101999999999997"/>
    <n v="0"/>
    <n v="0"/>
    <n v="0"/>
    <n v="0"/>
    <n v="0"/>
  </r>
  <r>
    <s v="3060"/>
    <s v="銘異"/>
    <x v="16"/>
    <n v="27.3"/>
    <n v="25.7"/>
    <n v="26"/>
    <n v="23.4"/>
    <n v="24.15"/>
    <n v="14"/>
    <n v="110"/>
    <n v="-88"/>
    <n v="86"/>
    <n v="-825"/>
    <n v="0"/>
    <n v="0"/>
    <n v="0"/>
    <n v="0"/>
    <n v="0"/>
    <n v="3.8219999999999999E-3"/>
    <n v="2.827E-2"/>
    <n v="-2.2880000000000001E-2"/>
    <n v="2.0124E-2"/>
    <n v="-0.19923750000000001"/>
    <n v="0"/>
    <n v="0"/>
    <n v="0"/>
    <n v="0"/>
    <n v="0"/>
  </r>
  <r>
    <s v="3062"/>
    <s v="建漢"/>
    <x v="37"/>
    <n v="15.9"/>
    <n v="16"/>
    <n v="15.95"/>
    <n v="14.8"/>
    <n v="16.2"/>
    <n v="30"/>
    <n v="709"/>
    <n v="345"/>
    <n v="1279"/>
    <n v="857"/>
    <n v="0"/>
    <n v="0"/>
    <n v="0"/>
    <n v="0"/>
    <n v="0"/>
    <n v="4.7699999999999999E-3"/>
    <n v="0.11344"/>
    <n v="5.50275E-2"/>
    <n v="0.18929200000000002"/>
    <n v="0.13883399999999999"/>
    <n v="0"/>
    <n v="0"/>
    <n v="0"/>
    <n v="0"/>
    <n v="0"/>
  </r>
  <r>
    <s v="3064"/>
    <s v="泰偉"/>
    <x v="66"/>
    <n v="24.8"/>
    <n v="25.85"/>
    <n v="25.8"/>
    <n v="23.2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45"/>
    <n v="11.5"/>
    <n v="11.25"/>
    <n v="10.15"/>
    <n v="11.05"/>
    <n v="4"/>
    <n v="5"/>
    <n v="0"/>
    <n v="-10"/>
    <n v="4"/>
    <n v="0"/>
    <n v="0"/>
    <n v="0"/>
    <n v="0"/>
    <n v="0"/>
    <n v="4.5799999999999997E-4"/>
    <n v="5.7499999999999999E-4"/>
    <n v="0"/>
    <n v="-1.0150000000000001E-3"/>
    <n v="4.4200000000000001E-4"/>
    <n v="0"/>
    <n v="0"/>
    <n v="0"/>
    <n v="0"/>
    <n v="0"/>
  </r>
  <r>
    <s v="3067"/>
    <s v="全域"/>
    <x v="19"/>
    <n v="26.25"/>
    <n v="26.1"/>
    <n v="27.95"/>
    <n v="28.45"/>
    <n v="28.3"/>
    <n v="0"/>
    <n v="0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</r>
  <r>
    <s v="3071"/>
    <s v="協禧"/>
    <x v="10"/>
    <n v="24.95"/>
    <n v="24.9"/>
    <n v="25"/>
    <n v="22.5"/>
    <n v="24.65"/>
    <n v="131"/>
    <n v="44"/>
    <n v="-224"/>
    <n v="188"/>
    <n v="614"/>
    <n v="0"/>
    <n v="0"/>
    <n v="0"/>
    <n v="0"/>
    <n v="0"/>
    <n v="3.2684499999999998E-2"/>
    <n v="1.0955999999999999E-2"/>
    <n v="-5.6000000000000001E-2"/>
    <n v="4.2299999999999997E-2"/>
    <n v="0.15135099999999999"/>
    <n v="0"/>
    <n v="0"/>
    <n v="0"/>
    <n v="0"/>
    <n v="0"/>
  </r>
  <r>
    <s v="3073"/>
    <s v="天方能源"/>
    <x v="46"/>
    <n v="25.85"/>
    <n v="25.2"/>
    <n v="25.4"/>
    <n v="24.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6.85"/>
    <n v="47.3"/>
    <n v="47.85"/>
    <n v="43.25"/>
    <n v="47.55"/>
    <n v="800"/>
    <n v="804"/>
    <n v="-1046"/>
    <n v="645"/>
    <n v="1646"/>
    <n v="-135"/>
    <n v="0"/>
    <n v="0"/>
    <n v="-1"/>
    <n v="0"/>
    <n v="0.37480000000000002"/>
    <n v="0.38029199999999996"/>
    <n v="-0.50051100000000004"/>
    <n v="0.2789625"/>
    <n v="0.78267299999999984"/>
    <n v="-6.3247499999999998E-2"/>
    <n v="0"/>
    <n v="0"/>
    <n v="-4.325E-4"/>
    <n v="0"/>
  </r>
  <r>
    <s v="3081"/>
    <s v="聯亞"/>
    <x v="32"/>
    <n v="234"/>
    <n v="226.5"/>
    <n v="225"/>
    <n v="239"/>
    <n v="236.5"/>
    <n v="132"/>
    <n v="-253"/>
    <n v="-217"/>
    <n v="58"/>
    <n v="-282"/>
    <n v="0"/>
    <n v="0"/>
    <n v="0"/>
    <n v="0"/>
    <n v="0"/>
    <n v="0.30887999999999999"/>
    <n v="-0.57304500000000003"/>
    <n v="-0.48825000000000002"/>
    <n v="0.13861999999999999"/>
    <n v="-0.66693000000000002"/>
    <n v="0"/>
    <n v="0"/>
    <n v="0"/>
    <n v="0"/>
    <n v="0"/>
  </r>
  <r>
    <s v="3083"/>
    <s v="網龍"/>
    <x v="66"/>
    <n v="47.9"/>
    <n v="48.45"/>
    <n v="48.85"/>
    <n v="53.7"/>
    <n v="59"/>
    <n v="56"/>
    <n v="38"/>
    <n v="6"/>
    <n v="66"/>
    <n v="-283"/>
    <n v="0"/>
    <n v="0"/>
    <n v="0"/>
    <n v="0"/>
    <n v="0"/>
    <n v="2.6824000000000001E-2"/>
    <n v="1.8411E-2"/>
    <n v="2.931E-3"/>
    <n v="3.5442000000000001E-2"/>
    <n v="-0.16697000000000001"/>
    <n v="0"/>
    <n v="0"/>
    <n v="0"/>
    <n v="0"/>
    <n v="0"/>
  </r>
  <r>
    <s v="3085"/>
    <s v="新零售"/>
    <x v="67"/>
    <n v="9.8000000000000007"/>
    <n v="9.7799999999999994"/>
    <n v="9.6"/>
    <n v="9.5500000000000007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5.9"/>
    <n v="89.3"/>
    <n v="98.2"/>
    <n v="108"/>
    <n v="118.5"/>
    <n v="3"/>
    <n v="-4"/>
    <n v="7"/>
    <n v="10"/>
    <n v="2"/>
    <n v="0"/>
    <n v="0"/>
    <n v="0"/>
    <n v="0"/>
    <n v="0"/>
    <n v="2.8770000000000007E-3"/>
    <n v="-3.5720000000000001E-3"/>
    <n v="6.8739999999999999E-3"/>
    <n v="1.0800000000000001E-2"/>
    <n v="2.3700000000000001E-3"/>
    <n v="0"/>
    <n v="0"/>
    <n v="0"/>
    <n v="0"/>
    <n v="0"/>
  </r>
  <r>
    <s v="3088"/>
    <s v="艾訊"/>
    <x v="49"/>
    <n v="53.5"/>
    <n v="54.1"/>
    <n v="54"/>
    <n v="52.2"/>
    <n v="54.9"/>
    <n v="-121"/>
    <n v="-2"/>
    <n v="-71"/>
    <n v="22"/>
    <n v="20"/>
    <n v="0"/>
    <n v="0"/>
    <n v="0"/>
    <n v="0"/>
    <n v="0"/>
    <n v="-6.4735000000000001E-2"/>
    <n v="-1.0820000000000001E-3"/>
    <n v="-3.8339999999999999E-2"/>
    <n v="1.1484000000000001E-2"/>
    <n v="1.098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3"/>
    <n v="51"/>
    <n v="51.5"/>
    <n v="47.8"/>
    <n v="51.3"/>
    <n v="-274"/>
    <n v="-875"/>
    <n v="-804"/>
    <n v="-73"/>
    <n v="-185"/>
    <n v="0"/>
    <n v="0"/>
    <n v="0"/>
    <n v="0"/>
    <n v="0"/>
    <n v="-0.14330199999999998"/>
    <n v="-0.44624999999999998"/>
    <n v="-0.41405999999999998"/>
    <n v="-3.4893999999999994E-2"/>
    <n v="-9.4905000000000003E-2"/>
    <n v="0"/>
    <n v="0"/>
    <n v="0"/>
    <n v="0"/>
    <n v="0"/>
  </r>
  <r>
    <s v="3092"/>
    <s v="鴻碩"/>
    <x v="15"/>
    <n v="65.3"/>
    <n v="60.3"/>
    <n v="60"/>
    <n v="54"/>
    <n v="58.2"/>
    <n v="-818"/>
    <n v="-61"/>
    <n v="-289"/>
    <n v="471"/>
    <n v="564"/>
    <n v="0"/>
    <n v="-8"/>
    <n v="0"/>
    <n v="130"/>
    <n v="-1105"/>
    <n v="-0.53415399999999991"/>
    <n v="-3.6782999999999996E-2"/>
    <n v="-0.1734"/>
    <n v="0.25434000000000001"/>
    <n v="0.32824800000000004"/>
    <n v="0"/>
    <n v="-4.8240000000000002E-3"/>
    <n v="0"/>
    <n v="7.0199999999999999E-2"/>
    <n v="-0.64310999999999996"/>
  </r>
  <r>
    <s v="3093"/>
    <s v="港建"/>
    <x v="45"/>
    <n v="54.7"/>
    <n v="53.2"/>
    <n v="54.5"/>
    <n v="50.8"/>
    <n v="53"/>
    <n v="36"/>
    <n v="58"/>
    <n v="18"/>
    <n v="17"/>
    <n v="33"/>
    <n v="0"/>
    <n v="0"/>
    <n v="0"/>
    <n v="0"/>
    <n v="0"/>
    <n v="1.9692000000000001E-2"/>
    <n v="3.0856000000000005E-2"/>
    <n v="9.8099999999999993E-3"/>
    <n v="8.6359999999999996E-3"/>
    <n v="1.7489999999999999E-2"/>
    <n v="0"/>
    <n v="0"/>
    <n v="0"/>
    <n v="0"/>
    <n v="0"/>
  </r>
  <r>
    <s v="3094"/>
    <s v="聯傑"/>
    <x v="46"/>
    <n v="29.05"/>
    <n v="30.3"/>
    <n v="29.65"/>
    <n v="27.35"/>
    <n v="30.05"/>
    <n v="916"/>
    <n v="1038"/>
    <n v="-432"/>
    <n v="1026"/>
    <n v="683"/>
    <n v="0"/>
    <n v="0"/>
    <n v="3"/>
    <n v="0"/>
    <n v="0"/>
    <n v="0.266098"/>
    <n v="0.31451400000000002"/>
    <n v="-0.12808799999999998"/>
    <n v="0.280611"/>
    <n v="0.20524150000000002"/>
    <n v="0"/>
    <n v="0"/>
    <n v="8.8949999999999988E-4"/>
    <n v="0"/>
    <n v="0"/>
  </r>
  <r>
    <s v="3095"/>
    <s v="及成"/>
    <x v="7"/>
    <n v="3.33"/>
    <n v="3.2"/>
    <n v="3.15"/>
    <n v="2.84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8.5"/>
    <n v="322.5"/>
    <n v="302.5"/>
    <n v="300"/>
    <n v="314"/>
    <n v="1419"/>
    <n v="-166"/>
    <n v="-1663"/>
    <n v="2070"/>
    <n v="264"/>
    <n v="95"/>
    <n v="13"/>
    <n v="26"/>
    <n v="5"/>
    <n v="0"/>
    <n v="4.6614149999999999"/>
    <n v="-0.53534999999999999"/>
    <n v="-5.0305749999999998"/>
    <n v="6.21"/>
    <n v="0.82896000000000003"/>
    <n v="0.31207499999999999"/>
    <n v="4.1924999999999997E-2"/>
    <n v="7.8649999999999998E-2"/>
    <n v="1.4999999999999999E-2"/>
    <n v="0"/>
  </r>
  <r>
    <s v="3114"/>
    <s v="好德"/>
    <x v="41"/>
    <n v="23.55"/>
    <n v="23.65"/>
    <n v="23.45"/>
    <n v="22"/>
    <n v="23.7"/>
    <n v="1"/>
    <n v="-66"/>
    <n v="-73"/>
    <n v="12"/>
    <n v="38"/>
    <n v="0"/>
    <n v="0"/>
    <n v="0"/>
    <n v="0"/>
    <n v="0"/>
    <n v="2.3550000000000001E-4"/>
    <n v="-1.5608999999999998E-2"/>
    <n v="-1.7118499999999998E-2"/>
    <n v="2.64E-3"/>
    <n v="9.0060000000000001E-3"/>
    <n v="0"/>
    <n v="0"/>
    <n v="0"/>
    <n v="0"/>
    <n v="0"/>
  </r>
  <r>
    <s v="3115"/>
    <s v="寶島極"/>
    <x v="31"/>
    <n v="15.4"/>
    <n v="15.6"/>
    <n v="16.600000000000001"/>
    <n v="16.25"/>
    <n v="15.8"/>
    <n v="0"/>
    <n v="0"/>
    <n v="0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</r>
  <r>
    <s v="3118"/>
    <s v="進階"/>
    <x v="13"/>
    <n v="30.3"/>
    <n v="32.950000000000003"/>
    <n v="31.6"/>
    <n v="34.5"/>
    <n v="32.65"/>
    <n v="-4"/>
    <n v="5"/>
    <n v="-5"/>
    <n v="10"/>
    <n v="0"/>
    <n v="0"/>
    <n v="0"/>
    <n v="0"/>
    <n v="0"/>
    <n v="0"/>
    <n v="-1.212E-3"/>
    <n v="1.6475000000000001E-3"/>
    <n v="-1.58E-3"/>
    <n v="3.4499999999999999E-3"/>
    <n v="0"/>
    <n v="0"/>
    <n v="0"/>
    <n v="0"/>
    <n v="0"/>
    <n v="0"/>
  </r>
  <r>
    <s v="3122"/>
    <s v="笙泉"/>
    <x v="46"/>
    <n v="31.25"/>
    <n v="33.15"/>
    <n v="31.1"/>
    <n v="28"/>
    <n v="30.8"/>
    <n v="409"/>
    <n v="516"/>
    <n v="-633"/>
    <n v="54"/>
    <n v="473"/>
    <n v="0"/>
    <n v="0"/>
    <n v="0"/>
    <n v="0"/>
    <n v="0"/>
    <n v="0.1278125"/>
    <n v="0.17105399999999998"/>
    <n v="-0.19686299999999998"/>
    <n v="1.512E-2"/>
    <n v="0.14568400000000001"/>
    <n v="0"/>
    <n v="0"/>
    <n v="0"/>
    <n v="0"/>
    <n v="0"/>
  </r>
  <r>
    <s v="3128"/>
    <s v="昇銳"/>
    <x v="48"/>
    <n v="15.8"/>
    <n v="15.85"/>
    <n v="16.8"/>
    <n v="15.15"/>
    <n v="16"/>
    <n v="144"/>
    <n v="220"/>
    <n v="181"/>
    <n v="-223"/>
    <n v="82"/>
    <n v="0"/>
    <n v="0"/>
    <n v="0"/>
    <n v="0"/>
    <n v="0"/>
    <n v="2.2752000000000001E-2"/>
    <n v="3.4869999999999998E-2"/>
    <n v="3.0408000000000001E-2"/>
    <n v="-3.3784500000000002E-2"/>
    <n v="1.312E-2"/>
    <n v="0"/>
    <n v="0"/>
    <n v="0"/>
    <n v="0"/>
    <n v="0"/>
  </r>
  <r>
    <s v="3130"/>
    <s v="一零四"/>
    <x v="67"/>
    <n v="167"/>
    <n v="165.5"/>
    <n v="165"/>
    <n v="163"/>
    <n v="164"/>
    <n v="2"/>
    <n v="-1"/>
    <n v="-2"/>
    <n v="0"/>
    <n v="2"/>
    <n v="0"/>
    <n v="0"/>
    <n v="0"/>
    <n v="0"/>
    <n v="0"/>
    <n v="3.3400000000000001E-3"/>
    <n v="-1.655E-3"/>
    <n v="-3.3E-3"/>
    <n v="0"/>
    <n v="3.2799999999999999E-3"/>
    <n v="0"/>
    <n v="0"/>
    <n v="0"/>
    <n v="0"/>
    <n v="0"/>
  </r>
  <r>
    <s v="3131"/>
    <s v="弘塑"/>
    <x v="45"/>
    <n v="290.5"/>
    <n v="294.5"/>
    <n v="289"/>
    <n v="280"/>
    <n v="308"/>
    <n v="25"/>
    <n v="-3"/>
    <n v="-102"/>
    <n v="27"/>
    <n v="8"/>
    <n v="0"/>
    <n v="10"/>
    <n v="15"/>
    <n v="0"/>
    <n v="35"/>
    <n v="7.2624999999999995E-2"/>
    <n v="-8.8350000000000008E-3"/>
    <n v="-0.29477999999999999"/>
    <n v="7.5600000000000001E-2"/>
    <n v="2.4639999999999999E-2"/>
    <n v="0"/>
    <n v="2.945E-2"/>
    <n v="4.335E-2"/>
    <n v="0"/>
    <n v="0.10780000000000001"/>
  </r>
  <r>
    <s v="3138"/>
    <s v="耀登"/>
    <x v="32"/>
    <n v="162"/>
    <n v="148.5"/>
    <n v="163"/>
    <n v="147"/>
    <n v="161.5"/>
    <n v="142"/>
    <n v="397"/>
    <n v="477"/>
    <n v="-268"/>
    <n v="602"/>
    <n v="0"/>
    <n v="0"/>
    <n v="0"/>
    <n v="0"/>
    <n v="0"/>
    <n v="0.23003999999999999"/>
    <n v="0.58954499999999999"/>
    <n v="0.77751000000000003"/>
    <n v="-0.39395999999999998"/>
    <n v="0.97223000000000004"/>
    <n v="0"/>
    <n v="0"/>
    <n v="0"/>
    <n v="0"/>
    <n v="0"/>
  </r>
  <r>
    <s v="3141"/>
    <s v="晶宏"/>
    <x v="46"/>
    <n v="53.6"/>
    <n v="55.5"/>
    <n v="53.7"/>
    <n v="49.6"/>
    <n v="54.5"/>
    <n v="687"/>
    <n v="590"/>
    <n v="-1284"/>
    <n v="853"/>
    <n v="767"/>
    <n v="97"/>
    <n v="97"/>
    <n v="192"/>
    <n v="0"/>
    <n v="50"/>
    <n v="0.36823200000000006"/>
    <n v="0.32745000000000002"/>
    <n v="-0.68950800000000001"/>
    <n v="0.42308800000000002"/>
    <n v="0.41801500000000003"/>
    <n v="5.1991999999999997E-2"/>
    <n v="5.3835000000000001E-2"/>
    <n v="0.10310400000000002"/>
    <n v="0"/>
    <n v="2.725E-2"/>
  </r>
  <r>
    <s v="3144"/>
    <s v="新揚科"/>
    <x v="31"/>
    <n v="35.950000000000003"/>
    <n v="35.950000000000003"/>
    <n v="36"/>
    <n v="36"/>
    <n v="36.5"/>
    <n v="123"/>
    <n v="9"/>
    <n v="-7"/>
    <n v="56"/>
    <n v="-30"/>
    <n v="0"/>
    <n v="0"/>
    <n v="0"/>
    <n v="0"/>
    <n v="0"/>
    <n v="4.4218500000000001E-2"/>
    <n v="3.2355000000000001E-3"/>
    <n v="-2.5200000000000001E-3"/>
    <n v="2.0160000000000001E-2"/>
    <n v="-1.095E-2"/>
    <n v="0"/>
    <n v="0"/>
    <n v="0"/>
    <n v="0"/>
    <n v="0"/>
  </r>
  <r>
    <s v="3147"/>
    <s v="大綜"/>
    <x v="55"/>
    <n v="44.9"/>
    <n v="41.95"/>
    <n v="41.6"/>
    <n v="38"/>
    <n v="41.8"/>
    <n v="-46"/>
    <n v="-80"/>
    <n v="-150"/>
    <n v="44"/>
    <n v="14"/>
    <n v="0"/>
    <n v="0"/>
    <n v="0"/>
    <n v="0"/>
    <n v="0"/>
    <n v="-2.0654000000000002E-2"/>
    <n v="-3.356E-2"/>
    <n v="-6.2399999999999997E-2"/>
    <n v="1.6719999999999999E-2"/>
    <n v="5.8519999999999996E-3"/>
    <n v="0"/>
    <n v="0"/>
    <n v="0"/>
    <n v="0"/>
    <n v="0"/>
  </r>
  <r>
    <s v="3149"/>
    <s v="正達"/>
    <x v="64"/>
    <n v="31.2"/>
    <n v="30.5"/>
    <n v="30.1"/>
    <n v="27.2"/>
    <n v="29.9"/>
    <n v="1177"/>
    <n v="1743"/>
    <n v="-67"/>
    <n v="2410"/>
    <n v="-38"/>
    <n v="0"/>
    <n v="0"/>
    <n v="0"/>
    <n v="0"/>
    <n v="0"/>
    <n v="0.36722399999999999"/>
    <n v="0.53161499999999995"/>
    <n v="-2.0167000000000001E-2"/>
    <n v="0.65551999999999999"/>
    <n v="-1.1362000000000001E-2"/>
    <n v="0"/>
    <n v="0"/>
    <n v="0"/>
    <n v="0"/>
    <n v="0"/>
  </r>
  <r>
    <s v="3152"/>
    <s v="璟德"/>
    <x v="34"/>
    <n v="446"/>
    <n v="465.5"/>
    <n v="441.5"/>
    <n v="434.5"/>
    <n v="441"/>
    <n v="-64"/>
    <n v="124"/>
    <n v="-423"/>
    <n v="148"/>
    <n v="-113"/>
    <n v="56"/>
    <n v="82"/>
    <n v="82"/>
    <n v="23"/>
    <n v="124"/>
    <n v="-0.28544000000000003"/>
    <n v="0.57721999999999996"/>
    <n v="-1.867545"/>
    <n v="0.64305999999999996"/>
    <n v="-0.49833"/>
    <n v="0.24976000000000001"/>
    <n v="0.38170999999999999"/>
    <n v="0.36203000000000002"/>
    <n v="9.9934999999999996E-2"/>
    <n v="0.54683999999999999"/>
  </r>
  <r>
    <s v="3162"/>
    <s v="精確"/>
    <x v="68"/>
    <n v="26.2"/>
    <n v="26.05"/>
    <n v="25.7"/>
    <n v="24.35"/>
    <n v="24.95"/>
    <n v="-1"/>
    <n v="1"/>
    <n v="-6"/>
    <n v="-8"/>
    <n v="11"/>
    <n v="0"/>
    <n v="0"/>
    <n v="0"/>
    <n v="0"/>
    <n v="0"/>
    <n v="-2.6199999999999997E-4"/>
    <n v="2.6049999999999999E-4"/>
    <n v="-1.542E-3"/>
    <n v="-1.9480000000000001E-3"/>
    <n v="2.7445E-3"/>
    <n v="0"/>
    <n v="0"/>
    <n v="0"/>
    <n v="0"/>
    <n v="0"/>
  </r>
  <r>
    <s v="3163"/>
    <s v="波若威"/>
    <x v="32"/>
    <n v="40"/>
    <n v="41.3"/>
    <n v="41.05"/>
    <n v="37.200000000000003"/>
    <n v="40.65"/>
    <n v="97"/>
    <n v="377"/>
    <n v="78"/>
    <n v="130"/>
    <n v="467"/>
    <n v="0"/>
    <n v="0"/>
    <n v="0"/>
    <n v="0"/>
    <n v="0"/>
    <n v="3.8800000000000001E-2"/>
    <n v="0.15570099999999998"/>
    <n v="3.2018999999999999E-2"/>
    <n v="4.836E-2"/>
    <n v="0.18983549999999999"/>
    <n v="0"/>
    <n v="0"/>
    <n v="0"/>
    <n v="0"/>
    <n v="0"/>
  </r>
  <r>
    <s v="3164"/>
    <s v="景岳"/>
    <x v="13"/>
    <n v="26.1"/>
    <n v="28.7"/>
    <n v="25.85"/>
    <n v="26.95"/>
    <n v="25.65"/>
    <n v="74"/>
    <n v="-155"/>
    <n v="-85"/>
    <n v="186"/>
    <n v="-36"/>
    <n v="0"/>
    <n v="0"/>
    <n v="0"/>
    <n v="0"/>
    <n v="0"/>
    <n v="1.9314000000000001E-2"/>
    <n v="-4.4484999999999997E-2"/>
    <n v="-2.1972499999999999E-2"/>
    <n v="5.0126999999999998E-2"/>
    <n v="-9.2339999999999992E-3"/>
    <n v="0"/>
    <n v="0"/>
    <n v="0"/>
    <n v="0"/>
    <n v="0"/>
  </r>
  <r>
    <s v="3167"/>
    <s v="大量"/>
    <x v="11"/>
    <n v="60.8"/>
    <n v="61.1"/>
    <n v="61.2"/>
    <n v="56.8"/>
    <n v="60.3"/>
    <n v="49"/>
    <n v="85"/>
    <n v="17"/>
    <n v="75"/>
    <n v="105"/>
    <n v="0"/>
    <n v="0"/>
    <n v="3"/>
    <n v="0"/>
    <n v="50"/>
    <n v="2.9791999999999999E-2"/>
    <n v="5.1935000000000002E-2"/>
    <n v="1.0404E-2"/>
    <n v="4.2599999999999999E-2"/>
    <n v="6.3314999999999996E-2"/>
    <n v="0"/>
    <n v="0"/>
    <n v="1.8360000000000002E-3"/>
    <n v="0"/>
    <n v="3.015E-2"/>
  </r>
  <r>
    <s v="3169"/>
    <s v="亞信"/>
    <x v="37"/>
    <n v="109"/>
    <n v="114"/>
    <n v="105.5"/>
    <n v="101.5"/>
    <n v="111.5"/>
    <n v="-818"/>
    <n v="2335"/>
    <n v="-987"/>
    <n v="1194"/>
    <n v="355"/>
    <n v="0"/>
    <n v="0"/>
    <n v="0"/>
    <n v="0"/>
    <n v="0"/>
    <n v="-0.89161999999999997"/>
    <n v="2.6619000000000002"/>
    <n v="-1.041285"/>
    <n v="1.21191"/>
    <n v="0.39582499999999998"/>
    <n v="0"/>
    <n v="0"/>
    <n v="0"/>
    <n v="0"/>
    <n v="0"/>
  </r>
  <r>
    <s v="3171"/>
    <s v="新洲"/>
    <x v="2"/>
    <n v="23.8"/>
    <n v="23.6"/>
    <n v="23.65"/>
    <n v="22.4"/>
    <n v="23.4"/>
    <n v="-78"/>
    <n v="-24"/>
    <n v="-25"/>
    <n v="1"/>
    <n v="87"/>
    <n v="0"/>
    <n v="0"/>
    <n v="0"/>
    <n v="0"/>
    <n v="0"/>
    <n v="-1.8564000000000001E-2"/>
    <n v="-5.6640000000000006E-3"/>
    <n v="-5.9125000000000002E-3"/>
    <n v="2.24E-4"/>
    <n v="2.0358000000000001E-2"/>
    <n v="0"/>
    <n v="0"/>
    <n v="0"/>
    <n v="0"/>
    <n v="0"/>
  </r>
  <r>
    <s v="3176"/>
    <s v="基亞"/>
    <x v="13"/>
    <n v="64.5"/>
    <n v="67"/>
    <n v="64.7"/>
    <n v="71.099999999999994"/>
    <n v="66.5"/>
    <n v="38"/>
    <n v="-17"/>
    <n v="-23"/>
    <n v="124"/>
    <n v="-45"/>
    <n v="0"/>
    <n v="0"/>
    <n v="0"/>
    <n v="0"/>
    <n v="0"/>
    <n v="2.4510000000000001E-2"/>
    <n v="-1.1390000000000001E-2"/>
    <n v="-1.4881000000000002E-2"/>
    <n v="8.8163999999999992E-2"/>
    <n v="-2.9925E-2"/>
    <n v="0"/>
    <n v="0"/>
    <n v="0"/>
    <n v="0"/>
    <n v="0"/>
  </r>
  <r>
    <s v="3178"/>
    <s v="公準"/>
    <x v="11"/>
    <n v="62.4"/>
    <n v="67.400000000000006"/>
    <n v="64"/>
    <n v="60.3"/>
    <n v="66.3"/>
    <n v="397"/>
    <n v="412"/>
    <n v="-152"/>
    <n v="168"/>
    <n v="193"/>
    <n v="0"/>
    <n v="0"/>
    <n v="0"/>
    <n v="0"/>
    <n v="0"/>
    <n v="0.247728"/>
    <n v="0.27768800000000005"/>
    <n v="-9.7280000000000005E-2"/>
    <n v="0.10130399999999999"/>
    <n v="0.12795899999999999"/>
    <n v="0"/>
    <n v="0"/>
    <n v="0"/>
    <n v="0"/>
    <n v="0"/>
  </r>
  <r>
    <s v="3188"/>
    <s v="鑫龍騰"/>
    <x v="5"/>
    <n v="14.05"/>
    <n v="13.75"/>
    <n v="14.1"/>
    <n v="13.4"/>
    <n v="13.75"/>
    <n v="-2"/>
    <n v="10"/>
    <n v="1"/>
    <n v="-1"/>
    <n v="0"/>
    <n v="0"/>
    <n v="0"/>
    <n v="0"/>
    <n v="0"/>
    <n v="0"/>
    <n v="-2.81E-4"/>
    <n v="1.3749999999999999E-3"/>
    <n v="1.4099999999999998E-4"/>
    <n v="-1.34E-4"/>
    <n v="0"/>
    <n v="0"/>
    <n v="0"/>
    <n v="0"/>
    <n v="0"/>
    <n v="0"/>
  </r>
  <r>
    <s v="3189"/>
    <s v="景碩"/>
    <x v="31"/>
    <n v="87.4"/>
    <n v="86.1"/>
    <n v="89.2"/>
    <n v="90.2"/>
    <n v="94.2"/>
    <n v="2351"/>
    <n v="94"/>
    <n v="-1793"/>
    <n v="688"/>
    <n v="-3562"/>
    <n v="-594"/>
    <n v="1106"/>
    <n v="1166"/>
    <n v="1724"/>
    <n v="645"/>
    <n v="2.0547740000000001"/>
    <n v="8.0933999999999992E-2"/>
    <n v="-1.599356"/>
    <n v="0.62057600000000002"/>
    <n v="-3.3554040000000001"/>
    <n v="-0.51915600000000006"/>
    <n v="0.95226599999999995"/>
    <n v="1.0400719999999999"/>
    <n v="1.5550480000000002"/>
    <n v="0.60758999999999996"/>
  </r>
  <r>
    <s v="3191"/>
    <s v="和進"/>
    <x v="56"/>
    <n v="6"/>
    <n v="6"/>
    <n v="6"/>
    <n v="5.7"/>
    <n v="6"/>
    <n v="-1"/>
    <n v="0"/>
    <n v="0"/>
    <n v="0"/>
    <n v="7"/>
    <n v="0"/>
    <n v="0"/>
    <n v="0"/>
    <n v="0"/>
    <n v="0"/>
    <n v="-6.0000000000000002E-5"/>
    <n v="0"/>
    <n v="0"/>
    <n v="0"/>
    <n v="4.2000000000000002E-4"/>
    <n v="0"/>
    <n v="0"/>
    <n v="0"/>
    <n v="0"/>
    <n v="0"/>
  </r>
  <r>
    <s v="3202"/>
    <s v="樺晟"/>
    <x v="15"/>
    <n v="13.15"/>
    <n v="12.75"/>
    <n v="12.65"/>
    <n v="11.4"/>
    <n v="12.5"/>
    <n v="36"/>
    <n v="214"/>
    <n v="56"/>
    <n v="405"/>
    <n v="262"/>
    <n v="0"/>
    <n v="0"/>
    <n v="0"/>
    <n v="0"/>
    <n v="0"/>
    <n v="4.7340000000000004E-3"/>
    <n v="2.7285E-2"/>
    <n v="7.084E-3"/>
    <n v="4.6170000000000003E-2"/>
    <n v="3.2750000000000001E-2"/>
    <n v="0"/>
    <n v="0"/>
    <n v="0"/>
    <n v="0"/>
    <n v="0"/>
  </r>
  <r>
    <s v="3205"/>
    <s v="佰研"/>
    <x v="13"/>
    <n v="27.55"/>
    <n v="30.3"/>
    <n v="29.45"/>
    <n v="29.4"/>
    <n v="29.55"/>
    <n v="2"/>
    <n v="24"/>
    <n v="-20"/>
    <n v="2"/>
    <n v="6"/>
    <n v="0"/>
    <n v="0"/>
    <n v="0"/>
    <n v="0"/>
    <n v="0"/>
    <n v="5.5100000000000006E-4"/>
    <n v="7.2720000000000007E-3"/>
    <n v="-5.8900000000000003E-3"/>
    <n v="5.8799999999999998E-4"/>
    <n v="1.7730000000000001E-3"/>
    <n v="0"/>
    <n v="0"/>
    <n v="0"/>
    <n v="0"/>
    <n v="0"/>
  </r>
  <r>
    <s v="3206"/>
    <s v="志豐"/>
    <x v="7"/>
    <n v="32.200000000000003"/>
    <n v="32.25"/>
    <n v="32.1"/>
    <n v="29.15"/>
    <n v="31.65"/>
    <n v="-126"/>
    <n v="-33"/>
    <n v="-58"/>
    <n v="-69"/>
    <n v="178"/>
    <n v="0"/>
    <n v="0"/>
    <n v="0"/>
    <n v="0"/>
    <n v="0"/>
    <n v="-4.0572000000000004E-2"/>
    <n v="-1.0642499999999999E-2"/>
    <n v="-1.8618000000000003E-2"/>
    <n v="-2.0113499999999999E-2"/>
    <n v="5.6336999999999998E-2"/>
    <n v="0"/>
    <n v="0"/>
    <n v="0"/>
    <n v="0"/>
    <n v="0"/>
  </r>
  <r>
    <s v="3207"/>
    <s v="耀勝"/>
    <x v="56"/>
    <n v="10.7"/>
    <n v="10.5"/>
    <n v="10.35"/>
    <n v="9.5399999999999991"/>
    <n v="10.45"/>
    <n v="2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  <n v="0"/>
  </r>
  <r>
    <s v="3209"/>
    <s v="全科"/>
    <x v="14"/>
    <n v="27.25"/>
    <n v="27.35"/>
    <n v="27.5"/>
    <n v="26"/>
    <n v="27.4"/>
    <n v="-1138"/>
    <n v="335"/>
    <n v="-362"/>
    <n v="-765"/>
    <n v="539"/>
    <n v="32"/>
    <n v="0"/>
    <n v="0"/>
    <n v="0"/>
    <n v="0"/>
    <n v="-0.31010500000000002"/>
    <n v="9.1622499999999996E-2"/>
    <n v="-9.955E-2"/>
    <n v="-0.19889999999999999"/>
    <n v="0.14768599999999998"/>
    <n v="8.7200000000000003E-3"/>
    <n v="0"/>
    <n v="0"/>
    <n v="0"/>
    <n v="0"/>
  </r>
  <r>
    <s v="3211"/>
    <s v="順達"/>
    <x v="7"/>
    <n v="101"/>
    <n v="104"/>
    <n v="106"/>
    <n v="101.5"/>
    <n v="107"/>
    <n v="162"/>
    <n v="668"/>
    <n v="120"/>
    <n v="130"/>
    <n v="296"/>
    <n v="1"/>
    <n v="0"/>
    <n v="0"/>
    <n v="-1"/>
    <n v="0"/>
    <n v="0.16361999999999999"/>
    <n v="0.69472"/>
    <n v="0.12720000000000001"/>
    <n v="0.13195000000000001"/>
    <n v="0.31672"/>
    <n v="1.01E-3"/>
    <n v="0"/>
    <n v="0"/>
    <n v="-1.0150000000000001E-3"/>
    <n v="0"/>
  </r>
  <r>
    <s v="3213"/>
    <s v="茂訊"/>
    <x v="41"/>
    <n v="54.5"/>
    <n v="55.2"/>
    <n v="55.4"/>
    <n v="53.9"/>
    <n v="55.5"/>
    <n v="-125"/>
    <n v="31"/>
    <n v="0"/>
    <n v="-11"/>
    <n v="40"/>
    <n v="0"/>
    <n v="0"/>
    <n v="0"/>
    <n v="0"/>
    <n v="0"/>
    <n v="-6.8125000000000005E-2"/>
    <n v="1.7111999999999999E-2"/>
    <n v="0"/>
    <n v="-5.9289999999999994E-3"/>
    <n v="2.2200000000000001E-2"/>
    <n v="0"/>
    <n v="0"/>
    <n v="0"/>
    <n v="0"/>
    <n v="0"/>
  </r>
  <r>
    <s v="3217"/>
    <s v="優群"/>
    <x v="15"/>
    <n v="90.3"/>
    <n v="91.8"/>
    <n v="96"/>
    <n v="90"/>
    <n v="96"/>
    <n v="-85"/>
    <n v="454"/>
    <n v="311"/>
    <n v="-125"/>
    <n v="134"/>
    <n v="-237"/>
    <n v="0"/>
    <n v="0"/>
    <n v="0"/>
    <n v="-70"/>
    <n v="-7.6755000000000004E-2"/>
    <n v="0.41677199999999998"/>
    <n v="0.29855999999999999"/>
    <n v="-0.1125"/>
    <n v="0.12864"/>
    <n v="-0.21401099999999998"/>
    <n v="0"/>
    <n v="0"/>
    <n v="0"/>
    <n v="-6.7199999999999996E-2"/>
  </r>
  <r>
    <s v="3218"/>
    <s v="大學光"/>
    <x v="13"/>
    <n v="280.5"/>
    <n v="290"/>
    <n v="311.5"/>
    <n v="281"/>
    <n v="306"/>
    <n v="-106"/>
    <n v="94"/>
    <n v="268"/>
    <n v="-89"/>
    <n v="205"/>
    <n v="1"/>
    <n v="0"/>
    <n v="52"/>
    <n v="14"/>
    <n v="22"/>
    <n v="-0.29732999999999998"/>
    <n v="0.27260000000000001"/>
    <n v="0.83482000000000001"/>
    <n v="-0.25008999999999998"/>
    <n v="0.62729999999999997"/>
    <n v="2.8050000000000002E-3"/>
    <n v="0"/>
    <n v="0.16198000000000001"/>
    <n v="3.934E-2"/>
    <n v="6.7320000000000005E-2"/>
  </r>
  <r>
    <s v="3219"/>
    <s v="倚強股份"/>
    <x v="46"/>
    <n v="108.5"/>
    <n v="110"/>
    <n v="107"/>
    <n v="100"/>
    <n v="100"/>
    <n v="0"/>
    <n v="0"/>
    <n v="1"/>
    <n v="0"/>
    <n v="7"/>
    <n v="0"/>
    <n v="0"/>
    <n v="0"/>
    <n v="0"/>
    <n v="0"/>
    <n v="0"/>
    <n v="0"/>
    <n v="1.07E-3"/>
    <n v="0"/>
    <n v="7.0000000000000001E-3"/>
    <n v="0"/>
    <n v="0"/>
    <n v="0"/>
    <n v="0"/>
    <n v="0"/>
  </r>
  <r>
    <s v="3221"/>
    <s v="台嘉碩"/>
    <x v="34"/>
    <n v="19.850000000000001"/>
    <n v="19.95"/>
    <n v="19.7"/>
    <n v="17.899999999999999"/>
    <n v="19.649999999999999"/>
    <n v="209"/>
    <n v="207"/>
    <n v="-189"/>
    <n v="229"/>
    <n v="419"/>
    <n v="0"/>
    <n v="0"/>
    <n v="0"/>
    <n v="0"/>
    <n v="0"/>
    <n v="4.1486500000000003E-2"/>
    <n v="4.1296499999999993E-2"/>
    <n v="-3.7232999999999995E-2"/>
    <n v="4.0990999999999993E-2"/>
    <n v="8.233349999999999E-2"/>
    <n v="0"/>
    <n v="0"/>
    <n v="0"/>
    <n v="0"/>
    <n v="0"/>
  </r>
  <r>
    <s v="3224"/>
    <s v="三顧"/>
    <x v="55"/>
    <n v="41.75"/>
    <n v="45.3"/>
    <n v="43.8"/>
    <n v="42.2"/>
    <n v="42.7"/>
    <n v="-53"/>
    <n v="11"/>
    <n v="-9"/>
    <n v="3"/>
    <n v="10"/>
    <n v="0"/>
    <n v="0"/>
    <n v="0"/>
    <n v="0"/>
    <n v="0"/>
    <n v="-2.2127500000000001E-2"/>
    <n v="4.9829999999999996E-3"/>
    <n v="-3.9420000000000002E-3"/>
    <n v="1.266E-3"/>
    <n v="4.2700000000000004E-3"/>
    <n v="0"/>
    <n v="0"/>
    <n v="0"/>
    <n v="0"/>
    <n v="0"/>
  </r>
  <r>
    <s v="3226"/>
    <s v="至寶電"/>
    <x v="6"/>
    <n v="64.900000000000006"/>
    <n v="67.5"/>
    <n v="68.3"/>
    <n v="66.5"/>
    <n v="66.8"/>
    <n v="6"/>
    <n v="3"/>
    <n v="-3"/>
    <n v="2"/>
    <n v="4"/>
    <n v="0"/>
    <n v="0"/>
    <n v="0"/>
    <n v="0"/>
    <n v="0"/>
    <n v="3.8940000000000003E-3"/>
    <n v="2.0249999999999999E-3"/>
    <n v="-2.0489999999999996E-3"/>
    <n v="1.33E-3"/>
    <n v="2.6719999999999999E-3"/>
    <n v="0"/>
    <n v="0"/>
    <n v="0"/>
    <n v="0"/>
    <n v="0"/>
  </r>
  <r>
    <s v="3227"/>
    <s v="原相"/>
    <x v="46"/>
    <n v="171"/>
    <n v="175.5"/>
    <n v="173"/>
    <n v="159"/>
    <n v="172"/>
    <n v="968"/>
    <n v="306"/>
    <n v="-668"/>
    <n v="594"/>
    <n v="576"/>
    <n v="82"/>
    <n v="215"/>
    <n v="388"/>
    <n v="249"/>
    <n v="66"/>
    <n v="1.6552800000000001"/>
    <n v="0.53703000000000001"/>
    <n v="-1.15564"/>
    <n v="0.94445999999999997"/>
    <n v="0.99072000000000005"/>
    <n v="0.14022000000000001"/>
    <n v="0.37732500000000002"/>
    <n v="0.67123999999999995"/>
    <n v="0.39590999999999998"/>
    <n v="0.11352"/>
  </r>
  <r>
    <s v="3228"/>
    <s v="金麗科"/>
    <x v="46"/>
    <n v="239.5"/>
    <n v="232.5"/>
    <n v="212.5"/>
    <n v="191.5"/>
    <n v="207.5"/>
    <n v="-316"/>
    <n v="-311"/>
    <n v="-85"/>
    <n v="52"/>
    <n v="54"/>
    <n v="0"/>
    <n v="0"/>
    <n v="0"/>
    <n v="0"/>
    <n v="0"/>
    <n v="-0.75682000000000005"/>
    <n v="-0.72307500000000002"/>
    <n v="-0.18062500000000001"/>
    <n v="9.9580000000000002E-2"/>
    <n v="0.11205"/>
    <n v="0"/>
    <n v="0"/>
    <n v="0"/>
    <n v="0"/>
    <n v="0"/>
  </r>
  <r>
    <s v="3229"/>
    <s v="晟鈦"/>
    <x v="31"/>
    <n v="6.2"/>
    <n v="6.4"/>
    <n v="6.35"/>
    <n v="6.1"/>
    <n v="6.2"/>
    <n v="0"/>
    <n v="-2"/>
    <n v="-3"/>
    <n v="0"/>
    <n v="0"/>
    <n v="0"/>
    <n v="0"/>
    <n v="0"/>
    <n v="0"/>
    <n v="0"/>
    <n v="0"/>
    <n v="-1.2799999999999999E-4"/>
    <n v="-1.9049999999999997E-4"/>
    <n v="0"/>
    <n v="0"/>
    <n v="0"/>
    <n v="0"/>
    <n v="0"/>
    <n v="0"/>
    <n v="0"/>
  </r>
  <r>
    <s v="3230"/>
    <s v="錦明"/>
    <x v="42"/>
    <n v="15.75"/>
    <n v="15.2"/>
    <n v="15"/>
    <n v="13.85"/>
    <n v="14.6"/>
    <n v="33"/>
    <n v="74"/>
    <n v="38"/>
    <n v="11"/>
    <n v="103"/>
    <n v="0"/>
    <n v="0"/>
    <n v="0"/>
    <n v="0"/>
    <n v="0"/>
    <n v="5.1974999999999999E-3"/>
    <n v="1.1247999999999999E-2"/>
    <n v="5.7000000000000002E-3"/>
    <n v="1.5234999999999999E-3"/>
    <n v="1.5037999999999999E-2"/>
    <n v="0"/>
    <n v="0"/>
    <n v="0"/>
    <n v="0"/>
    <n v="0"/>
  </r>
  <r>
    <s v="3231"/>
    <s v="緯創"/>
    <x v="33"/>
    <n v="30"/>
    <n v="29.7"/>
    <n v="29.55"/>
    <n v="27.9"/>
    <n v="28.7"/>
    <n v="-8176"/>
    <n v="-8267"/>
    <n v="-5525"/>
    <n v="-5583"/>
    <n v="-6061"/>
    <n v="664"/>
    <n v="101"/>
    <n v="221"/>
    <n v="63"/>
    <n v="4"/>
    <n v="-2.4527999999999999"/>
    <n v="-2.4552990000000001"/>
    <n v="-1.6326375"/>
    <n v="-1.5576569999999998"/>
    <n v="-1.7395069999999999"/>
    <n v="0.19919999999999999"/>
    <n v="2.9996999999999999E-2"/>
    <n v="6.5305500000000002E-2"/>
    <n v="1.7576999999999999E-2"/>
    <n v="1.1479999999999999E-3"/>
  </r>
  <r>
    <s v="3232"/>
    <s v="昱捷"/>
    <x v="14"/>
    <n v="22"/>
    <n v="21.8"/>
    <n v="22.1"/>
    <n v="19.899999999999999"/>
    <n v="20.8"/>
    <n v="9"/>
    <n v="50"/>
    <n v="61"/>
    <n v="-14"/>
    <n v="130"/>
    <n v="0"/>
    <n v="0"/>
    <n v="0"/>
    <n v="0"/>
    <n v="0"/>
    <n v="1.98E-3"/>
    <n v="1.09E-2"/>
    <n v="1.3481000000000002E-2"/>
    <n v="-2.7859999999999998E-3"/>
    <n v="2.7040000000000002E-2"/>
    <n v="0"/>
    <n v="0"/>
    <n v="0"/>
    <n v="0"/>
    <n v="0"/>
  </r>
  <r>
    <s v="3234"/>
    <s v="光環"/>
    <x v="37"/>
    <n v="27.95"/>
    <n v="28"/>
    <n v="27.75"/>
    <n v="25"/>
    <n v="27.5"/>
    <n v="13"/>
    <n v="193"/>
    <n v="-136"/>
    <n v="94"/>
    <n v="751"/>
    <n v="0"/>
    <n v="0"/>
    <n v="0"/>
    <n v="0"/>
    <n v="0"/>
    <n v="3.6334999999999996E-3"/>
    <n v="5.4039999999999998E-2"/>
    <n v="-3.7740000000000003E-2"/>
    <n v="2.35E-2"/>
    <n v="0.20652499999999999"/>
    <n v="0"/>
    <n v="0"/>
    <n v="0"/>
    <n v="0"/>
    <n v="0"/>
  </r>
  <r>
    <s v="3236"/>
    <s v="千如"/>
    <x v="34"/>
    <n v="25.6"/>
    <n v="25.05"/>
    <n v="25"/>
    <n v="22.5"/>
    <n v="24.6"/>
    <n v="70"/>
    <n v="190"/>
    <n v="-16"/>
    <n v="84"/>
    <n v="482"/>
    <n v="0"/>
    <n v="0"/>
    <n v="0"/>
    <n v="0"/>
    <n v="0"/>
    <n v="1.7919999999999998E-2"/>
    <n v="4.7594999999999998E-2"/>
    <n v="-4.0000000000000001E-3"/>
    <n v="1.89E-2"/>
    <n v="0.11857200000000001"/>
    <n v="0"/>
    <n v="0"/>
    <n v="0"/>
    <n v="0"/>
    <n v="0"/>
  </r>
  <r>
    <s v="3252"/>
    <s v="海灣"/>
    <x v="3"/>
    <n v="17.600000000000001"/>
    <n v="17.45"/>
    <n v="16.95"/>
    <n v="16.649999999999999"/>
    <n v="17.3"/>
    <n v="-1"/>
    <n v="-5"/>
    <n v="1"/>
    <n v="-5"/>
    <n v="-3"/>
    <n v="0"/>
    <n v="0"/>
    <n v="0"/>
    <n v="0"/>
    <n v="0"/>
    <n v="-1.7600000000000002E-4"/>
    <n v="-8.7250000000000001E-4"/>
    <n v="1.695E-4"/>
    <n v="-8.3250000000000002E-4"/>
    <n v="-5.1900000000000004E-4"/>
    <n v="0"/>
    <n v="0"/>
    <n v="0"/>
    <n v="0"/>
    <n v="0"/>
  </r>
  <r>
    <s v="3257"/>
    <s v="虹冠電"/>
    <x v="46"/>
    <n v="70.099999999999994"/>
    <n v="70.7"/>
    <n v="70.599999999999994"/>
    <n v="66"/>
    <n v="71.3"/>
    <n v="-64"/>
    <n v="139"/>
    <n v="-64"/>
    <n v="-43"/>
    <n v="239"/>
    <n v="0"/>
    <n v="0"/>
    <n v="0"/>
    <n v="0"/>
    <n v="-108"/>
    <n v="-4.4863999999999994E-2"/>
    <n v="9.8273000000000013E-2"/>
    <n v="-4.5183999999999995E-2"/>
    <n v="-2.8379999999999999E-2"/>
    <n v="0.170407"/>
    <n v="0"/>
    <n v="0"/>
    <n v="0"/>
    <n v="0"/>
    <n v="-7.7004000000000003E-2"/>
  </r>
  <r>
    <s v="3259"/>
    <s v="鑫創"/>
    <x v="46"/>
    <n v="31.3"/>
    <n v="32"/>
    <n v="35"/>
    <n v="31.7"/>
    <n v="33.299999999999997"/>
    <n v="23"/>
    <n v="-18"/>
    <n v="21"/>
    <n v="-43"/>
    <n v="-25"/>
    <n v="0"/>
    <n v="0"/>
    <n v="0"/>
    <n v="0"/>
    <n v="0"/>
    <n v="7.1989999999999997E-3"/>
    <n v="-5.7600000000000004E-3"/>
    <n v="7.3499999999999998E-3"/>
    <n v="-1.3630999999999999E-2"/>
    <n v="-8.3249999999999991E-3"/>
    <n v="0"/>
    <n v="0"/>
    <n v="0"/>
    <n v="0"/>
    <n v="0"/>
  </r>
  <r>
    <s v="3260"/>
    <s v="威剛"/>
    <x v="40"/>
    <n v="86.5"/>
    <n v="84.1"/>
    <n v="86"/>
    <n v="77.599999999999994"/>
    <n v="85.3"/>
    <n v="3221"/>
    <n v="1038"/>
    <n v="-3348"/>
    <n v="773"/>
    <n v="3119"/>
    <n v="-664"/>
    <n v="-273"/>
    <n v="20"/>
    <n v="-2472"/>
    <n v="-198"/>
    <n v="2.786165"/>
    <n v="0.8729579999999999"/>
    <n v="-2.8792800000000001"/>
    <n v="0.59984799999999994"/>
    <n v="2.660507"/>
    <n v="-0.57435999999999998"/>
    <n v="-0.22959299999999999"/>
    <n v="1.72E-2"/>
    <n v="-1.9182719999999998"/>
    <n v="-0.16889399999999999"/>
  </r>
  <r>
    <s v="3264"/>
    <s v="欣銓"/>
    <x v="35"/>
    <n v="38.4"/>
    <n v="38.35"/>
    <n v="38.549999999999997"/>
    <n v="36.15"/>
    <n v="38.799999999999997"/>
    <n v="-211"/>
    <n v="-224"/>
    <n v="-1285"/>
    <n v="-474"/>
    <n v="-318"/>
    <n v="0"/>
    <n v="0"/>
    <n v="0"/>
    <n v="667"/>
    <n v="626"/>
    <n v="-8.1023999999999999E-2"/>
    <n v="-8.5903999999999994E-2"/>
    <n v="-0.49536749999999991"/>
    <n v="-0.17135099999999998"/>
    <n v="-0.12338399999999999"/>
    <n v="0"/>
    <n v="0"/>
    <n v="0"/>
    <n v="0.24112049999999999"/>
    <n v="0.24288799999999999"/>
  </r>
  <r>
    <s v="3265"/>
    <s v="台星科"/>
    <x v="35"/>
    <n v="26.55"/>
    <n v="26.45"/>
    <n v="26.15"/>
    <n v="24"/>
    <n v="25.85"/>
    <n v="-108"/>
    <n v="-19"/>
    <n v="-86"/>
    <n v="31"/>
    <n v="173"/>
    <n v="0"/>
    <n v="0"/>
    <n v="0"/>
    <n v="0"/>
    <n v="0"/>
    <n v="-2.8674000000000002E-2"/>
    <n v="-5.0255000000000005E-3"/>
    <n v="-2.2489000000000002E-2"/>
    <n v="7.4400000000000004E-3"/>
    <n v="4.4720500000000003E-2"/>
    <n v="0"/>
    <n v="0"/>
    <n v="0"/>
    <n v="0"/>
    <n v="0"/>
  </r>
  <r>
    <s v="3266"/>
    <s v="昇陽"/>
    <x v="5"/>
    <n v="12.8"/>
    <n v="12.3"/>
    <n v="12.45"/>
    <n v="12"/>
    <n v="12.55"/>
    <n v="16"/>
    <n v="-141"/>
    <n v="-26"/>
    <n v="4"/>
    <n v="2"/>
    <n v="0"/>
    <n v="0"/>
    <n v="0"/>
    <n v="0"/>
    <n v="0"/>
    <n v="2.0479999999999999E-3"/>
    <n v="-1.7343000000000001E-2"/>
    <n v="-3.2369999999999999E-3"/>
    <n v="4.8000000000000001E-4"/>
    <n v="2.5100000000000003E-4"/>
    <n v="0"/>
    <n v="0"/>
    <n v="0"/>
    <n v="0"/>
    <n v="0"/>
  </r>
  <r>
    <s v="3268"/>
    <s v="海德威"/>
    <x v="46"/>
    <n v="25.75"/>
    <n v="26.05"/>
    <n v="25.75"/>
    <n v="23.2"/>
    <n v="25.5"/>
    <n v="123"/>
    <n v="147"/>
    <n v="-10"/>
    <n v="110"/>
    <n v="250"/>
    <n v="0"/>
    <n v="0"/>
    <n v="0"/>
    <n v="0"/>
    <n v="0"/>
    <n v="3.1672499999999999E-2"/>
    <n v="3.8293500000000001E-2"/>
    <n v="-2.575E-3"/>
    <n v="2.5520000000000001E-2"/>
    <n v="6.3750000000000001E-2"/>
    <n v="0"/>
    <n v="0"/>
    <n v="0"/>
    <n v="0"/>
    <n v="0"/>
  </r>
  <r>
    <s v="3272"/>
    <s v="東碩"/>
    <x v="15"/>
    <n v="38.75"/>
    <n v="39.75"/>
    <n v="40.299999999999997"/>
    <n v="36.5"/>
    <n v="40.15"/>
    <n v="75"/>
    <n v="105"/>
    <n v="92"/>
    <n v="92"/>
    <n v="269"/>
    <n v="0"/>
    <n v="0"/>
    <n v="0"/>
    <n v="0"/>
    <n v="0"/>
    <n v="2.9062500000000002E-2"/>
    <n v="4.1737499999999997E-2"/>
    <n v="3.7075999999999998E-2"/>
    <n v="3.3579999999999999E-2"/>
    <n v="0.1080035"/>
    <n v="0"/>
    <n v="0"/>
    <n v="0"/>
    <n v="0"/>
    <n v="0"/>
  </r>
  <r>
    <s v="3276"/>
    <s v="宇環"/>
    <x v="31"/>
    <n v="13.9"/>
    <n v="12.75"/>
    <n v="12.5"/>
    <n v="11.25"/>
    <n v="12.35"/>
    <n v="55"/>
    <n v="36"/>
    <n v="-3"/>
    <n v="58"/>
    <n v="166"/>
    <n v="0"/>
    <n v="0"/>
    <n v="0"/>
    <n v="0"/>
    <n v="0"/>
    <n v="7.6449999999999999E-3"/>
    <n v="4.5900000000000003E-3"/>
    <n v="-3.7500000000000001E-4"/>
    <n v="6.5250000000000004E-3"/>
    <n v="2.0500999999999998E-2"/>
    <n v="0"/>
    <n v="0"/>
    <n v="0"/>
    <n v="0"/>
    <n v="0"/>
  </r>
  <r>
    <s v="3284"/>
    <s v="太普高"/>
    <x v="2"/>
    <n v="13.2"/>
    <n v="13"/>
    <n v="13"/>
    <n v="13"/>
    <n v="13"/>
    <n v="2"/>
    <n v="3"/>
    <n v="5"/>
    <n v="2"/>
    <n v="15"/>
    <n v="0"/>
    <n v="0"/>
    <n v="0"/>
    <n v="0"/>
    <n v="0"/>
    <n v="2.6399999999999997E-4"/>
    <n v="3.8999999999999999E-4"/>
    <n v="6.4999999999999997E-4"/>
    <n v="2.5999999999999998E-4"/>
    <n v="1.9499999999999999E-3"/>
    <n v="0"/>
    <n v="0"/>
    <n v="0"/>
    <n v="0"/>
    <n v="0"/>
  </r>
  <r>
    <s v="3285"/>
    <s v="微端"/>
    <x v="19"/>
    <n v="22.2"/>
    <n v="21.65"/>
    <n v="21.8"/>
    <n v="21.6"/>
    <n v="22.5"/>
    <n v="-1"/>
    <n v="11"/>
    <n v="11"/>
    <n v="5"/>
    <n v="20"/>
    <n v="0"/>
    <n v="0"/>
    <n v="0"/>
    <n v="0"/>
    <n v="0"/>
    <n v="-2.22E-4"/>
    <n v="2.3814999999999999E-3"/>
    <n v="2.398E-3"/>
    <n v="1.08E-3"/>
    <n v="4.4999999999999997E-3"/>
    <n v="0"/>
    <n v="0"/>
    <n v="0"/>
    <n v="0"/>
    <n v="0"/>
  </r>
  <r>
    <s v="3287"/>
    <s v="廣寰科"/>
    <x v="19"/>
    <n v="19.95"/>
    <n v="21.45"/>
    <n v="20.2"/>
    <n v="20.8"/>
    <n v="21.95"/>
    <n v="77"/>
    <n v="90"/>
    <n v="-87"/>
    <n v="19"/>
    <n v="-21"/>
    <n v="0"/>
    <n v="0"/>
    <n v="0"/>
    <n v="0"/>
    <n v="0"/>
    <n v="1.5361499999999998E-2"/>
    <n v="1.9304999999999999E-2"/>
    <n v="-1.7573999999999999E-2"/>
    <n v="3.9519999999999998E-3"/>
    <n v="-4.6094999999999999E-3"/>
    <n v="0"/>
    <n v="0"/>
    <n v="0"/>
    <n v="0"/>
    <n v="0"/>
  </r>
  <r>
    <s v="3288"/>
    <s v="點晶"/>
    <x v="46"/>
    <n v="15.9"/>
    <n v="14.45"/>
    <n v="14.4"/>
    <n v="13"/>
    <n v="13.5"/>
    <n v="0"/>
    <n v="2"/>
    <n v="0"/>
    <n v="0"/>
    <n v="0"/>
    <n v="0"/>
    <n v="0"/>
    <n v="0"/>
    <n v="0"/>
    <n v="0"/>
    <n v="0"/>
    <n v="2.8899999999999998E-4"/>
    <n v="0"/>
    <n v="0"/>
    <n v="0"/>
    <n v="0"/>
    <n v="0"/>
    <n v="0"/>
    <n v="0"/>
    <n v="0"/>
  </r>
  <r>
    <s v="3289"/>
    <s v="宜特"/>
    <x v="39"/>
    <n v="43.8"/>
    <n v="43.95"/>
    <n v="45.15"/>
    <n v="41.4"/>
    <n v="45.2"/>
    <n v="-90"/>
    <n v="-61"/>
    <n v="57"/>
    <n v="147"/>
    <n v="186"/>
    <n v="0"/>
    <n v="0"/>
    <n v="0"/>
    <n v="0"/>
    <n v="0"/>
    <n v="-3.9419999999999997E-2"/>
    <n v="-2.6809500000000003E-2"/>
    <n v="2.5735499999999998E-2"/>
    <n v="6.0858000000000002E-2"/>
    <n v="8.4072000000000008E-2"/>
    <n v="0"/>
    <n v="0"/>
    <n v="0"/>
    <n v="0"/>
    <n v="0"/>
  </r>
  <r>
    <s v="3290"/>
    <s v="東浦"/>
    <x v="16"/>
    <n v="13"/>
    <n v="12.8"/>
    <n v="12.8"/>
    <n v="12.15"/>
    <n v="12.55"/>
    <n v="53"/>
    <n v="4"/>
    <n v="-33"/>
    <n v="53"/>
    <n v="46"/>
    <n v="0"/>
    <n v="0"/>
    <n v="0"/>
    <n v="0"/>
    <n v="0"/>
    <n v="6.8900000000000003E-3"/>
    <n v="5.1199999999999998E-4"/>
    <n v="-4.2240000000000003E-3"/>
    <n v="6.4395000000000008E-3"/>
    <n v="5.7730000000000004E-3"/>
    <n v="0"/>
    <n v="0"/>
    <n v="0"/>
    <n v="0"/>
    <n v="0"/>
  </r>
  <r>
    <s v="3293"/>
    <s v="鈊象"/>
    <x v="66"/>
    <n v="759"/>
    <n v="742"/>
    <n v="737"/>
    <n v="794"/>
    <n v="796"/>
    <n v="529"/>
    <n v="-546"/>
    <n v="0"/>
    <n v="535"/>
    <n v="-523"/>
    <n v="109"/>
    <n v="16"/>
    <n v="-8"/>
    <n v="20"/>
    <n v="-11"/>
    <n v="4.01511"/>
    <n v="-4.0513199999999996"/>
    <n v="0"/>
    <n v="4.2478999999999996"/>
    <n v="-4.1630799999999999"/>
    <n v="0.82730999999999999"/>
    <n v="0.11872000000000001"/>
    <n v="-5.8959999999999999E-2"/>
    <n v="0.1588"/>
    <n v="-8.7559999999999999E-2"/>
  </r>
  <r>
    <s v="3294"/>
    <s v="英濟"/>
    <x v="42"/>
    <n v="18.899999999999999"/>
    <n v="19.55"/>
    <n v="19.399999999999999"/>
    <n v="17.600000000000001"/>
    <n v="19.350000000000001"/>
    <n v="505"/>
    <n v="376"/>
    <n v="20"/>
    <n v="311"/>
    <n v="248"/>
    <n v="0"/>
    <n v="0"/>
    <n v="0"/>
    <n v="0"/>
    <n v="0"/>
    <n v="9.5445000000000002E-2"/>
    <n v="7.3508000000000004E-2"/>
    <n v="3.8800000000000002E-3"/>
    <n v="5.4736000000000007E-2"/>
    <n v="4.7988000000000003E-2"/>
    <n v="0"/>
    <n v="0"/>
    <n v="0"/>
    <n v="0"/>
    <n v="0"/>
  </r>
  <r>
    <s v="3296"/>
    <s v="勝德"/>
    <x v="56"/>
    <n v="20.45"/>
    <n v="20.149999999999999"/>
    <n v="20.05"/>
    <n v="18.100000000000001"/>
    <n v="19.600000000000001"/>
    <n v="-98"/>
    <n v="-124"/>
    <n v="-108"/>
    <n v="142"/>
    <n v="194"/>
    <n v="0"/>
    <n v="0"/>
    <n v="0"/>
    <n v="0"/>
    <n v="0"/>
    <n v="-2.0041E-2"/>
    <n v="-2.4985999999999998E-2"/>
    <n v="-2.1654E-2"/>
    <n v="2.5702000000000003E-2"/>
    <n v="3.8024000000000002E-2"/>
    <n v="0"/>
    <n v="0"/>
    <n v="0"/>
    <n v="0"/>
    <n v="0"/>
  </r>
  <r>
    <s v="3297"/>
    <s v="杭特"/>
    <x v="48"/>
    <n v="15.45"/>
    <n v="15.55"/>
    <n v="15.55"/>
    <n v="16.399999999999999"/>
    <n v="16.149999999999999"/>
    <n v="-15"/>
    <n v="-12"/>
    <n v="3"/>
    <n v="36"/>
    <n v="8"/>
    <n v="0"/>
    <n v="0"/>
    <n v="0"/>
    <n v="0"/>
    <n v="0"/>
    <n v="-2.3175000000000001E-3"/>
    <n v="-1.8660000000000003E-3"/>
    <n v="4.6650000000000006E-4"/>
    <n v="5.9039999999999995E-3"/>
    <n v="1.292E-3"/>
    <n v="0"/>
    <n v="0"/>
    <n v="0"/>
    <n v="0"/>
    <n v="0"/>
  </r>
  <r>
    <s v="3303"/>
    <s v="岱稜"/>
    <x v="16"/>
    <n v="21.9"/>
    <n v="22.1"/>
    <n v="22.15"/>
    <n v="20.5"/>
    <n v="21.65"/>
    <n v="-273"/>
    <n v="-16"/>
    <n v="-264"/>
    <n v="-102"/>
    <n v="45"/>
    <n v="0"/>
    <n v="0"/>
    <n v="0"/>
    <n v="0"/>
    <n v="0"/>
    <n v="-5.9787E-2"/>
    <n v="-3.5360000000000001E-3"/>
    <n v="-5.8475999999999993E-2"/>
    <n v="-2.0910000000000002E-2"/>
    <n v="9.7424999999999994E-3"/>
    <n v="0"/>
    <n v="0"/>
    <n v="0"/>
    <n v="0"/>
    <n v="0"/>
  </r>
  <r>
    <s v="3305"/>
    <s v="昇貿"/>
    <x v="16"/>
    <n v="38"/>
    <n v="38.200000000000003"/>
    <n v="37.6"/>
    <n v="36.450000000000003"/>
    <n v="39.5"/>
    <n v="402"/>
    <n v="261"/>
    <n v="-384"/>
    <n v="502"/>
    <n v="-83"/>
    <n v="0"/>
    <n v="0"/>
    <n v="0"/>
    <n v="0"/>
    <n v="0"/>
    <n v="0.15276000000000001"/>
    <n v="9.9702000000000013E-2"/>
    <n v="-0.14438400000000001"/>
    <n v="0.182979"/>
    <n v="-3.2785000000000002E-2"/>
    <n v="0"/>
    <n v="0"/>
    <n v="0"/>
    <n v="0"/>
    <n v="0"/>
  </r>
  <r>
    <s v="3306"/>
    <s v="鼎天"/>
    <x v="44"/>
    <n v="20.25"/>
    <n v="20.25"/>
    <n v="20"/>
    <n v="19.600000000000001"/>
    <n v="20.45"/>
    <n v="-1"/>
    <n v="12"/>
    <n v="-5"/>
    <n v="34"/>
    <n v="27"/>
    <n v="0"/>
    <n v="0"/>
    <n v="0"/>
    <n v="0"/>
    <n v="0"/>
    <n v="-2.0249999999999999E-4"/>
    <n v="2.4299999999999999E-3"/>
    <n v="-1E-3"/>
    <n v="6.6640000000000007E-3"/>
    <n v="5.5214999999999995E-3"/>
    <n v="0"/>
    <n v="0"/>
    <n v="0"/>
    <n v="0"/>
    <n v="0"/>
  </r>
  <r>
    <s v="3308"/>
    <s v="聯德"/>
    <x v="10"/>
    <n v="8.5500000000000007"/>
    <n v="8.35"/>
    <n v="8.26"/>
    <n v="7.44"/>
    <n v="8.18"/>
    <n v="4"/>
    <n v="11"/>
    <n v="-27"/>
    <n v="69"/>
    <n v="22"/>
    <n v="0"/>
    <n v="0"/>
    <n v="0"/>
    <n v="0"/>
    <n v="0"/>
    <n v="3.4200000000000002E-4"/>
    <n v="9.1849999999999994E-4"/>
    <n v="-2.2301999999999999E-3"/>
    <n v="5.1336000000000003E-3"/>
    <n v="1.7995999999999997E-3"/>
    <n v="0"/>
    <n v="0"/>
    <n v="0"/>
    <n v="0"/>
    <n v="0"/>
  </r>
  <r>
    <s v="3310"/>
    <s v="佳穎"/>
    <x v="15"/>
    <n v="27.8"/>
    <n v="29.15"/>
    <n v="29.1"/>
    <n v="28.3"/>
    <n v="28.45"/>
    <n v="-8"/>
    <n v="1"/>
    <n v="1"/>
    <n v="1"/>
    <n v="0"/>
    <n v="0"/>
    <n v="0"/>
    <n v="0"/>
    <n v="0"/>
    <n v="0"/>
    <n v="-2.2239999999999998E-3"/>
    <n v="2.9149999999999998E-4"/>
    <n v="2.9100000000000003E-4"/>
    <n v="2.8299999999999999E-4"/>
    <n v="0"/>
    <n v="0"/>
    <n v="0"/>
    <n v="0"/>
    <n v="0"/>
    <n v="0"/>
  </r>
  <r>
    <s v="3311"/>
    <s v="閎暉"/>
    <x v="7"/>
    <n v="32.9"/>
    <n v="32.950000000000003"/>
    <n v="32.549999999999997"/>
    <n v="30.3"/>
    <n v="32.950000000000003"/>
    <n v="47"/>
    <n v="117"/>
    <n v="-65"/>
    <n v="158"/>
    <n v="145"/>
    <n v="0"/>
    <n v="0"/>
    <n v="2"/>
    <n v="0"/>
    <n v="0"/>
    <n v="1.5462999999999999E-2"/>
    <n v="3.8551500000000002E-2"/>
    <n v="-2.1157499999999999E-2"/>
    <n v="4.7874000000000007E-2"/>
    <n v="4.7777500000000001E-2"/>
    <n v="0"/>
    <n v="0"/>
    <n v="6.5099999999999999E-4"/>
    <n v="0"/>
    <n v="0"/>
  </r>
  <r>
    <s v="3312"/>
    <s v="弘憶股"/>
    <x v="14"/>
    <n v="19.100000000000001"/>
    <n v="18.8"/>
    <n v="18.7"/>
    <n v="17"/>
    <n v="18.5"/>
    <n v="70"/>
    <n v="590"/>
    <n v="-166"/>
    <n v="397"/>
    <n v="722"/>
    <n v="0"/>
    <n v="0"/>
    <n v="0"/>
    <n v="0"/>
    <n v="0"/>
    <n v="1.337E-2"/>
    <n v="0.11092"/>
    <n v="-3.1041999999999997E-2"/>
    <n v="6.7489999999999994E-2"/>
    <n v="0.13356999999999999"/>
    <n v="0"/>
    <n v="0"/>
    <n v="0"/>
    <n v="0"/>
    <n v="0"/>
  </r>
  <r>
    <s v="3313"/>
    <s v="斐成"/>
    <x v="34"/>
    <n v="11.8"/>
    <n v="11.95"/>
    <n v="12.05"/>
    <n v="10.9"/>
    <n v="11.6"/>
    <n v="5"/>
    <n v="6"/>
    <n v="0"/>
    <n v="-1"/>
    <n v="4"/>
    <n v="0"/>
    <n v="0"/>
    <n v="0"/>
    <n v="0"/>
    <n v="0"/>
    <n v="5.9000000000000003E-4"/>
    <n v="7.1699999999999986E-4"/>
    <n v="0"/>
    <n v="-1.0900000000000001E-4"/>
    <n v="4.64E-4"/>
    <n v="0"/>
    <n v="0"/>
    <n v="0"/>
    <n v="0"/>
    <n v="0"/>
  </r>
  <r>
    <s v="3317"/>
    <s v="尼克森"/>
    <x v="46"/>
    <n v="55.3"/>
    <n v="54"/>
    <n v="52.2"/>
    <n v="47.9"/>
    <n v="52.6"/>
    <n v="-63"/>
    <n v="373"/>
    <n v="-526"/>
    <n v="1166"/>
    <n v="466"/>
    <n v="0"/>
    <n v="0"/>
    <n v="0"/>
    <n v="0"/>
    <n v="0"/>
    <n v="-3.4838999999999995E-2"/>
    <n v="0.20141999999999999"/>
    <n v="-0.27457199999999998"/>
    <n v="0.55851400000000007"/>
    <n v="0.24511600000000003"/>
    <n v="0"/>
    <n v="0"/>
    <n v="0"/>
    <n v="0"/>
    <n v="0"/>
  </r>
  <r>
    <s v="3321"/>
    <s v="同泰"/>
    <x v="31"/>
    <n v="12.1"/>
    <n v="11.8"/>
    <n v="11.75"/>
    <n v="10.7"/>
    <n v="11.75"/>
    <n v="49"/>
    <n v="184"/>
    <n v="-185"/>
    <n v="19"/>
    <n v="219"/>
    <n v="0"/>
    <n v="0"/>
    <n v="0"/>
    <n v="0"/>
    <n v="0"/>
    <n v="5.9289999999999994E-3"/>
    <n v="2.1712000000000002E-2"/>
    <n v="-2.17375E-2"/>
    <n v="2.0329999999999997E-3"/>
    <n v="2.5732499999999998E-2"/>
    <n v="0"/>
    <n v="0"/>
    <n v="0"/>
    <n v="0"/>
    <n v="0"/>
  </r>
  <r>
    <s v="3322"/>
    <s v="建舜電"/>
    <x v="15"/>
    <n v="16.399999999999999"/>
    <n v="17.5"/>
    <n v="17.149999999999999"/>
    <n v="15.45"/>
    <n v="16.8"/>
    <n v="729"/>
    <n v="931"/>
    <n v="-238"/>
    <n v="196"/>
    <n v="783"/>
    <n v="0"/>
    <n v="0"/>
    <n v="0"/>
    <n v="0"/>
    <n v="0"/>
    <n v="0.11955599999999998"/>
    <n v="0.16292499999999999"/>
    <n v="-4.0816999999999999E-2"/>
    <n v="3.0282E-2"/>
    <n v="0.13154400000000002"/>
    <n v="0"/>
    <n v="0"/>
    <n v="0"/>
    <n v="0"/>
    <n v="0"/>
  </r>
  <r>
    <s v="3323"/>
    <s v="加百裕"/>
    <x v="7"/>
    <n v="41.35"/>
    <n v="41.1"/>
    <n v="41.65"/>
    <n v="38.65"/>
    <n v="41.7"/>
    <n v="47"/>
    <n v="11"/>
    <n v="-251"/>
    <n v="-208"/>
    <n v="467"/>
    <n v="0"/>
    <n v="0"/>
    <n v="0"/>
    <n v="0"/>
    <n v="0"/>
    <n v="1.94345E-2"/>
    <n v="4.5209999999999998E-3"/>
    <n v="-0.1045415"/>
    <n v="-8.0391999999999991E-2"/>
    <n v="0.19473900000000002"/>
    <n v="0"/>
    <n v="0"/>
    <n v="0"/>
    <n v="0"/>
    <n v="0"/>
  </r>
  <r>
    <s v="3324"/>
    <s v="雙鴻"/>
    <x v="7"/>
    <n v="146"/>
    <n v="154"/>
    <n v="149.5"/>
    <n v="136"/>
    <n v="149.5"/>
    <n v="905"/>
    <n v="796"/>
    <n v="-1361"/>
    <n v="223"/>
    <n v="933"/>
    <n v="0"/>
    <n v="35"/>
    <n v="0"/>
    <n v="-1"/>
    <n v="0"/>
    <n v="1.3212999999999999"/>
    <n v="1.22584"/>
    <n v="-2.0346950000000001"/>
    <n v="0.30327999999999999"/>
    <n v="1.394835"/>
    <n v="0"/>
    <n v="5.3900000000000003E-2"/>
    <n v="0"/>
    <n v="-1.3600000000000001E-3"/>
    <n v="0"/>
  </r>
  <r>
    <s v="3325"/>
    <s v="旭品"/>
    <x v="42"/>
    <n v="24.1"/>
    <n v="24.5"/>
    <n v="24.4"/>
    <n v="22.15"/>
    <n v="24.35"/>
    <n v="184"/>
    <n v="325"/>
    <n v="-373"/>
    <n v="166"/>
    <n v="331"/>
    <n v="0"/>
    <n v="0"/>
    <n v="0"/>
    <n v="0"/>
    <n v="0"/>
    <n v="4.4344000000000008E-2"/>
    <n v="7.9625000000000001E-2"/>
    <n v="-9.1011999999999996E-2"/>
    <n v="3.6768999999999996E-2"/>
    <n v="8.0598500000000003E-2"/>
    <n v="0"/>
    <n v="0"/>
    <n v="0"/>
    <n v="0"/>
    <n v="0"/>
  </r>
  <r>
    <s v="3332"/>
    <s v="幸康"/>
    <x v="10"/>
    <n v="37.5"/>
    <n v="37.200000000000003"/>
    <n v="37.25"/>
    <n v="37.25"/>
    <n v="37.25"/>
    <n v="0"/>
    <n v="0"/>
    <n v="1"/>
    <n v="13"/>
    <n v="6"/>
    <n v="0"/>
    <n v="0"/>
    <n v="0"/>
    <n v="0"/>
    <n v="0"/>
    <n v="0"/>
    <n v="0"/>
    <n v="3.725E-4"/>
    <n v="4.8424999999999996E-3"/>
    <n v="2.235E-3"/>
    <n v="0"/>
    <n v="0"/>
    <n v="0"/>
    <n v="0"/>
    <n v="0"/>
  </r>
  <r>
    <s v="3338"/>
    <s v="泰碩"/>
    <x v="15"/>
    <n v="45"/>
    <n v="44.3"/>
    <n v="45.5"/>
    <n v="40.950000000000003"/>
    <n v="45"/>
    <n v="94"/>
    <n v="224"/>
    <n v="212"/>
    <n v="121"/>
    <n v="649"/>
    <n v="0"/>
    <n v="0"/>
    <n v="0"/>
    <n v="0"/>
    <n v="0"/>
    <n v="4.2299999999999997E-2"/>
    <n v="9.9231999999999987E-2"/>
    <n v="9.6460000000000004E-2"/>
    <n v="4.954950000000001E-2"/>
    <n v="0.29204999999999998"/>
    <n v="0"/>
    <n v="0"/>
    <n v="0"/>
    <n v="0"/>
    <n v="0"/>
  </r>
  <r>
    <s v="3339"/>
    <s v="泰谷"/>
    <x v="28"/>
    <n v="17.2"/>
    <n v="16.8"/>
    <n v="16.55"/>
    <n v="14.9"/>
    <n v="16.100000000000001"/>
    <n v="-21"/>
    <n v="-14"/>
    <n v="-81"/>
    <n v="-21"/>
    <n v="-8"/>
    <n v="0"/>
    <n v="0"/>
    <n v="0"/>
    <n v="0"/>
    <n v="0"/>
    <n v="-3.6119999999999998E-3"/>
    <n v="-2.3520000000000004E-3"/>
    <n v="-1.3405499999999999E-2"/>
    <n v="-3.1290000000000003E-3"/>
    <n v="-1.2880000000000001E-3"/>
    <n v="0"/>
    <n v="0"/>
    <n v="0"/>
    <n v="0"/>
    <n v="0"/>
  </r>
  <r>
    <s v="3346"/>
    <s v="麗清"/>
    <x v="11"/>
    <n v="41.05"/>
    <n v="41.75"/>
    <n v="41.05"/>
    <n v="37"/>
    <n v="40.700000000000003"/>
    <n v="590"/>
    <n v="777"/>
    <n v="53"/>
    <n v="446"/>
    <n v="741"/>
    <n v="0"/>
    <n v="0"/>
    <n v="0"/>
    <n v="0"/>
    <n v="0"/>
    <n v="0.24219499999999999"/>
    <n v="0.32439750000000001"/>
    <n v="2.1756499999999998E-2"/>
    <n v="0.16502"/>
    <n v="0.30158699999999999"/>
    <n v="0"/>
    <n v="0"/>
    <n v="0"/>
    <n v="0"/>
    <n v="0"/>
  </r>
  <r>
    <s v="3354"/>
    <s v="律勝"/>
    <x v="31"/>
    <n v="12.6"/>
    <n v="12.35"/>
    <n v="12.55"/>
    <n v="11.45"/>
    <n v="12.55"/>
    <n v="44"/>
    <n v="36"/>
    <n v="1"/>
    <n v="13"/>
    <n v="32"/>
    <n v="0"/>
    <n v="0"/>
    <n v="0"/>
    <n v="0"/>
    <n v="0"/>
    <n v="5.5439999999999994E-3"/>
    <n v="4.4459999999999994E-3"/>
    <n v="1.2550000000000001E-4"/>
    <n v="1.4885E-3"/>
    <n v="4.0160000000000005E-3"/>
    <n v="0"/>
    <n v="0"/>
    <n v="0"/>
    <n v="0"/>
    <n v="0"/>
  </r>
  <r>
    <s v="3356"/>
    <s v="奇偶"/>
    <x v="48"/>
    <n v="26.7"/>
    <n v="26.95"/>
    <n v="26.55"/>
    <n v="23.95"/>
    <n v="26.15"/>
    <n v="-390"/>
    <n v="89"/>
    <n v="-375"/>
    <n v="-132"/>
    <n v="307"/>
    <n v="0"/>
    <n v="0"/>
    <n v="0"/>
    <n v="0"/>
    <n v="0"/>
    <n v="-0.10413"/>
    <n v="2.3985499999999996E-2"/>
    <n v="-9.9562499999999998E-2"/>
    <n v="-3.1614000000000003E-2"/>
    <n v="8.0280499999999991E-2"/>
    <n v="0"/>
    <n v="0"/>
    <n v="0"/>
    <n v="0"/>
    <n v="0"/>
  </r>
  <r>
    <s v="3357"/>
    <s v="臺慶科"/>
    <x v="15"/>
    <n v="121.5"/>
    <n v="120"/>
    <n v="119.5"/>
    <n v="108"/>
    <n v="118.5"/>
    <n v="442"/>
    <n v="64"/>
    <n v="-259"/>
    <n v="112"/>
    <n v="484"/>
    <n v="0"/>
    <n v="0"/>
    <n v="0"/>
    <n v="0"/>
    <n v="0"/>
    <n v="0.53703000000000001"/>
    <n v="7.6799999999999993E-2"/>
    <n v="-0.30950499999999997"/>
    <n v="0.12096"/>
    <n v="0.57354000000000005"/>
    <n v="0"/>
    <n v="0"/>
    <n v="0"/>
    <n v="0"/>
    <n v="0"/>
  </r>
  <r>
    <s v="3360"/>
    <s v="尚立"/>
    <x v="14"/>
    <n v="15"/>
    <n v="14.75"/>
    <n v="15.1"/>
    <n v="14.65"/>
    <n v="15.3"/>
    <n v="-60"/>
    <n v="103"/>
    <n v="-31"/>
    <n v="129"/>
    <n v="45"/>
    <n v="0"/>
    <n v="0"/>
    <n v="0"/>
    <n v="0"/>
    <n v="0"/>
    <n v="-8.9999999999999993E-3"/>
    <n v="1.5192499999999999E-2"/>
    <n v="-4.6809999999999994E-3"/>
    <n v="1.8898500000000002E-2"/>
    <n v="6.8849999999999996E-3"/>
    <n v="0"/>
    <n v="0"/>
    <n v="0"/>
    <n v="0"/>
    <n v="0"/>
  </r>
  <r>
    <s v="3362"/>
    <s v="先進光"/>
    <x v="63"/>
    <n v="64.7"/>
    <n v="71.099999999999994"/>
    <n v="78.2"/>
    <n v="70.400000000000006"/>
    <n v="77.400000000000006"/>
    <n v="146"/>
    <n v="177"/>
    <n v="-178"/>
    <n v="-8"/>
    <n v="-545"/>
    <n v="0"/>
    <n v="0"/>
    <n v="0"/>
    <n v="0"/>
    <n v="0"/>
    <n v="9.4462000000000004E-2"/>
    <n v="0.12584699999999999"/>
    <n v="-0.13919600000000001"/>
    <n v="-5.6320000000000007E-3"/>
    <n v="-0.42182999999999998"/>
    <n v="0"/>
    <n v="0"/>
    <n v="0"/>
    <n v="0"/>
    <n v="0"/>
  </r>
  <r>
    <s v="3363"/>
    <s v="上詮"/>
    <x v="34"/>
    <n v="24.3"/>
    <n v="25.15"/>
    <n v="24.45"/>
    <n v="22.1"/>
    <n v="24.15"/>
    <n v="-155"/>
    <n v="128"/>
    <n v="-324"/>
    <n v="35"/>
    <n v="232"/>
    <n v="0"/>
    <n v="0"/>
    <n v="0"/>
    <n v="0"/>
    <n v="0"/>
    <n v="-3.7664999999999997E-2"/>
    <n v="3.2191999999999998E-2"/>
    <n v="-7.9217999999999997E-2"/>
    <n v="7.7349999999999997E-3"/>
    <n v="5.6027999999999994E-2"/>
    <n v="0"/>
    <n v="0"/>
    <n v="0"/>
    <n v="0"/>
    <n v="0"/>
  </r>
  <r>
    <s v="3372"/>
    <s v="典範"/>
    <x v="35"/>
    <n v="17.75"/>
    <n v="18.05"/>
    <n v="17.75"/>
    <n v="16"/>
    <n v="17.600000000000001"/>
    <n v="364"/>
    <n v="326"/>
    <n v="-488"/>
    <n v="359"/>
    <n v="442"/>
    <n v="0"/>
    <n v="0"/>
    <n v="0"/>
    <n v="0"/>
    <n v="0"/>
    <n v="6.4610000000000001E-2"/>
    <n v="5.8842999999999999E-2"/>
    <n v="-8.6620000000000003E-2"/>
    <n v="5.7439999999999998E-2"/>
    <n v="7.7792000000000014E-2"/>
    <n v="0"/>
    <n v="0"/>
    <n v="0"/>
    <n v="0"/>
    <n v="0"/>
  </r>
  <r>
    <s v="3373"/>
    <s v="熱映"/>
    <x v="39"/>
    <n v="79.400000000000006"/>
    <n v="87.3"/>
    <n v="79"/>
    <n v="85"/>
    <n v="80.8"/>
    <n v="157"/>
    <n v="-49"/>
    <n v="-69"/>
    <n v="513"/>
    <n v="-213"/>
    <n v="0"/>
    <n v="0"/>
    <n v="0"/>
    <n v="0"/>
    <n v="0"/>
    <n v="0.124658"/>
    <n v="-4.2776999999999996E-2"/>
    <n v="-5.4510000000000003E-2"/>
    <n v="0.43604999999999999"/>
    <n v="-0.17210399999999998"/>
    <n v="0"/>
    <n v="0"/>
    <n v="0"/>
    <n v="0"/>
    <n v="0"/>
  </r>
  <r>
    <s v="3374"/>
    <s v="精材"/>
    <x v="35"/>
    <n v="122"/>
    <n v="132"/>
    <n v="127"/>
    <n v="123.5"/>
    <n v="131"/>
    <n v="1384"/>
    <n v="3687"/>
    <n v="-2847"/>
    <n v="1966"/>
    <n v="-513"/>
    <n v="0"/>
    <n v="216"/>
    <n v="0"/>
    <n v="-1"/>
    <n v="0"/>
    <n v="1.68848"/>
    <n v="4.8668399999999998"/>
    <n v="-3.6156899999999998"/>
    <n v="2.42801"/>
    <n v="-0.67203000000000002"/>
    <n v="0"/>
    <n v="0.28511999999999998"/>
    <n v="0"/>
    <n v="-1.235E-3"/>
    <n v="0"/>
  </r>
  <r>
    <s v="3376"/>
    <s v="新日興"/>
    <x v="7"/>
    <n v="102"/>
    <n v="100"/>
    <n v="102"/>
    <n v="102.5"/>
    <n v="105"/>
    <n v="315"/>
    <n v="204"/>
    <n v="237"/>
    <n v="369"/>
    <n v="-165"/>
    <n v="0"/>
    <n v="0"/>
    <n v="0"/>
    <n v="0"/>
    <n v="0"/>
    <n v="0.32129999999999997"/>
    <n v="0.20399999999999999"/>
    <n v="0.24174000000000001"/>
    <n v="0.37822499999999998"/>
    <n v="-0.17324999999999999"/>
    <n v="0"/>
    <n v="0"/>
    <n v="0"/>
    <n v="0"/>
    <n v="0"/>
  </r>
  <r>
    <s v="3379"/>
    <s v="彬台"/>
    <x v="11"/>
    <n v="15"/>
    <n v="13.6"/>
    <n v="13"/>
    <n v="11.7"/>
    <n v="12.6"/>
    <n v="-50"/>
    <n v="-63"/>
    <n v="-58"/>
    <n v="70"/>
    <n v="169"/>
    <n v="0"/>
    <n v="0"/>
    <n v="0"/>
    <n v="0"/>
    <n v="0"/>
    <n v="-7.4999999999999997E-3"/>
    <n v="-8.5679999999999992E-3"/>
    <n v="-7.5399999999999998E-3"/>
    <n v="8.1899999999999994E-3"/>
    <n v="2.1294E-2"/>
    <n v="0"/>
    <n v="0"/>
    <n v="0"/>
    <n v="0"/>
    <n v="0"/>
  </r>
  <r>
    <s v="3380"/>
    <s v="明泰"/>
    <x v="37"/>
    <n v="25.75"/>
    <n v="26.6"/>
    <n v="26.1"/>
    <n v="24"/>
    <n v="26.15"/>
    <n v="1392"/>
    <n v="1365"/>
    <n v="-511"/>
    <n v="1101"/>
    <n v="320"/>
    <n v="0"/>
    <n v="0"/>
    <n v="0"/>
    <n v="0"/>
    <n v="0"/>
    <n v="0.35843999999999998"/>
    <n v="0.36309000000000002"/>
    <n v="-0.13337100000000002"/>
    <n v="0.26423999999999997"/>
    <n v="8.3680000000000004E-2"/>
    <n v="0"/>
    <n v="0"/>
    <n v="0"/>
    <n v="0"/>
    <n v="0"/>
  </r>
  <r>
    <s v="3383"/>
    <s v="新世紀"/>
    <x v="28"/>
    <n v="4.5"/>
    <n v="4.7"/>
    <n v="4.55"/>
    <n v="4.1399999999999997"/>
    <n v="4.25"/>
    <n v="0"/>
    <n v="-2"/>
    <n v="-1"/>
    <n v="0"/>
    <n v="0"/>
    <n v="0"/>
    <n v="0"/>
    <n v="0"/>
    <n v="0"/>
    <n v="0"/>
    <n v="0"/>
    <n v="-9.4000000000000008E-5"/>
    <n v="-4.5500000000000001E-5"/>
    <n v="0"/>
    <n v="0"/>
    <n v="0"/>
    <n v="0"/>
    <n v="0"/>
    <n v="0"/>
    <n v="0"/>
  </r>
  <r>
    <s v="3388"/>
    <s v="崇越電"/>
    <x v="31"/>
    <n v="72.7"/>
    <n v="73.2"/>
    <n v="73.7"/>
    <n v="72.900000000000006"/>
    <n v="74.3"/>
    <n v="-89"/>
    <n v="24"/>
    <n v="47"/>
    <n v="14"/>
    <n v="24"/>
    <n v="0"/>
    <n v="0"/>
    <n v="0"/>
    <n v="0"/>
    <n v="0"/>
    <n v="-6.4702999999999997E-2"/>
    <n v="1.7568E-2"/>
    <n v="3.4639000000000003E-2"/>
    <n v="1.0206000000000002E-2"/>
    <n v="1.7831999999999997E-2"/>
    <n v="0"/>
    <n v="0"/>
    <n v="0"/>
    <n v="0"/>
    <n v="0"/>
  </r>
  <r>
    <s v="3390"/>
    <s v="旭軟"/>
    <x v="31"/>
    <n v="15.65"/>
    <n v="14.55"/>
    <n v="14.7"/>
    <n v="13.55"/>
    <n v="14.5"/>
    <n v="-70"/>
    <n v="138"/>
    <n v="-87"/>
    <n v="-34"/>
    <n v="40"/>
    <n v="0"/>
    <n v="0"/>
    <n v="0"/>
    <n v="0"/>
    <n v="0"/>
    <n v="-1.0954999999999999E-2"/>
    <n v="2.0079E-2"/>
    <n v="-1.2788999999999998E-2"/>
    <n v="-4.6070000000000009E-3"/>
    <n v="5.7999999999999996E-3"/>
    <n v="0"/>
    <n v="0"/>
    <n v="0"/>
    <n v="0"/>
    <n v="0"/>
  </r>
  <r>
    <s v="3402"/>
    <s v="漢科"/>
    <x v="45"/>
    <n v="39.25"/>
    <n v="39.6"/>
    <n v="39.799999999999997"/>
    <n v="37.6"/>
    <n v="40.9"/>
    <n v="78"/>
    <n v="131"/>
    <n v="-127"/>
    <n v="135"/>
    <n v="419"/>
    <n v="0"/>
    <n v="0"/>
    <n v="0"/>
    <n v="0"/>
    <n v="0"/>
    <n v="3.0615E-2"/>
    <n v="5.1876000000000005E-2"/>
    <n v="-5.0545999999999994E-2"/>
    <n v="5.076E-2"/>
    <n v="0.171371"/>
    <n v="0"/>
    <n v="0"/>
    <n v="0"/>
    <n v="0"/>
    <n v="0"/>
  </r>
  <r>
    <s v="3406"/>
    <s v="玉晶光"/>
    <x v="63"/>
    <n v="410"/>
    <n v="423"/>
    <n v="409.5"/>
    <n v="369"/>
    <n v="397.5"/>
    <n v="198"/>
    <n v="480"/>
    <n v="28"/>
    <n v="23"/>
    <n v="444"/>
    <n v="0"/>
    <n v="0"/>
    <n v="-6"/>
    <n v="-14"/>
    <n v="0"/>
    <n v="0.81179999999999997"/>
    <n v="2.0304000000000002"/>
    <n v="0.11466"/>
    <n v="8.4870000000000001E-2"/>
    <n v="1.7648999999999999"/>
    <n v="0"/>
    <n v="0"/>
    <n v="-2.4570000000000002E-2"/>
    <n v="-5.1659999999999998E-2"/>
    <n v="0"/>
  </r>
  <r>
    <s v="3413"/>
    <s v="京鼎"/>
    <x v="45"/>
    <n v="193.5"/>
    <n v="205.5"/>
    <n v="204"/>
    <n v="191"/>
    <n v="210"/>
    <n v="-91"/>
    <n v="395"/>
    <n v="-225"/>
    <n v="265"/>
    <n v="749"/>
    <n v="0"/>
    <n v="0"/>
    <n v="0"/>
    <n v="0"/>
    <n v="-100"/>
    <n v="-0.17608499999999999"/>
    <n v="0.81172500000000003"/>
    <n v="-0.45900000000000002"/>
    <n v="0.50614999999999999"/>
    <n v="1.5729"/>
    <n v="0"/>
    <n v="0"/>
    <n v="0"/>
    <n v="0"/>
    <n v="-0.21"/>
  </r>
  <r>
    <s v="3416"/>
    <s v="融程電"/>
    <x v="65"/>
    <n v="71.8"/>
    <n v="70.900000000000006"/>
    <n v="71.400000000000006"/>
    <n v="68.5"/>
    <n v="70.7"/>
    <n v="-192"/>
    <n v="-53"/>
    <n v="-36"/>
    <n v="-28"/>
    <n v="21"/>
    <n v="0"/>
    <n v="0"/>
    <n v="0"/>
    <n v="0"/>
    <n v="0"/>
    <n v="-0.13785599999999998"/>
    <n v="-3.7576999999999999E-2"/>
    <n v="-2.5704000000000001E-2"/>
    <n v="-1.9179999999999999E-2"/>
    <n v="1.4847000000000001E-2"/>
    <n v="0"/>
    <n v="0"/>
    <n v="0"/>
    <n v="0"/>
    <n v="0"/>
  </r>
  <r>
    <s v="3419"/>
    <s v="譁裕"/>
    <x v="37"/>
    <n v="16.8"/>
    <n v="17.149999999999999"/>
    <n v="16.95"/>
    <n v="15.35"/>
    <n v="16.8"/>
    <n v="599"/>
    <n v="457"/>
    <n v="-458"/>
    <n v="406"/>
    <n v="515"/>
    <n v="0"/>
    <n v="0"/>
    <n v="0"/>
    <n v="0"/>
    <n v="0"/>
    <n v="0.10063200000000001"/>
    <n v="7.8375499999999987E-2"/>
    <n v="-7.7630999999999992E-2"/>
    <n v="6.2320999999999994E-2"/>
    <n v="8.652E-2"/>
    <n v="0"/>
    <n v="0"/>
    <n v="0"/>
    <n v="0"/>
    <n v="0"/>
  </r>
  <r>
    <s v="3426"/>
    <s v="台興"/>
    <x v="2"/>
    <n v="39.5"/>
    <n v="38.5"/>
    <n v="38.049999999999997"/>
    <n v="37.200000000000003"/>
    <n v="37.5"/>
    <n v="0"/>
    <n v="0"/>
    <n v="-1"/>
    <n v="0"/>
    <n v="0"/>
    <n v="0"/>
    <n v="0"/>
    <n v="0"/>
    <n v="0"/>
    <n v="0"/>
    <n v="0"/>
    <n v="0"/>
    <n v="-3.8049999999999998E-4"/>
    <n v="0"/>
    <n v="0"/>
    <n v="0"/>
    <n v="0"/>
    <n v="0"/>
    <n v="0"/>
    <n v="0"/>
  </r>
  <r>
    <s v="3432"/>
    <s v="台端"/>
    <x v="15"/>
    <n v="13"/>
    <n v="12.85"/>
    <n v="12.85"/>
    <n v="11.6"/>
    <n v="12.4"/>
    <n v="3"/>
    <n v="-14"/>
    <n v="-24"/>
    <n v="25"/>
    <n v="21"/>
    <n v="0"/>
    <n v="0"/>
    <n v="0"/>
    <n v="0"/>
    <n v="0"/>
    <n v="3.8999999999999999E-4"/>
    <n v="-1.799E-3"/>
    <n v="-3.0839999999999999E-3"/>
    <n v="2.8999999999999998E-3"/>
    <n v="2.6040000000000004E-3"/>
    <n v="0"/>
    <n v="0"/>
    <n v="0"/>
    <n v="0"/>
    <n v="0"/>
  </r>
  <r>
    <s v="3434"/>
    <s v="哲固"/>
    <x v="48"/>
    <n v="12.75"/>
    <n v="13.45"/>
    <n v="13.9"/>
    <n v="13.05"/>
    <n v="13.8"/>
    <n v="0"/>
    <n v="0"/>
    <n v="-2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</r>
  <r>
    <s v="3437"/>
    <s v="榮創"/>
    <x v="28"/>
    <n v="25.35"/>
    <n v="26.8"/>
    <n v="26.5"/>
    <n v="25.3"/>
    <n v="27.8"/>
    <n v="1079"/>
    <n v="1184"/>
    <n v="-654"/>
    <n v="195"/>
    <n v="1056"/>
    <n v="0"/>
    <n v="0"/>
    <n v="0"/>
    <n v="0"/>
    <n v="0"/>
    <n v="0.27352650000000001"/>
    <n v="0.31731199999999998"/>
    <n v="-0.17330999999999999"/>
    <n v="4.9334999999999997E-2"/>
    <n v="0.293568"/>
    <n v="0"/>
    <n v="0"/>
    <n v="0"/>
    <n v="0"/>
    <n v="0"/>
  </r>
  <r>
    <s v="3438"/>
    <s v="類比科"/>
    <x v="46"/>
    <n v="65.3"/>
    <n v="68.599999999999994"/>
    <n v="68"/>
    <n v="63.7"/>
    <n v="69.8"/>
    <n v="105"/>
    <n v="178"/>
    <n v="-121"/>
    <n v="47"/>
    <n v="166"/>
    <n v="34"/>
    <n v="0"/>
    <n v="10"/>
    <n v="0"/>
    <n v="0"/>
    <n v="6.8565000000000001E-2"/>
    <n v="0.12210799999999999"/>
    <n v="-8.2280000000000006E-2"/>
    <n v="2.9939E-2"/>
    <n v="0.115868"/>
    <n v="2.2202E-2"/>
    <n v="0"/>
    <n v="6.7999999999999996E-3"/>
    <n v="0"/>
    <n v="0"/>
  </r>
  <r>
    <s v="3441"/>
    <s v="聯一光"/>
    <x v="28"/>
    <n v="31.15"/>
    <n v="32.25"/>
    <n v="32"/>
    <n v="29"/>
    <n v="31.85"/>
    <n v="335"/>
    <n v="187"/>
    <n v="-16"/>
    <n v="78"/>
    <n v="286"/>
    <n v="0"/>
    <n v="0"/>
    <n v="0"/>
    <n v="0"/>
    <n v="0"/>
    <n v="0.1043525"/>
    <n v="6.03075E-2"/>
    <n v="-5.1200000000000004E-3"/>
    <n v="2.2620000000000001E-2"/>
    <n v="9.1091000000000005E-2"/>
    <n v="0"/>
    <n v="0"/>
    <n v="0"/>
    <n v="0"/>
    <n v="0"/>
  </r>
  <r>
    <s v="3443"/>
    <s v="創意"/>
    <x v="46"/>
    <n v="319.5"/>
    <n v="312"/>
    <n v="331"/>
    <n v="304.5"/>
    <n v="331"/>
    <n v="740"/>
    <n v="-19"/>
    <n v="1002"/>
    <n v="-323"/>
    <n v="276"/>
    <n v="-47"/>
    <n v="-6"/>
    <n v="-5"/>
    <n v="1"/>
    <n v="22"/>
    <n v="2.3643000000000001"/>
    <n v="-5.9279999999999999E-2"/>
    <n v="3.3166199999999999"/>
    <n v="-0.98353500000000005"/>
    <n v="0.91356000000000004"/>
    <n v="-0.15016499999999999"/>
    <n v="-1.8720000000000001E-2"/>
    <n v="-1.6549999999999999E-2"/>
    <n v="3.045E-3"/>
    <n v="7.2819999999999996E-2"/>
  </r>
  <r>
    <s v="3444"/>
    <s v="利機"/>
    <x v="45"/>
    <n v="34.950000000000003"/>
    <n v="34.799999999999997"/>
    <n v="34.9"/>
    <n v="32.1"/>
    <n v="34.549999999999997"/>
    <n v="-5"/>
    <n v="53"/>
    <n v="-67"/>
    <n v="-17"/>
    <n v="64"/>
    <n v="0"/>
    <n v="0"/>
    <n v="0"/>
    <n v="0"/>
    <n v="0"/>
    <n v="-1.7474999999999999E-3"/>
    <n v="1.8443999999999999E-2"/>
    <n v="-2.3382999999999998E-2"/>
    <n v="-5.457E-3"/>
    <n v="2.2112E-2"/>
    <n v="0"/>
    <n v="0"/>
    <n v="0"/>
    <n v="0"/>
    <n v="0"/>
  </r>
  <r>
    <s v="3450"/>
    <s v="聯鈞"/>
    <x v="28"/>
    <n v="51.6"/>
    <n v="52.4"/>
    <n v="52.6"/>
    <n v="48.05"/>
    <n v="52.8"/>
    <n v="203"/>
    <n v="230"/>
    <n v="-148"/>
    <n v="90"/>
    <n v="799"/>
    <n v="0"/>
    <n v="0"/>
    <n v="0"/>
    <n v="0"/>
    <n v="0"/>
    <n v="0.10474800000000001"/>
    <n v="0.12052"/>
    <n v="-7.7848000000000001E-2"/>
    <n v="4.3244999999999999E-2"/>
    <n v="0.42187199999999997"/>
    <n v="0"/>
    <n v="0"/>
    <n v="0"/>
    <n v="0"/>
    <n v="0"/>
  </r>
  <r>
    <s v="3454"/>
    <s v="晶睿"/>
    <x v="48"/>
    <n v="77.099999999999994"/>
    <n v="73.400000000000006"/>
    <n v="72.599999999999994"/>
    <n v="69"/>
    <n v="74.099999999999994"/>
    <n v="-22"/>
    <n v="-35"/>
    <n v="4"/>
    <n v="-21"/>
    <n v="86"/>
    <n v="0"/>
    <n v="0"/>
    <n v="0"/>
    <n v="0"/>
    <n v="0"/>
    <n v="-1.6961999999999998E-2"/>
    <n v="-2.5690000000000001E-2"/>
    <n v="2.9039999999999999E-3"/>
    <n v="-1.4489999999999999E-2"/>
    <n v="6.3725999999999991E-2"/>
    <n v="0"/>
    <n v="0"/>
    <n v="0"/>
    <n v="0"/>
    <n v="0"/>
  </r>
  <r>
    <s v="3455"/>
    <s v="由田"/>
    <x v="17"/>
    <n v="56.1"/>
    <n v="55.1"/>
    <n v="55.4"/>
    <n v="51.3"/>
    <n v="55"/>
    <n v="-59"/>
    <n v="0"/>
    <n v="-170"/>
    <n v="-118"/>
    <n v="82"/>
    <n v="0"/>
    <n v="0"/>
    <n v="0"/>
    <n v="0"/>
    <n v="0"/>
    <n v="-3.3099000000000003E-2"/>
    <n v="0"/>
    <n v="-9.418E-2"/>
    <n v="-6.0533999999999998E-2"/>
    <n v="4.5100000000000001E-2"/>
    <n v="0"/>
    <n v="0"/>
    <n v="0"/>
    <n v="0"/>
    <n v="0"/>
  </r>
  <r>
    <s v="3465"/>
    <s v="進泰電子"/>
    <x v="44"/>
    <n v="195"/>
    <n v="183"/>
    <n v="182"/>
    <n v="172.5"/>
    <n v="182.5"/>
    <n v="42"/>
    <n v="-31"/>
    <n v="-10"/>
    <n v="8"/>
    <n v="-3"/>
    <n v="0"/>
    <n v="0"/>
    <n v="0"/>
    <n v="0"/>
    <n v="0"/>
    <n v="8.1900000000000001E-2"/>
    <n v="-5.6730000000000003E-2"/>
    <n v="-1.8200000000000001E-2"/>
    <n v="1.38E-2"/>
    <n v="-5.4749999999999998E-3"/>
    <n v="0"/>
    <n v="0"/>
    <n v="0"/>
    <n v="0"/>
    <n v="0"/>
  </r>
  <r>
    <s v="3466"/>
    <s v="致振"/>
    <x v="32"/>
    <n v="10.9"/>
    <n v="10.95"/>
    <n v="11.05"/>
    <n v="10"/>
    <n v="10.85"/>
    <n v="-25"/>
    <n v="32"/>
    <n v="3"/>
    <n v="-1"/>
    <n v="1"/>
    <n v="0"/>
    <n v="0"/>
    <n v="0"/>
    <n v="0"/>
    <n v="0"/>
    <n v="-2.725E-3"/>
    <n v="3.5039999999999997E-3"/>
    <n v="3.3150000000000003E-4"/>
    <n v="-1E-4"/>
    <n v="1.0849999999999999E-4"/>
    <n v="0"/>
    <n v="0"/>
    <n v="0"/>
    <n v="0"/>
    <n v="0"/>
  </r>
  <r>
    <s v="3479"/>
    <s v="安勤"/>
    <x v="49"/>
    <n v="50.1"/>
    <n v="50.3"/>
    <n v="50.2"/>
    <n v="45.85"/>
    <n v="49.15"/>
    <n v="-40"/>
    <n v="31"/>
    <n v="-79"/>
    <n v="-19"/>
    <n v="29"/>
    <n v="0"/>
    <n v="0"/>
    <n v="0"/>
    <n v="0"/>
    <n v="0"/>
    <n v="-2.0039999999999999E-2"/>
    <n v="1.5592999999999999E-2"/>
    <n v="-3.9657999999999999E-2"/>
    <n v="-8.7115000000000005E-3"/>
    <n v="1.4253499999999999E-2"/>
    <n v="0"/>
    <n v="0"/>
    <n v="0"/>
    <n v="0"/>
    <n v="0"/>
  </r>
  <r>
    <s v="3481"/>
    <s v="群創"/>
    <x v="52"/>
    <n v="21.15"/>
    <n v="21"/>
    <n v="20.9"/>
    <n v="18.850000000000001"/>
    <n v="20.7"/>
    <n v="-35724"/>
    <n v="8701"/>
    <n v="-57552"/>
    <n v="43895"/>
    <n v="76115"/>
    <n v="-14751"/>
    <n v="9298"/>
    <n v="-1693"/>
    <n v="-10567"/>
    <n v="-352"/>
    <n v="-7.5556260000000002"/>
    <n v="1.82721"/>
    <n v="-12.028367999999999"/>
    <n v="8.274207500000001"/>
    <n v="15.755805000000001"/>
    <n v="-3.1198364999999995"/>
    <n v="1.95258"/>
    <n v="-0.35383699999999996"/>
    <n v="-1.9918795"/>
    <n v="-7.2863999999999998E-2"/>
  </r>
  <r>
    <s v="3483"/>
    <s v="力致"/>
    <x v="7"/>
    <n v="79.400000000000006"/>
    <n v="81.5"/>
    <n v="80.2"/>
    <n v="74.400000000000006"/>
    <n v="81.8"/>
    <n v="779"/>
    <n v="1231"/>
    <n v="-487"/>
    <n v="855"/>
    <n v="273"/>
    <n v="0"/>
    <n v="0"/>
    <n v="0"/>
    <n v="0"/>
    <n v="0"/>
    <n v="0.61852600000000002"/>
    <n v="1.0032650000000001"/>
    <n v="-0.39057400000000003"/>
    <n v="0.63612000000000002"/>
    <n v="0.22331399999999998"/>
    <n v="0"/>
    <n v="0"/>
    <n v="0"/>
    <n v="0"/>
    <n v="0"/>
  </r>
  <r>
    <s v="3484"/>
    <s v="崧騰"/>
    <x v="15"/>
    <n v="64.3"/>
    <n v="63.5"/>
    <n v="64"/>
    <n v="58.5"/>
    <n v="64.3"/>
    <n v="161"/>
    <n v="347"/>
    <n v="-328"/>
    <n v="43"/>
    <n v="403"/>
    <n v="0"/>
    <n v="0"/>
    <n v="0"/>
    <n v="0"/>
    <n v="0"/>
    <n v="0.10352299999999999"/>
    <n v="0.22034500000000001"/>
    <n v="-0.20992"/>
    <n v="2.5155E-2"/>
    <n v="0.259129"/>
    <n v="0"/>
    <n v="0"/>
    <n v="0"/>
    <n v="0"/>
    <n v="0"/>
  </r>
  <r>
    <s v="3489"/>
    <s v="森寶"/>
    <x v="5"/>
    <n v="12.75"/>
    <n v="11.75"/>
    <n v="11.5"/>
    <n v="10.35"/>
    <n v="10.75"/>
    <n v="4"/>
    <n v="2"/>
    <n v="-12"/>
    <n v="6"/>
    <n v="3"/>
    <n v="0"/>
    <n v="0"/>
    <n v="0"/>
    <n v="0"/>
    <n v="0"/>
    <n v="5.1000000000000004E-4"/>
    <n v="2.3499999999999999E-4"/>
    <n v="-1.3799999999999999E-3"/>
    <n v="6.2099999999999992E-4"/>
    <n v="3.2249999999999998E-4"/>
    <n v="0"/>
    <n v="0"/>
    <n v="0"/>
    <n v="0"/>
    <n v="0"/>
  </r>
  <r>
    <s v="3490"/>
    <s v="單井"/>
    <x v="65"/>
    <n v="22.5"/>
    <n v="23.2"/>
    <n v="22.6"/>
    <n v="20.350000000000001"/>
    <n v="22.35"/>
    <n v="16"/>
    <n v="358"/>
    <n v="-86"/>
    <n v="178"/>
    <n v="386"/>
    <n v="0"/>
    <n v="0"/>
    <n v="0"/>
    <n v="0"/>
    <n v="0"/>
    <n v="3.5999999999999999E-3"/>
    <n v="8.3056000000000005E-2"/>
    <n v="-1.9436000000000002E-2"/>
    <n v="3.6223000000000005E-2"/>
    <n v="8.6271E-2"/>
    <n v="0"/>
    <n v="0"/>
    <n v="0"/>
    <n v="0"/>
    <n v="0"/>
  </r>
  <r>
    <s v="3491"/>
    <s v="昇達科"/>
    <x v="32"/>
    <n v="61.8"/>
    <n v="63"/>
    <n v="63.1"/>
    <n v="59.2"/>
    <n v="63"/>
    <n v="-42"/>
    <n v="116"/>
    <n v="2"/>
    <n v="-44"/>
    <n v="146"/>
    <n v="0"/>
    <n v="0"/>
    <n v="0"/>
    <n v="0"/>
    <n v="0"/>
    <n v="-2.5956E-2"/>
    <n v="7.3080000000000006E-2"/>
    <n v="1.2620000000000001E-3"/>
    <n v="-2.6048000000000002E-2"/>
    <n v="9.1980000000000006E-2"/>
    <n v="0"/>
    <n v="0"/>
    <n v="0"/>
    <n v="0"/>
    <n v="0"/>
  </r>
  <r>
    <s v="3492"/>
    <s v="長盛"/>
    <x v="15"/>
    <n v="16.350000000000001"/>
    <n v="16.75"/>
    <n v="17.2"/>
    <n v="16.350000000000001"/>
    <n v="17.55"/>
    <n v="-15"/>
    <n v="-2"/>
    <n v="4"/>
    <n v="-28"/>
    <n v="23"/>
    <n v="0"/>
    <n v="0"/>
    <n v="0"/>
    <n v="0"/>
    <n v="0"/>
    <n v="-2.4525000000000003E-3"/>
    <n v="-3.3500000000000001E-4"/>
    <n v="6.8799999999999992E-4"/>
    <n v="-4.5780000000000005E-3"/>
    <n v="4.0365000000000002E-3"/>
    <n v="0"/>
    <n v="0"/>
    <n v="0"/>
    <n v="0"/>
    <n v="0"/>
  </r>
  <r>
    <s v="3494"/>
    <s v="誠研"/>
    <x v="44"/>
    <n v="4.3899999999999997"/>
    <n v="4.25"/>
    <n v="4.2"/>
    <n v="3.8"/>
    <n v="4.18"/>
    <n v="-37"/>
    <n v="-54"/>
    <n v="-99"/>
    <n v="-46"/>
    <n v="59"/>
    <n v="0"/>
    <n v="0"/>
    <n v="0"/>
    <n v="0"/>
    <n v="0"/>
    <n v="-1.6242999999999997E-3"/>
    <n v="-2.2950000000000002E-3"/>
    <n v="-4.1580000000000002E-3"/>
    <n v="-1.7479999999999998E-3"/>
    <n v="2.4661999999999996E-3"/>
    <n v="0"/>
    <n v="0"/>
    <n v="0"/>
    <n v="0"/>
    <n v="0"/>
  </r>
  <r>
    <s v="3498"/>
    <s v="陽程"/>
    <x v="45"/>
    <n v="34.9"/>
    <n v="34.299999999999997"/>
    <n v="33.700000000000003"/>
    <n v="30.35"/>
    <n v="33.35"/>
    <n v="-62"/>
    <n v="39"/>
    <n v="-151"/>
    <n v="17"/>
    <n v="284"/>
    <n v="0"/>
    <n v="0"/>
    <n v="0"/>
    <n v="0"/>
    <n v="0"/>
    <n v="-2.1637999999999998E-2"/>
    <n v="1.3376999999999998E-2"/>
    <n v="-5.0887000000000009E-2"/>
    <n v="5.1595E-3"/>
    <n v="9.4713999999999993E-2"/>
    <n v="0"/>
    <n v="0"/>
    <n v="0"/>
    <n v="0"/>
    <n v="0"/>
  </r>
  <r>
    <s v="3499"/>
    <s v="環天科"/>
    <x v="44"/>
    <n v="12.75"/>
    <n v="12.75"/>
    <n v="12.7"/>
    <n v="11.45"/>
    <n v="12.3"/>
    <n v="4"/>
    <n v="9"/>
    <n v="-1"/>
    <n v="19"/>
    <n v="21"/>
    <n v="0"/>
    <n v="0"/>
    <n v="0"/>
    <n v="0"/>
    <n v="0"/>
    <n v="5.1000000000000004E-4"/>
    <n v="1.1475000000000001E-3"/>
    <n v="-1.27E-4"/>
    <n v="2.1754999999999999E-3"/>
    <n v="2.5830000000000002E-3"/>
    <n v="0"/>
    <n v="0"/>
    <n v="0"/>
    <n v="0"/>
    <n v="0"/>
  </r>
  <r>
    <s v="3501"/>
    <s v="維熹"/>
    <x v="15"/>
    <n v="48.5"/>
    <n v="48.1"/>
    <n v="48.1"/>
    <n v="46"/>
    <n v="47.85"/>
    <n v="-57"/>
    <n v="34"/>
    <n v="-115"/>
    <n v="-68"/>
    <n v="50"/>
    <n v="0"/>
    <n v="0"/>
    <n v="0"/>
    <n v="0"/>
    <n v="0"/>
    <n v="-2.7644999999999999E-2"/>
    <n v="1.6354E-2"/>
    <n v="-5.5315000000000003E-2"/>
    <n v="-3.1280000000000002E-2"/>
    <n v="2.3924999999999998E-2"/>
    <n v="0"/>
    <n v="0"/>
    <n v="0"/>
    <n v="0"/>
    <n v="0"/>
  </r>
  <r>
    <s v="3504"/>
    <s v="揚明光"/>
    <x v="63"/>
    <n v="70"/>
    <n v="69.900000000000006"/>
    <n v="67.400000000000006"/>
    <n v="63.1"/>
    <n v="69.3"/>
    <n v="75"/>
    <n v="46"/>
    <n v="-206"/>
    <n v="381"/>
    <n v="295"/>
    <n v="0"/>
    <n v="0"/>
    <n v="0"/>
    <n v="0"/>
    <n v="0"/>
    <n v="5.2499999999999998E-2"/>
    <n v="3.2154000000000002E-2"/>
    <n v="-0.13884400000000002"/>
    <n v="0.24041100000000001"/>
    <n v="0.20443500000000001"/>
    <n v="0"/>
    <n v="0"/>
    <n v="0"/>
    <n v="0"/>
    <n v="0"/>
  </r>
  <r>
    <s v="3508"/>
    <s v="位速"/>
    <x v="7"/>
    <n v="21.1"/>
    <n v="20.3"/>
    <n v="20"/>
    <n v="18.2"/>
    <n v="20"/>
    <n v="-28"/>
    <n v="96"/>
    <n v="-206"/>
    <n v="48"/>
    <n v="343"/>
    <n v="0"/>
    <n v="0"/>
    <n v="0"/>
    <n v="0"/>
    <n v="0"/>
    <n v="-5.9080000000000009E-3"/>
    <n v="1.9488000000000002E-2"/>
    <n v="-4.1200000000000001E-2"/>
    <n v="8.735999999999999E-3"/>
    <n v="6.8599999999999994E-2"/>
    <n v="0"/>
    <n v="0"/>
    <n v="0"/>
    <n v="0"/>
    <n v="0"/>
  </r>
  <r>
    <s v="3511"/>
    <s v="矽瑪"/>
    <x v="15"/>
    <n v="28.8"/>
    <n v="28.05"/>
    <n v="28.1"/>
    <n v="25.35"/>
    <n v="27.6"/>
    <n v="-134"/>
    <n v="-161"/>
    <n v="-137"/>
    <n v="73"/>
    <n v="327"/>
    <n v="0"/>
    <n v="0"/>
    <n v="0"/>
    <n v="0"/>
    <n v="0"/>
    <n v="-3.8592000000000001E-2"/>
    <n v="-4.5160499999999999E-2"/>
    <n v="-3.8497000000000003E-2"/>
    <n v="1.8505500000000001E-2"/>
    <n v="9.0252000000000013E-2"/>
    <n v="0"/>
    <n v="0"/>
    <n v="0"/>
    <n v="0"/>
    <n v="0"/>
  </r>
  <r>
    <s v="3512"/>
    <s v="皇龍"/>
    <x v="7"/>
    <n v="34.85"/>
    <n v="34.950000000000003"/>
    <n v="34.450000000000003"/>
    <n v="31.05"/>
    <n v="33.25"/>
    <n v="-14"/>
    <n v="2"/>
    <n v="-5"/>
    <n v="12"/>
    <n v="9"/>
    <n v="0"/>
    <n v="0"/>
    <n v="0"/>
    <n v="0"/>
    <n v="0"/>
    <n v="-4.8790000000000005E-3"/>
    <n v="6.9900000000000008E-4"/>
    <n v="-1.7225000000000001E-3"/>
    <n v="3.7260000000000001E-3"/>
    <n v="2.9924999999999999E-3"/>
    <n v="0"/>
    <n v="0"/>
    <n v="0"/>
    <n v="0"/>
    <n v="0"/>
  </r>
  <r>
    <s v="3515"/>
    <s v="華擎"/>
    <x v="36"/>
    <n v="155"/>
    <n v="158"/>
    <n v="152.5"/>
    <n v="142"/>
    <n v="150"/>
    <n v="254"/>
    <n v="-217"/>
    <n v="-48"/>
    <n v="158"/>
    <n v="-55"/>
    <n v="9"/>
    <n v="0"/>
    <n v="0"/>
    <n v="-40"/>
    <n v="0"/>
    <n v="0.39369999999999999"/>
    <n v="-0.34286"/>
    <n v="-7.3200000000000001E-2"/>
    <n v="0.22436"/>
    <n v="-8.2500000000000004E-2"/>
    <n v="1.3950000000000001E-2"/>
    <n v="0"/>
    <n v="0"/>
    <n v="-5.6800000000000003E-2"/>
    <n v="0"/>
  </r>
  <r>
    <s v="3516"/>
    <s v="亞帝歐"/>
    <x v="65"/>
    <n v="15.15"/>
    <n v="15.45"/>
    <n v="15.2"/>
    <n v="13.8"/>
    <n v="15.15"/>
    <n v="19"/>
    <n v="51"/>
    <n v="-38"/>
    <n v="-29"/>
    <n v="1"/>
    <n v="0"/>
    <n v="0"/>
    <n v="0"/>
    <n v="0"/>
    <n v="0"/>
    <n v="2.8785000000000004E-3"/>
    <n v="7.8794999999999994E-3"/>
    <n v="-5.7759999999999999E-3"/>
    <n v="-4.0020000000000003E-3"/>
    <n v="1.515E-4"/>
    <n v="0"/>
    <n v="0"/>
    <n v="0"/>
    <n v="0"/>
    <n v="0"/>
  </r>
  <r>
    <s v="3518"/>
    <s v="柏騰"/>
    <x v="7"/>
    <n v="25.3"/>
    <n v="25.2"/>
    <n v="25.5"/>
    <n v="22.95"/>
    <n v="24.65"/>
    <n v="-169"/>
    <n v="36"/>
    <n v="91"/>
    <n v="5"/>
    <n v="90"/>
    <n v="0"/>
    <n v="0"/>
    <n v="0"/>
    <n v="0"/>
    <n v="0"/>
    <n v="-4.2756999999999996E-2"/>
    <n v="9.0719999999999985E-3"/>
    <n v="2.3205E-2"/>
    <n v="1.1475000000000001E-3"/>
    <n v="2.2185E-2"/>
    <n v="0"/>
    <n v="0"/>
    <n v="0"/>
    <n v="0"/>
    <n v="0"/>
  </r>
  <r>
    <s v="3520"/>
    <s v="華盈"/>
    <x v="15"/>
    <n v="13.85"/>
    <n v="13.9"/>
    <n v="14.1"/>
    <n v="12.9"/>
    <n v="13.25"/>
    <n v="8"/>
    <n v="1"/>
    <n v="2"/>
    <n v="-8"/>
    <n v="8"/>
    <n v="0"/>
    <n v="0"/>
    <n v="0"/>
    <n v="0"/>
    <n v="0"/>
    <n v="1.108E-3"/>
    <n v="1.3899999999999999E-4"/>
    <n v="2.8199999999999997E-4"/>
    <n v="-1.0319999999999999E-3"/>
    <n v="1.06E-3"/>
    <n v="0"/>
    <n v="0"/>
    <n v="0"/>
    <n v="0"/>
    <n v="0"/>
  </r>
  <r>
    <s v="3521"/>
    <s v="鴻翊"/>
    <x v="57"/>
    <n v="12.25"/>
    <n v="12.25"/>
    <n v="12.45"/>
    <n v="11.25"/>
    <n v="12.3"/>
    <n v="-3"/>
    <n v="-12"/>
    <n v="14"/>
    <n v="-8"/>
    <n v="-49"/>
    <n v="0"/>
    <n v="0"/>
    <n v="0"/>
    <n v="0"/>
    <n v="0"/>
    <n v="-3.6749999999999999E-4"/>
    <n v="-1.47E-3"/>
    <n v="1.7429999999999998E-3"/>
    <n v="-8.9999999999999998E-4"/>
    <n v="-6.0270000000000002E-3"/>
    <n v="0"/>
    <n v="0"/>
    <n v="0"/>
    <n v="0"/>
    <n v="0"/>
  </r>
  <r>
    <s v="3522"/>
    <s v="御頂"/>
    <x v="28"/>
    <n v="10.65"/>
    <n v="10.1"/>
    <n v="10.15"/>
    <n v="9.15"/>
    <n v="9.99"/>
    <n v="-97"/>
    <n v="211"/>
    <n v="16"/>
    <n v="-56"/>
    <n v="126"/>
    <n v="0"/>
    <n v="0"/>
    <n v="0"/>
    <n v="0"/>
    <n v="0"/>
    <n v="-1.0330499999999999E-2"/>
    <n v="2.1311E-2"/>
    <n v="1.624E-3"/>
    <n v="-5.1240000000000001E-3"/>
    <n v="1.25874E-2"/>
    <n v="0"/>
    <n v="0"/>
    <n v="0"/>
    <n v="0"/>
    <n v="0"/>
  </r>
  <r>
    <s v="3523"/>
    <s v="迎輝"/>
    <x v="65"/>
    <n v="10.199999999999999"/>
    <n v="9.77"/>
    <n v="9.85"/>
    <n v="9.51"/>
    <n v="9.85"/>
    <n v="0"/>
    <n v="0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  <n v="0"/>
    <n v="0"/>
    <n v="0"/>
  </r>
  <r>
    <s v="3526"/>
    <s v="凡甲"/>
    <x v="15"/>
    <n v="127.5"/>
    <n v="130"/>
    <n v="130.5"/>
    <n v="122"/>
    <n v="131.5"/>
    <n v="-89"/>
    <n v="142"/>
    <n v="-91"/>
    <n v="204"/>
    <n v="98"/>
    <n v="0"/>
    <n v="0"/>
    <n v="0"/>
    <n v="0"/>
    <n v="0"/>
    <n v="-0.11347500000000001"/>
    <n v="0.18459999999999999"/>
    <n v="-0.118755"/>
    <n v="0.24887999999999999"/>
    <n v="0.12887000000000001"/>
    <n v="0"/>
    <n v="0"/>
    <n v="0"/>
    <n v="0"/>
    <n v="0"/>
  </r>
  <r>
    <s v="3527"/>
    <s v="聚積"/>
    <x v="46"/>
    <n v="92.5"/>
    <n v="93.1"/>
    <n v="88.8"/>
    <n v="82"/>
    <n v="89.4"/>
    <n v="-87"/>
    <n v="1"/>
    <n v="-286"/>
    <n v="43"/>
    <n v="264"/>
    <n v="0"/>
    <n v="0"/>
    <n v="0"/>
    <n v="0"/>
    <n v="0"/>
    <n v="-8.0475000000000005E-2"/>
    <n v="9.3099999999999997E-4"/>
    <n v="-0.25396799999999997"/>
    <n v="3.526E-2"/>
    <n v="0.23601600000000003"/>
    <n v="0"/>
    <n v="0"/>
    <n v="0"/>
    <n v="0"/>
    <n v="0"/>
  </r>
  <r>
    <s v="3528"/>
    <s v="安馳"/>
    <x v="14"/>
    <n v="46"/>
    <n v="46.1"/>
    <n v="46"/>
    <n v="45.75"/>
    <n v="46.35"/>
    <n v="-50"/>
    <n v="-10"/>
    <n v="-4"/>
    <n v="65"/>
    <n v="-24"/>
    <n v="0"/>
    <n v="0"/>
    <n v="0"/>
    <n v="0"/>
    <n v="0"/>
    <n v="-2.3E-2"/>
    <n v="-4.6100000000000004E-3"/>
    <n v="-1.8400000000000001E-3"/>
    <n v="2.97375E-2"/>
    <n v="-1.1124E-2"/>
    <n v="0"/>
    <n v="0"/>
    <n v="0"/>
    <n v="0"/>
    <n v="0"/>
  </r>
  <r>
    <s v="3529"/>
    <s v="力旺"/>
    <x v="46"/>
    <n v="925"/>
    <n v="862"/>
    <n v="851"/>
    <n v="842"/>
    <n v="866"/>
    <n v="81"/>
    <n v="-323"/>
    <n v="-140"/>
    <n v="77"/>
    <n v="-203"/>
    <n v="-28"/>
    <n v="27"/>
    <n v="33"/>
    <n v="19"/>
    <n v="0"/>
    <n v="0.74924999999999997"/>
    <n v="-2.7842600000000002"/>
    <n v="-1.1914"/>
    <n v="0.64834000000000003"/>
    <n v="-1.7579800000000001"/>
    <n v="-0.25900000000000001"/>
    <n v="0.23274"/>
    <n v="0.28083000000000002"/>
    <n v="0.15998000000000001"/>
    <n v="0"/>
  </r>
  <r>
    <s v="3530"/>
    <s v="晶相光"/>
    <x v="46"/>
    <n v="91.1"/>
    <n v="94"/>
    <n v="95.3"/>
    <n v="85.8"/>
    <n v="94.3"/>
    <n v="57"/>
    <n v="216"/>
    <n v="-175"/>
    <n v="183"/>
    <n v="809"/>
    <n v="0"/>
    <n v="0"/>
    <n v="0"/>
    <n v="0"/>
    <n v="0"/>
    <n v="5.1927000000000001E-2"/>
    <n v="0.20304"/>
    <n v="-0.16677500000000001"/>
    <n v="0.15701399999999999"/>
    <n v="0.76288699999999998"/>
    <n v="0"/>
    <n v="0"/>
    <n v="0"/>
    <n v="0"/>
    <n v="0"/>
  </r>
  <r>
    <s v="3531"/>
    <s v="先益"/>
    <x v="28"/>
    <n v="22.7"/>
    <n v="23"/>
    <n v="23.05"/>
    <n v="22.55"/>
    <n v="23.3"/>
    <n v="-6"/>
    <n v="3"/>
    <n v="1"/>
    <n v="5"/>
    <n v="5"/>
    <n v="0"/>
    <n v="0"/>
    <n v="0"/>
    <n v="0"/>
    <n v="0"/>
    <n v="-1.3619999999999999E-3"/>
    <n v="6.8999999999999997E-4"/>
    <n v="2.3050000000000002E-4"/>
    <n v="1.1275E-3"/>
    <n v="1.165E-3"/>
    <n v="0"/>
    <n v="0"/>
    <n v="0"/>
    <n v="0"/>
    <n v="0"/>
  </r>
  <r>
    <s v="3532"/>
    <s v="台勝科"/>
    <x v="50"/>
    <n v="146"/>
    <n v="144"/>
    <n v="149"/>
    <n v="147"/>
    <n v="158.5"/>
    <n v="26"/>
    <n v="-506"/>
    <n v="357"/>
    <n v="870"/>
    <n v="-7"/>
    <n v="152"/>
    <n v="80"/>
    <n v="0"/>
    <n v="26"/>
    <n v="0"/>
    <n v="3.7960000000000001E-2"/>
    <n v="-0.72863999999999995"/>
    <n v="0.53193000000000001"/>
    <n v="1.2788999999999999"/>
    <n v="-1.1095000000000001E-2"/>
    <n v="0.22192000000000001"/>
    <n v="0.1152"/>
    <n v="0"/>
    <n v="3.8219999999999997E-2"/>
    <n v="0"/>
  </r>
  <r>
    <s v="3533"/>
    <s v="嘉澤"/>
    <x v="15"/>
    <n v="481"/>
    <n v="467"/>
    <n v="513"/>
    <n v="511"/>
    <n v="529"/>
    <n v="389"/>
    <n v="-81"/>
    <n v="-244"/>
    <n v="-85"/>
    <n v="-33"/>
    <n v="15"/>
    <n v="62"/>
    <n v="680"/>
    <n v="546"/>
    <n v="35"/>
    <n v="1.8710899999999999"/>
    <n v="-0.37827"/>
    <n v="-1.2517199999999999"/>
    <n v="-0.43435000000000001"/>
    <n v="-0.17457"/>
    <n v="7.2150000000000006E-2"/>
    <n v="0.28954000000000002"/>
    <n v="3.4883999999999999"/>
    <n v="2.79006"/>
    <n v="0.18515000000000001"/>
  </r>
  <r>
    <s v="3535"/>
    <s v="晶彩科"/>
    <x v="45"/>
    <n v="16.350000000000001"/>
    <n v="16.2"/>
    <n v="16.399999999999999"/>
    <n v="14.8"/>
    <n v="15.6"/>
    <n v="-367"/>
    <n v="8"/>
    <n v="-66"/>
    <n v="-79"/>
    <n v="240"/>
    <n v="0"/>
    <n v="0"/>
    <n v="0"/>
    <n v="0"/>
    <n v="0"/>
    <n v="-6.0004500000000009E-2"/>
    <n v="1.2959999999999998E-3"/>
    <n v="-1.0823999999999999E-2"/>
    <n v="-1.1692000000000001E-2"/>
    <n v="3.7440000000000001E-2"/>
    <n v="0"/>
    <n v="0"/>
    <n v="0"/>
    <n v="0"/>
    <n v="0"/>
  </r>
  <r>
    <s v="3536"/>
    <s v="誠創"/>
    <x v="65"/>
    <n v="8.2799999999999994"/>
    <n v="8.9499999999999993"/>
    <n v="8.06"/>
    <n v="7.26"/>
    <n v="7.89"/>
    <n v="0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  <n v="0"/>
  </r>
  <r>
    <s v="3537"/>
    <s v="堡達"/>
    <x v="14"/>
    <n v="36.6"/>
    <n v="36.9"/>
    <n v="37.200000000000003"/>
    <n v="34.549999999999997"/>
    <n v="36.9"/>
    <n v="-170"/>
    <n v="61"/>
    <n v="-317"/>
    <n v="7"/>
    <n v="55"/>
    <n v="0"/>
    <n v="0"/>
    <n v="0"/>
    <n v="0"/>
    <n v="0"/>
    <n v="-6.2219999999999998E-2"/>
    <n v="2.2509000000000001E-2"/>
    <n v="-0.11792400000000001"/>
    <n v="2.4184999999999996E-3"/>
    <n v="2.0295000000000001E-2"/>
    <n v="0"/>
    <n v="0"/>
    <n v="0"/>
    <n v="0"/>
    <n v="0"/>
  </r>
  <r>
    <s v="3540"/>
    <s v="曜越"/>
    <x v="42"/>
    <n v="65.2"/>
    <n v="65.7"/>
    <n v="64.5"/>
    <n v="58.4"/>
    <n v="64.2"/>
    <n v="-23"/>
    <n v="16"/>
    <n v="-261"/>
    <n v="174"/>
    <n v="639"/>
    <n v="0"/>
    <n v="11"/>
    <n v="0"/>
    <n v="11"/>
    <n v="0"/>
    <n v="-1.4996000000000001E-2"/>
    <n v="1.0512000000000001E-2"/>
    <n v="-0.16834499999999999"/>
    <n v="0.101616"/>
    <n v="0.41023800000000005"/>
    <n v="0"/>
    <n v="7.2270000000000008E-3"/>
    <n v="0"/>
    <n v="6.424E-3"/>
    <n v="0"/>
  </r>
  <r>
    <s v="3541"/>
    <s v="西柏"/>
    <x v="32"/>
    <n v="45.75"/>
    <n v="45.15"/>
    <n v="44.5"/>
    <n v="41.55"/>
    <n v="42.6"/>
    <n v="-23"/>
    <n v="45"/>
    <n v="-69"/>
    <n v="-3"/>
    <n v="-149"/>
    <n v="0"/>
    <n v="0"/>
    <n v="0"/>
    <n v="0"/>
    <n v="0"/>
    <n v="-1.0522500000000001E-2"/>
    <n v="2.0317499999999999E-2"/>
    <n v="-3.0705E-2"/>
    <n v="-1.2465E-3"/>
    <n v="-6.3474000000000003E-2"/>
    <n v="0"/>
    <n v="0"/>
    <n v="0"/>
    <n v="0"/>
    <n v="0"/>
  </r>
  <r>
    <s v="3543"/>
    <s v="州巧"/>
    <x v="52"/>
    <n v="25.75"/>
    <n v="24.85"/>
    <n v="27.3"/>
    <n v="26.65"/>
    <n v="28.15"/>
    <n v="-112"/>
    <n v="52"/>
    <n v="23"/>
    <n v="21"/>
    <n v="17"/>
    <n v="0"/>
    <n v="0"/>
    <n v="0"/>
    <n v="0"/>
    <n v="0"/>
    <n v="-2.8840000000000001E-2"/>
    <n v="1.2922000000000001E-2"/>
    <n v="6.2789999999999999E-3"/>
    <n v="5.5964999999999999E-3"/>
    <n v="4.7854999999999998E-3"/>
    <n v="0"/>
    <n v="0"/>
    <n v="0"/>
    <n v="0"/>
    <n v="0"/>
  </r>
  <r>
    <s v="3545"/>
    <s v="敦泰"/>
    <x v="46"/>
    <n v="161"/>
    <n v="171"/>
    <n v="164.5"/>
    <n v="148.5"/>
    <n v="163"/>
    <n v="1959"/>
    <n v="2107"/>
    <n v="-2411"/>
    <n v="-851"/>
    <n v="2852"/>
    <n v="1484"/>
    <n v="1809"/>
    <n v="172"/>
    <n v="19"/>
    <n v="162"/>
    <n v="3.1539899999999998"/>
    <n v="3.60297"/>
    <n v="-3.9660950000000001"/>
    <n v="-1.2637350000000001"/>
    <n v="4.6487600000000002"/>
    <n v="2.38924"/>
    <n v="3.0933899999999999"/>
    <n v="0.28294000000000002"/>
    <n v="2.8215E-2"/>
    <n v="0.26406000000000002"/>
  </r>
  <r>
    <s v="3546"/>
    <s v="宇峻"/>
    <x v="66"/>
    <n v="78.400000000000006"/>
    <n v="79.900000000000006"/>
    <n v="81"/>
    <n v="89.1"/>
    <n v="88.5"/>
    <n v="-7"/>
    <n v="87"/>
    <n v="9"/>
    <n v="125"/>
    <n v="-640"/>
    <n v="0"/>
    <n v="0"/>
    <n v="0"/>
    <n v="0"/>
    <n v="0"/>
    <n v="-5.4880000000000007E-3"/>
    <n v="6.9513000000000005E-2"/>
    <n v="7.2899999999999996E-3"/>
    <n v="0.111375"/>
    <n v="-0.56640000000000001"/>
    <n v="0"/>
    <n v="0"/>
    <n v="0"/>
    <n v="0"/>
    <n v="0"/>
  </r>
  <r>
    <s v="3548"/>
    <s v="兆利"/>
    <x v="15"/>
    <n v="63.1"/>
    <n v="66.8"/>
    <n v="66.599999999999994"/>
    <n v="62.6"/>
    <n v="66.8"/>
    <n v="87"/>
    <n v="224"/>
    <n v="-16"/>
    <n v="44"/>
    <n v="55"/>
    <n v="0"/>
    <n v="112"/>
    <n v="0"/>
    <n v="0"/>
    <n v="191"/>
    <n v="5.4897000000000001E-2"/>
    <n v="0.14963199999999999"/>
    <n v="-1.0655999999999999E-2"/>
    <n v="2.7544000000000003E-2"/>
    <n v="3.6740000000000002E-2"/>
    <n v="0"/>
    <n v="7.4815999999999994E-2"/>
    <n v="0"/>
    <n v="0"/>
    <n v="0.12758799999999998"/>
  </r>
  <r>
    <s v="3550"/>
    <s v="聯穎"/>
    <x v="45"/>
    <n v="17.3"/>
    <n v="17.149999999999999"/>
    <n v="17.05"/>
    <n v="15.5"/>
    <n v="17"/>
    <n v="271"/>
    <n v="80"/>
    <n v="-138"/>
    <n v="427"/>
    <n v="386"/>
    <n v="0"/>
    <n v="0"/>
    <n v="3"/>
    <n v="0"/>
    <n v="0"/>
    <n v="4.6883000000000001E-2"/>
    <n v="1.372E-2"/>
    <n v="-2.3529000000000001E-2"/>
    <n v="6.6184999999999994E-2"/>
    <n v="6.5619999999999998E-2"/>
    <n v="0"/>
    <n v="0"/>
    <n v="5.1150000000000002E-4"/>
    <n v="0"/>
    <n v="0"/>
  </r>
  <r>
    <s v="3551"/>
    <s v="世禾"/>
    <x v="45"/>
    <n v="49.45"/>
    <n v="48.65"/>
    <n v="48.9"/>
    <n v="46.15"/>
    <n v="49.45"/>
    <n v="-215"/>
    <n v="-49"/>
    <n v="-105"/>
    <n v="-91"/>
    <n v="17"/>
    <n v="0"/>
    <n v="0"/>
    <n v="0"/>
    <n v="0"/>
    <n v="0"/>
    <n v="-0.1063175"/>
    <n v="-2.3838499999999999E-2"/>
    <n v="-5.1345000000000002E-2"/>
    <n v="-4.1996499999999999E-2"/>
    <n v="8.4065000000000008E-3"/>
    <n v="0"/>
    <n v="0"/>
    <n v="0"/>
    <n v="0"/>
    <n v="0"/>
  </r>
  <r>
    <s v="3552"/>
    <s v="同致"/>
    <x v="6"/>
    <n v="165"/>
    <n v="174"/>
    <n v="171"/>
    <n v="155.5"/>
    <n v="171"/>
    <n v="-1529"/>
    <n v="1722"/>
    <n v="-541"/>
    <n v="235"/>
    <n v="998"/>
    <n v="0"/>
    <n v="-100"/>
    <n v="0"/>
    <n v="0"/>
    <n v="0"/>
    <n v="-2.52285"/>
    <n v="2.9962800000000001"/>
    <n v="-0.92510999999999999"/>
    <n v="0.365425"/>
    <n v="1.70658"/>
    <n v="0"/>
    <n v="-0.17399999999999999"/>
    <n v="0"/>
    <n v="0"/>
    <n v="0"/>
  </r>
  <r>
    <s v="3555"/>
    <s v="重鵬"/>
    <x v="46"/>
    <n v="28.6"/>
    <n v="28.6"/>
    <n v="29.8"/>
    <n v="31.55"/>
    <n v="32.4"/>
    <n v="0"/>
    <n v="0"/>
    <n v="-1"/>
    <n v="0"/>
    <n v="-2"/>
    <n v="0"/>
    <n v="0"/>
    <n v="0"/>
    <n v="0"/>
    <n v="0"/>
    <n v="0"/>
    <n v="0"/>
    <n v="-2.9800000000000003E-4"/>
    <n v="0"/>
    <n v="-6.4799999999999992E-4"/>
    <n v="0"/>
    <n v="0"/>
    <n v="0"/>
    <n v="0"/>
    <n v="0"/>
  </r>
  <r>
    <s v="3556"/>
    <s v="禾瑞亞"/>
    <x v="46"/>
    <n v="56.6"/>
    <n v="58.5"/>
    <n v="57.9"/>
    <n v="53.1"/>
    <n v="57.4"/>
    <n v="146"/>
    <n v="201"/>
    <n v="-122"/>
    <n v="-3"/>
    <n v="260"/>
    <n v="0"/>
    <n v="0"/>
    <n v="0"/>
    <n v="0"/>
    <n v="0"/>
    <n v="8.2636000000000001E-2"/>
    <n v="0.117585"/>
    <n v="-7.0638000000000006E-2"/>
    <n v="-1.593E-3"/>
    <n v="0.14924000000000001"/>
    <n v="0"/>
    <n v="0"/>
    <n v="0"/>
    <n v="0"/>
    <n v="0"/>
  </r>
  <r>
    <s v="3557"/>
    <s v="嘉威"/>
    <x v="2"/>
    <n v="87"/>
    <n v="84.4"/>
    <n v="83.5"/>
    <n v="76.8"/>
    <n v="79.8"/>
    <n v="-95"/>
    <n v="-69"/>
    <n v="-115"/>
    <n v="-152"/>
    <n v="100"/>
    <n v="0"/>
    <n v="0"/>
    <n v="0"/>
    <n v="0"/>
    <n v="0"/>
    <n v="-8.2650000000000001E-2"/>
    <n v="-5.8236000000000003E-2"/>
    <n v="-9.6024999999999999E-2"/>
    <n v="-0.11673600000000001"/>
    <n v="7.9799999999999996E-2"/>
    <n v="0"/>
    <n v="0"/>
    <n v="0"/>
    <n v="0"/>
    <n v="0"/>
  </r>
  <r>
    <s v="3558"/>
    <s v="神準"/>
    <x v="37"/>
    <n v="89.9"/>
    <n v="89.5"/>
    <n v="88.5"/>
    <n v="83.6"/>
    <n v="89.7"/>
    <n v="-14"/>
    <n v="-35"/>
    <n v="-70"/>
    <n v="-61"/>
    <n v="61"/>
    <n v="0"/>
    <n v="0"/>
    <n v="0"/>
    <n v="0"/>
    <n v="0"/>
    <n v="-1.2586000000000002E-2"/>
    <n v="-3.1324999999999999E-2"/>
    <n v="-6.1949999999999998E-2"/>
    <n v="-5.0995999999999993E-2"/>
    <n v="5.4716999999999995E-2"/>
    <n v="0"/>
    <n v="0"/>
    <n v="0"/>
    <n v="0"/>
    <n v="0"/>
  </r>
  <r>
    <s v="3563"/>
    <s v="牧德"/>
    <x v="45"/>
    <n v="225.5"/>
    <n v="232.5"/>
    <n v="226.5"/>
    <n v="210.5"/>
    <n v="226.5"/>
    <n v="7"/>
    <n v="-5"/>
    <n v="-107"/>
    <n v="40"/>
    <n v="89"/>
    <n v="0"/>
    <n v="0"/>
    <n v="0"/>
    <n v="0"/>
    <n v="0"/>
    <n v="1.5785E-2"/>
    <n v="-1.1625E-2"/>
    <n v="-0.24235499999999999"/>
    <n v="8.4199999999999997E-2"/>
    <n v="0.20158499999999999"/>
    <n v="0"/>
    <n v="0"/>
    <n v="0"/>
    <n v="0"/>
    <n v="0"/>
  </r>
  <r>
    <s v="3564"/>
    <s v="其陽"/>
    <x v="49"/>
    <n v="22"/>
    <n v="20.7"/>
    <n v="21.55"/>
    <n v="20.350000000000001"/>
    <n v="21.35"/>
    <n v="0"/>
    <n v="0"/>
    <n v="0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</r>
  <r>
    <s v="3567"/>
    <s v="逸昌"/>
    <x v="35"/>
    <n v="30.8"/>
    <n v="31.3"/>
    <n v="31.4"/>
    <n v="29.6"/>
    <n v="32.200000000000003"/>
    <n v="18"/>
    <n v="36"/>
    <n v="-71"/>
    <n v="9"/>
    <n v="55"/>
    <n v="35"/>
    <n v="0"/>
    <n v="50"/>
    <n v="0"/>
    <n v="0"/>
    <n v="5.5439999999999994E-3"/>
    <n v="1.1268E-2"/>
    <n v="-2.2294000000000001E-2"/>
    <n v="2.6640000000000001E-3"/>
    <n v="1.7710000000000004E-2"/>
    <n v="1.078E-2"/>
    <n v="0"/>
    <n v="1.5699999999999999E-2"/>
    <n v="0"/>
    <n v="0"/>
  </r>
  <r>
    <s v="3570"/>
    <s v="大塚"/>
    <x v="55"/>
    <n v="82.2"/>
    <n v="80"/>
    <n v="78.8"/>
    <n v="73.8"/>
    <n v="75.8"/>
    <n v="0"/>
    <n v="7"/>
    <n v="-1"/>
    <n v="0"/>
    <n v="0"/>
    <n v="0"/>
    <n v="0"/>
    <n v="0"/>
    <n v="0"/>
    <n v="0"/>
    <n v="0"/>
    <n v="5.5999999999999999E-3"/>
    <n v="-7.8799999999999996E-4"/>
    <n v="0"/>
    <n v="0"/>
    <n v="0"/>
    <n v="0"/>
    <n v="0"/>
    <n v="0"/>
    <n v="0"/>
  </r>
  <r>
    <s v="3576"/>
    <s v="聯合再生"/>
    <x v="50"/>
    <n v="12.4"/>
    <n v="12.1"/>
    <n v="13"/>
    <n v="11.75"/>
    <n v="12.7"/>
    <n v="6836"/>
    <n v="-5951"/>
    <n v="-1763"/>
    <n v="-3407"/>
    <n v="2707"/>
    <n v="0"/>
    <n v="0"/>
    <n v="0"/>
    <n v="0"/>
    <n v="0"/>
    <n v="0.84766400000000008"/>
    <n v="-0.72007099999999991"/>
    <n v="-0.22919"/>
    <n v="-0.40032250000000003"/>
    <n v="0.34378900000000001"/>
    <n v="0"/>
    <n v="0"/>
    <n v="0"/>
    <n v="0"/>
    <n v="0"/>
  </r>
  <r>
    <s v="3577"/>
    <s v="泓格"/>
    <x v="49"/>
    <n v="34.950000000000003"/>
    <n v="34.6"/>
    <n v="33.75"/>
    <n v="31.85"/>
    <n v="33.85"/>
    <n v="-10"/>
    <n v="-1"/>
    <n v="3"/>
    <n v="-4"/>
    <n v="-14"/>
    <n v="0"/>
    <n v="0"/>
    <n v="0"/>
    <n v="0"/>
    <n v="0"/>
    <n v="-3.4949999999999998E-3"/>
    <n v="-3.4600000000000001E-4"/>
    <n v="1.0124999999999999E-3"/>
    <n v="-1.274E-3"/>
    <n v="-4.7390000000000002E-3"/>
    <n v="0"/>
    <n v="0"/>
    <n v="0"/>
    <n v="0"/>
    <n v="0"/>
  </r>
  <r>
    <s v="3580"/>
    <s v="友威科"/>
    <x v="45"/>
    <n v="54.5"/>
    <n v="54.5"/>
    <n v="54.1"/>
    <n v="48.7"/>
    <n v="53.5"/>
    <n v="202"/>
    <n v="332"/>
    <n v="-276"/>
    <n v="139"/>
    <n v="267"/>
    <n v="0"/>
    <n v="0"/>
    <n v="0"/>
    <n v="0"/>
    <n v="0"/>
    <n v="0.11008999999999999"/>
    <n v="0.18093999999999999"/>
    <n v="-0.149316"/>
    <n v="6.7693000000000003E-2"/>
    <n v="0.142845"/>
    <n v="0"/>
    <n v="0"/>
    <n v="0"/>
    <n v="0"/>
    <n v="0"/>
  </r>
  <r>
    <s v="3581"/>
    <s v="博磊"/>
    <x v="35"/>
    <n v="23.65"/>
    <n v="24.2"/>
    <n v="23.8"/>
    <n v="21.75"/>
    <n v="23.9"/>
    <n v="229"/>
    <n v="16"/>
    <n v="-35"/>
    <n v="151"/>
    <n v="151"/>
    <n v="0"/>
    <n v="0"/>
    <n v="0"/>
    <n v="0"/>
    <n v="0"/>
    <n v="5.4158499999999991E-2"/>
    <n v="3.872E-3"/>
    <n v="-8.3300000000000006E-3"/>
    <n v="3.2842499999999997E-2"/>
    <n v="3.6088999999999996E-2"/>
    <n v="0"/>
    <n v="0"/>
    <n v="0"/>
    <n v="0"/>
    <n v="0"/>
  </r>
  <r>
    <s v="3583"/>
    <s v="辛耘"/>
    <x v="45"/>
    <n v="57.6"/>
    <n v="57.9"/>
    <n v="57.3"/>
    <n v="52.5"/>
    <n v="57.7"/>
    <n v="-136"/>
    <n v="105"/>
    <n v="-150"/>
    <n v="70"/>
    <n v="311"/>
    <n v="0"/>
    <n v="0"/>
    <n v="0"/>
    <n v="0"/>
    <n v="0"/>
    <n v="-7.8336000000000003E-2"/>
    <n v="6.0795000000000002E-2"/>
    <n v="-8.5949999999999999E-2"/>
    <n v="3.6749999999999998E-2"/>
    <n v="0.179447"/>
    <n v="0"/>
    <n v="0"/>
    <n v="0"/>
    <n v="0"/>
    <n v="0"/>
  </r>
  <r>
    <s v="3587"/>
    <s v="閎康"/>
    <x v="16"/>
    <n v="112.5"/>
    <n v="112"/>
    <n v="110"/>
    <n v="104.5"/>
    <n v="114.5"/>
    <n v="316"/>
    <n v="204"/>
    <n v="-82"/>
    <n v="345"/>
    <n v="233"/>
    <n v="0"/>
    <n v="0"/>
    <n v="0"/>
    <n v="0"/>
    <n v="0"/>
    <n v="0.35549999999999998"/>
    <n v="0.22847999999999999"/>
    <n v="-9.0200000000000002E-2"/>
    <n v="0.36052499999999998"/>
    <n v="0.26678499999999999"/>
    <n v="0"/>
    <n v="0"/>
    <n v="0"/>
    <n v="0"/>
    <n v="0"/>
  </r>
  <r>
    <s v="3588"/>
    <s v="通嘉"/>
    <x v="46"/>
    <n v="61.1"/>
    <n v="63.3"/>
    <n v="61"/>
    <n v="55"/>
    <n v="60.5"/>
    <n v="366"/>
    <n v="413"/>
    <n v="-218"/>
    <n v="350"/>
    <n v="247"/>
    <n v="0"/>
    <n v="0"/>
    <n v="3"/>
    <n v="0"/>
    <n v="0"/>
    <n v="0.22362600000000002"/>
    <n v="0.26142899999999997"/>
    <n v="-0.13297999999999999"/>
    <n v="0.1925"/>
    <n v="0.14943500000000001"/>
    <n v="0"/>
    <n v="0"/>
    <n v="1.83E-3"/>
    <n v="0"/>
    <n v="0"/>
  </r>
  <r>
    <s v="3591"/>
    <s v="艾笛森"/>
    <x v="28"/>
    <n v="17.25"/>
    <n v="17.100000000000001"/>
    <n v="18.3"/>
    <n v="16.5"/>
    <n v="17.95"/>
    <n v="275"/>
    <n v="289"/>
    <n v="261"/>
    <n v="-201"/>
    <n v="163"/>
    <n v="0"/>
    <n v="0"/>
    <n v="5"/>
    <n v="0"/>
    <n v="0"/>
    <n v="4.74375E-2"/>
    <n v="4.9419000000000005E-2"/>
    <n v="4.7763E-2"/>
    <n v="-3.3165E-2"/>
    <n v="2.92585E-2"/>
    <n v="0"/>
    <n v="0"/>
    <n v="9.1500000000000001E-4"/>
    <n v="0"/>
    <n v="0"/>
  </r>
  <r>
    <s v="3593"/>
    <s v="力銘"/>
    <x v="10"/>
    <n v="14.55"/>
    <n v="13.8"/>
    <n v="14"/>
    <n v="12.75"/>
    <n v="14"/>
    <n v="3"/>
    <n v="18"/>
    <n v="-20"/>
    <n v="-11"/>
    <n v="50"/>
    <n v="0"/>
    <n v="0"/>
    <n v="0"/>
    <n v="0"/>
    <n v="0"/>
    <n v="4.3650000000000004E-4"/>
    <n v="2.4840000000000001E-3"/>
    <n v="-2.8E-3"/>
    <n v="-1.4025000000000001E-3"/>
    <n v="7.0000000000000001E-3"/>
    <n v="0"/>
    <n v="0"/>
    <n v="0"/>
    <n v="0"/>
    <n v="0"/>
  </r>
  <r>
    <s v="3594"/>
    <s v="磐儀"/>
    <x v="49"/>
    <n v="26.55"/>
    <n v="24.35"/>
    <n v="24.75"/>
    <n v="22.35"/>
    <n v="24.15"/>
    <n v="-106"/>
    <n v="-172"/>
    <n v="-45"/>
    <n v="-92"/>
    <n v="37"/>
    <n v="0"/>
    <n v="0"/>
    <n v="0"/>
    <n v="0"/>
    <n v="0"/>
    <n v="-2.8143000000000001E-2"/>
    <n v="-4.1881999999999996E-2"/>
    <n v="-1.11375E-2"/>
    <n v="-2.0562000000000004E-2"/>
    <n v="8.935499999999999E-3"/>
    <n v="0"/>
    <n v="0"/>
    <n v="0"/>
    <n v="0"/>
    <n v="0"/>
  </r>
  <r>
    <s v="3596"/>
    <s v="智易"/>
    <x v="37"/>
    <n v="90.6"/>
    <n v="91.5"/>
    <n v="89.6"/>
    <n v="85"/>
    <n v="90.4"/>
    <n v="470"/>
    <n v="-541"/>
    <n v="-2041"/>
    <n v="1043"/>
    <n v="-49"/>
    <n v="8"/>
    <n v="41"/>
    <n v="8"/>
    <n v="0"/>
    <n v="0"/>
    <n v="0.42581999999999998"/>
    <n v="-0.49501499999999998"/>
    <n v="-1.8287359999999997"/>
    <n v="0.88654999999999995"/>
    <n v="-4.4296000000000002E-2"/>
    <n v="7.2479999999999992E-3"/>
    <n v="3.7515E-2"/>
    <n v="7.1679999999999999E-3"/>
    <n v="0"/>
    <n v="0"/>
  </r>
  <r>
    <s v="3597"/>
    <s v="映興"/>
    <x v="15"/>
    <n v="26.75"/>
    <n v="25.9"/>
    <n v="26.55"/>
    <n v="24.85"/>
    <n v="25.25"/>
    <n v="-16"/>
    <n v="-11"/>
    <n v="44"/>
    <n v="-22"/>
    <n v="27"/>
    <n v="0"/>
    <n v="0"/>
    <n v="0"/>
    <n v="0"/>
    <n v="0"/>
    <n v="-4.28E-3"/>
    <n v="-2.849E-3"/>
    <n v="1.1682E-2"/>
    <n v="-5.4670000000000005E-3"/>
    <n v="6.8174999999999998E-3"/>
    <n v="0"/>
    <n v="0"/>
    <n v="0"/>
    <n v="0"/>
    <n v="0"/>
  </r>
  <r>
    <s v="3605"/>
    <s v="宏致"/>
    <x v="15"/>
    <n v="39"/>
    <n v="38.25"/>
    <n v="38.549999999999997"/>
    <n v="34.799999999999997"/>
    <n v="38.25"/>
    <n v="-1082"/>
    <n v="-311"/>
    <n v="-247"/>
    <n v="-143"/>
    <n v="1174"/>
    <n v="0"/>
    <n v="0"/>
    <n v="0"/>
    <n v="0"/>
    <n v="0"/>
    <n v="-0.42198000000000002"/>
    <n v="-0.11895749999999999"/>
    <n v="-9.5218499999999984E-2"/>
    <n v="-4.9763999999999996E-2"/>
    <n v="0.44905499999999998"/>
    <n v="0"/>
    <n v="0"/>
    <n v="0"/>
    <n v="0"/>
    <n v="0"/>
  </r>
  <r>
    <s v="3607"/>
    <s v="谷崧"/>
    <x v="7"/>
    <n v="14.05"/>
    <n v="13.85"/>
    <n v="13.55"/>
    <n v="12.2"/>
    <n v="13.15"/>
    <n v="-204"/>
    <n v="63"/>
    <n v="-264"/>
    <n v="97"/>
    <n v="234"/>
    <n v="0"/>
    <n v="0"/>
    <n v="0"/>
    <n v="0"/>
    <n v="0"/>
    <n v="-2.8662000000000003E-2"/>
    <n v="8.7254999999999989E-3"/>
    <n v="-3.5772000000000005E-2"/>
    <n v="1.1833999999999999E-2"/>
    <n v="3.0771E-2"/>
    <n v="0"/>
    <n v="0"/>
    <n v="0"/>
    <n v="0"/>
    <n v="0"/>
  </r>
  <r>
    <s v="3609"/>
    <s v="東林"/>
    <x v="28"/>
    <n v="29"/>
    <n v="30.7"/>
    <n v="30.5"/>
    <n v="27.5"/>
    <n v="29"/>
    <n v="4"/>
    <n v="5"/>
    <n v="-3"/>
    <n v="0"/>
    <n v="-1"/>
    <n v="0"/>
    <n v="0"/>
    <n v="0"/>
    <n v="0"/>
    <n v="0"/>
    <n v="1.16E-3"/>
    <n v="1.5349999999999999E-3"/>
    <n v="-9.1500000000000001E-4"/>
    <n v="0"/>
    <n v="-2.9E-4"/>
    <n v="0"/>
    <n v="0"/>
    <n v="0"/>
    <n v="0"/>
    <n v="0"/>
  </r>
  <r>
    <s v="3611"/>
    <s v="鼎翰"/>
    <x v="49"/>
    <n v="201"/>
    <n v="203"/>
    <n v="203"/>
    <n v="195.5"/>
    <n v="203"/>
    <n v="30"/>
    <n v="17"/>
    <n v="3"/>
    <n v="29"/>
    <n v="14"/>
    <n v="0"/>
    <n v="0"/>
    <n v="0"/>
    <n v="0"/>
    <n v="0"/>
    <n v="6.0299999999999999E-2"/>
    <n v="3.4509999999999999E-2"/>
    <n v="6.0899999999999999E-3"/>
    <n v="5.6695000000000002E-2"/>
    <n v="2.8420000000000001E-2"/>
    <n v="0"/>
    <n v="0"/>
    <n v="0"/>
    <n v="0"/>
    <n v="0"/>
  </r>
  <r>
    <s v="3615"/>
    <s v="安可"/>
    <x v="64"/>
    <n v="21.5"/>
    <n v="21.65"/>
    <n v="21.75"/>
    <n v="20"/>
    <n v="22"/>
    <n v="61"/>
    <n v="433"/>
    <n v="-571"/>
    <n v="177"/>
    <n v="281"/>
    <n v="0"/>
    <n v="0"/>
    <n v="0"/>
    <n v="0"/>
    <n v="0"/>
    <n v="1.3115E-2"/>
    <n v="9.3744499999999994E-2"/>
    <n v="-0.1241925"/>
    <n v="3.5400000000000001E-2"/>
    <n v="6.182E-2"/>
    <n v="0"/>
    <n v="0"/>
    <n v="0"/>
    <n v="0"/>
    <n v="0"/>
  </r>
  <r>
    <s v="3617"/>
    <s v="碩天"/>
    <x v="56"/>
    <n v="80.8"/>
    <n v="80"/>
    <n v="81"/>
    <n v="78.3"/>
    <n v="81.599999999999994"/>
    <n v="-50"/>
    <n v="-25"/>
    <n v="-37"/>
    <n v="43"/>
    <n v="-23"/>
    <n v="0"/>
    <n v="0"/>
    <n v="0"/>
    <n v="0"/>
    <n v="0"/>
    <n v="-4.0399999999999998E-2"/>
    <n v="-0.02"/>
    <n v="-2.997E-2"/>
    <n v="3.3668999999999998E-2"/>
    <n v="-1.8768E-2"/>
    <n v="0"/>
    <n v="0"/>
    <n v="0"/>
    <n v="0"/>
    <n v="0"/>
  </r>
  <r>
    <s v="3622"/>
    <s v="洋華"/>
    <x v="64"/>
    <n v="31.4"/>
    <n v="31.35"/>
    <n v="30.8"/>
    <n v="28"/>
    <n v="30.8"/>
    <n v="522"/>
    <n v="513"/>
    <n v="-376"/>
    <n v="576"/>
    <n v="516"/>
    <n v="0"/>
    <n v="0"/>
    <n v="0"/>
    <n v="0"/>
    <n v="0"/>
    <n v="0.163908"/>
    <n v="0.16082550000000001"/>
    <n v="-0.11580800000000001"/>
    <n v="0.16128000000000001"/>
    <n v="0.15892800000000001"/>
    <n v="0"/>
    <n v="0"/>
    <n v="0"/>
    <n v="0"/>
    <n v="0"/>
  </r>
  <r>
    <s v="3623"/>
    <s v="富晶通"/>
    <x v="64"/>
    <n v="15.75"/>
    <n v="15.05"/>
    <n v="15.05"/>
    <n v="13.55"/>
    <n v="14.3"/>
    <n v="-22"/>
    <n v="33"/>
    <n v="-15"/>
    <n v="-62"/>
    <n v="46"/>
    <n v="0"/>
    <n v="0"/>
    <n v="0"/>
    <n v="0"/>
    <n v="0"/>
    <n v="-3.4650000000000002E-3"/>
    <n v="4.9665000000000004E-3"/>
    <n v="-2.2575E-3"/>
    <n v="-8.4010000000000005E-3"/>
    <n v="6.5780000000000005E-3"/>
    <n v="0"/>
    <n v="0"/>
    <n v="0"/>
    <n v="0"/>
    <n v="0"/>
  </r>
  <r>
    <s v="3624"/>
    <s v="光頡"/>
    <x v="28"/>
    <n v="29"/>
    <n v="28.7"/>
    <n v="29.45"/>
    <n v="26.9"/>
    <n v="29.5"/>
    <n v="-110"/>
    <n v="-187"/>
    <n v="-542"/>
    <n v="-130"/>
    <n v="248"/>
    <n v="0"/>
    <n v="0"/>
    <n v="0"/>
    <n v="0"/>
    <n v="0"/>
    <n v="-3.1899999999999998E-2"/>
    <n v="-5.3668999999999994E-2"/>
    <n v="-0.15961899999999998"/>
    <n v="-3.4970000000000001E-2"/>
    <n v="7.3160000000000003E-2"/>
    <n v="0"/>
    <n v="0"/>
    <n v="0"/>
    <n v="0"/>
    <n v="0"/>
  </r>
  <r>
    <s v="3625"/>
    <s v="西勝"/>
    <x v="7"/>
    <n v="18.3"/>
    <n v="18.850000000000001"/>
    <n v="18.75"/>
    <n v="17"/>
    <n v="18.100000000000001"/>
    <n v="283"/>
    <n v="489"/>
    <n v="-121"/>
    <n v="324"/>
    <n v="413"/>
    <n v="0"/>
    <n v="0"/>
    <n v="0"/>
    <n v="0"/>
    <n v="0"/>
    <n v="5.1789000000000009E-2"/>
    <n v="9.2176500000000008E-2"/>
    <n v="-2.2687499999999999E-2"/>
    <n v="5.5079999999999997E-2"/>
    <n v="7.4753E-2"/>
    <n v="0"/>
    <n v="0"/>
    <n v="0"/>
    <n v="0"/>
    <n v="0"/>
  </r>
  <r>
    <s v="3628"/>
    <s v="盈正"/>
    <x v="56"/>
    <n v="34.799999999999997"/>
    <n v="35"/>
    <n v="36.700000000000003"/>
    <n v="34.6"/>
    <n v="37"/>
    <n v="5"/>
    <n v="-4"/>
    <n v="-6"/>
    <n v="25"/>
    <n v="0"/>
    <n v="0"/>
    <n v="0"/>
    <n v="0"/>
    <n v="0"/>
    <n v="0"/>
    <n v="1.74E-3"/>
    <n v="-1.4E-3"/>
    <n v="-2.202E-3"/>
    <n v="8.6499999999999997E-3"/>
    <n v="0"/>
    <n v="0"/>
    <n v="0"/>
    <n v="0"/>
    <n v="0"/>
    <n v="0"/>
  </r>
  <r>
    <s v="3629"/>
    <s v="地心引力"/>
    <x v="2"/>
    <n v="42.35"/>
    <n v="42.35"/>
    <n v="42.35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1"/>
    <n v="42.8"/>
    <n v="42.2"/>
    <n v="38.15"/>
    <n v="41.95"/>
    <n v="795"/>
    <n v="410"/>
    <n v="-130"/>
    <n v="292"/>
    <n v="850"/>
    <n v="0"/>
    <n v="0"/>
    <n v="0"/>
    <n v="0"/>
    <n v="0"/>
    <n v="0.33469500000000002"/>
    <n v="0.17548"/>
    <n v="-5.4859999999999999E-2"/>
    <n v="0.111398"/>
    <n v="0.35657499999999998"/>
    <n v="0"/>
    <n v="0"/>
    <n v="0"/>
    <n v="0"/>
    <n v="0"/>
  </r>
  <r>
    <s v="3631"/>
    <s v="晟楠"/>
    <x v="39"/>
    <n v="51.2"/>
    <n v="50.6"/>
    <n v="50.1"/>
    <n v="45.1"/>
    <n v="49.45"/>
    <n v="-4"/>
    <n v="-1"/>
    <n v="-133"/>
    <n v="-25"/>
    <n v="7"/>
    <n v="0"/>
    <n v="0"/>
    <n v="0"/>
    <n v="0"/>
    <n v="0"/>
    <n v="-2.0479999999999999E-3"/>
    <n v="-5.0600000000000005E-4"/>
    <n v="-6.6632999999999998E-2"/>
    <n v="-1.1275E-2"/>
    <n v="3.4615000000000002E-3"/>
    <n v="0"/>
    <n v="0"/>
    <n v="0"/>
    <n v="0"/>
    <n v="0"/>
  </r>
  <r>
    <s v="3632"/>
    <s v="研勤"/>
    <x v="67"/>
    <n v="9.15"/>
    <n v="9.2100000000000009"/>
    <n v="9.23"/>
    <n v="9.9499999999999993"/>
    <n v="9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3.35"/>
    <n v="13.25"/>
    <n v="12.25"/>
    <n v="13.35"/>
    <n v="-1"/>
    <n v="1"/>
    <n v="0"/>
    <n v="0"/>
    <n v="0"/>
    <n v="0"/>
    <n v="0"/>
    <n v="0"/>
    <n v="0"/>
    <n v="0"/>
    <n v="-1.3349999999999999E-4"/>
    <n v="1.3349999999999999E-4"/>
    <n v="0"/>
    <n v="0"/>
    <n v="0"/>
    <n v="0"/>
    <n v="0"/>
    <n v="0"/>
    <n v="0"/>
    <n v="0"/>
  </r>
  <r>
    <s v="3645"/>
    <s v="達邁"/>
    <x v="31"/>
    <n v="42.7"/>
    <n v="42.75"/>
    <n v="43"/>
    <n v="39.6"/>
    <n v="43.15"/>
    <n v="202"/>
    <n v="51"/>
    <n v="-53"/>
    <n v="188"/>
    <n v="482"/>
    <n v="0"/>
    <n v="0"/>
    <n v="0"/>
    <n v="0"/>
    <n v="0"/>
    <n v="8.6254000000000011E-2"/>
    <n v="2.1802499999999999E-2"/>
    <n v="-2.2790000000000001E-2"/>
    <n v="7.4448E-2"/>
    <n v="0.207983"/>
    <n v="0"/>
    <n v="0"/>
    <n v="0"/>
    <n v="0"/>
    <n v="0"/>
  </r>
  <r>
    <s v="3646"/>
    <s v="艾恩特"/>
    <x v="15"/>
    <n v="23.8"/>
    <n v="23.8"/>
    <n v="23.05"/>
    <n v="20.9"/>
    <n v="22.2"/>
    <n v="-23"/>
    <n v="-24"/>
    <n v="-94"/>
    <n v="-24"/>
    <n v="33"/>
    <n v="0"/>
    <n v="0"/>
    <n v="0"/>
    <n v="0"/>
    <n v="0"/>
    <n v="-5.4739999999999997E-3"/>
    <n v="-5.7120000000000001E-3"/>
    <n v="-2.1667000000000002E-2"/>
    <n v="-5.0159999999999996E-3"/>
    <n v="7.326E-3"/>
    <n v="0"/>
    <n v="0"/>
    <n v="0"/>
    <n v="0"/>
    <n v="0"/>
  </r>
  <r>
    <s v="3652"/>
    <s v="精聯"/>
    <x v="49"/>
    <n v="19.5"/>
    <n v="20"/>
    <n v="19.95"/>
    <n v="19.25"/>
    <n v="20.25"/>
    <n v="-3"/>
    <n v="-1"/>
    <n v="1"/>
    <n v="4"/>
    <n v="6"/>
    <n v="0"/>
    <n v="0"/>
    <n v="0"/>
    <n v="0"/>
    <n v="0"/>
    <n v="-5.8500000000000002E-4"/>
    <n v="-2.0000000000000001E-4"/>
    <n v="1.995E-4"/>
    <n v="7.6999999999999996E-4"/>
    <n v="1.2149999999999999E-3"/>
    <n v="0"/>
    <n v="0"/>
    <n v="0"/>
    <n v="0"/>
    <n v="0"/>
  </r>
  <r>
    <s v="3653"/>
    <s v="健策"/>
    <x v="7"/>
    <n v="225"/>
    <n v="238.5"/>
    <n v="262"/>
    <n v="252"/>
    <n v="275"/>
    <n v="-44"/>
    <n v="-467"/>
    <n v="-437"/>
    <n v="-219"/>
    <n v="51"/>
    <n v="748"/>
    <n v="820"/>
    <n v="319"/>
    <n v="378"/>
    <n v="734"/>
    <n v="-9.9000000000000005E-2"/>
    <n v="-1.1137950000000001"/>
    <n v="-1.1449400000000001"/>
    <n v="-0.55188000000000004"/>
    <n v="0.14025000000000001"/>
    <n v="1.6830000000000001"/>
    <n v="1.9557"/>
    <n v="0.83577999999999997"/>
    <n v="0.95255999999999996"/>
    <n v="2.0185"/>
  </r>
  <r>
    <s v="3661"/>
    <s v="世芯-KY"/>
    <x v="46"/>
    <n v="482.5"/>
    <n v="453.5"/>
    <n v="448.5"/>
    <n v="416"/>
    <n v="454.5"/>
    <n v="972"/>
    <n v="-990"/>
    <n v="22"/>
    <n v="-161"/>
    <n v="-79"/>
    <n v="256"/>
    <n v="-1"/>
    <n v="0"/>
    <n v="0"/>
    <n v="-26"/>
    <n v="4.6898999999999997"/>
    <n v="-4.4896500000000001"/>
    <n v="9.8669999999999994E-2"/>
    <n v="-0.66976000000000002"/>
    <n v="-0.35905500000000001"/>
    <n v="1.2352000000000001"/>
    <n v="-4.535E-3"/>
    <n v="0"/>
    <n v="0"/>
    <n v="-0.11817"/>
  </r>
  <r>
    <s v="3663"/>
    <s v="鑫科"/>
    <x v="50"/>
    <n v="20.55"/>
    <n v="20.65"/>
    <n v="20.65"/>
    <n v="20.3"/>
    <n v="21.2"/>
    <n v="79"/>
    <n v="59"/>
    <n v="-181"/>
    <n v="-38"/>
    <n v="35"/>
    <n v="0"/>
    <n v="0"/>
    <n v="0"/>
    <n v="0"/>
    <n v="0"/>
    <n v="1.6234499999999999E-2"/>
    <n v="1.21835E-2"/>
    <n v="-3.7376499999999993E-2"/>
    <n v="-7.7139999999999995E-3"/>
    <n v="7.4200000000000004E-3"/>
    <n v="0"/>
    <n v="0"/>
    <n v="0"/>
    <n v="0"/>
    <n v="0"/>
  </r>
  <r>
    <s v="3664"/>
    <s v="安瑞-KY"/>
    <x v="55"/>
    <n v="11.5"/>
    <n v="11.45"/>
    <n v="11.6"/>
    <n v="11.4"/>
    <n v="11.65"/>
    <n v="0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</r>
  <r>
    <s v="3665"/>
    <s v="貿聯-KY"/>
    <x v="15"/>
    <n v="240"/>
    <n v="238"/>
    <n v="237"/>
    <n v="213.5"/>
    <n v="214.5"/>
    <n v="234"/>
    <n v="-43"/>
    <n v="-296"/>
    <n v="1173"/>
    <n v="-838"/>
    <n v="0"/>
    <n v="0"/>
    <n v="1"/>
    <n v="-503"/>
    <n v="-443"/>
    <n v="0.56159999999999999"/>
    <n v="-0.10234"/>
    <n v="-0.70152000000000003"/>
    <n v="2.5043549999999999"/>
    <n v="-1.7975099999999999"/>
    <n v="0"/>
    <n v="0"/>
    <n v="2.3700000000000001E-3"/>
    <n v="-1.0739050000000001"/>
    <n v="-0.95023500000000005"/>
  </r>
  <r>
    <s v="3666"/>
    <s v="光耀"/>
    <x v="65"/>
    <n v="38.65"/>
    <n v="41.7"/>
    <n v="39"/>
    <n v="36.200000000000003"/>
    <n v="38.799999999999997"/>
    <n v="751"/>
    <n v="439"/>
    <n v="-207"/>
    <n v="302"/>
    <n v="610"/>
    <n v="0"/>
    <n v="0"/>
    <n v="0"/>
    <n v="0"/>
    <n v="0"/>
    <n v="0.29026150000000001"/>
    <n v="0.18306300000000003"/>
    <n v="-8.0729999999999996E-2"/>
    <n v="0.10932400000000002"/>
    <n v="0.23668"/>
    <n v="0"/>
    <n v="0"/>
    <n v="0"/>
    <n v="0"/>
    <n v="0"/>
  </r>
  <r>
    <s v="3669"/>
    <s v="圓展"/>
    <x v="48"/>
    <n v="77.3"/>
    <n v="85"/>
    <n v="85.6"/>
    <n v="94.1"/>
    <n v="91.6"/>
    <n v="91"/>
    <n v="-3"/>
    <n v="-134"/>
    <n v="-8"/>
    <n v="-396"/>
    <n v="0"/>
    <n v="0"/>
    <n v="0"/>
    <n v="0"/>
    <n v="0"/>
    <n v="7.0343000000000003E-2"/>
    <n v="-2.5500000000000002E-3"/>
    <n v="-0.114704"/>
    <n v="-7.528E-3"/>
    <n v="-0.362736"/>
    <n v="0"/>
    <n v="0"/>
    <n v="0"/>
    <n v="0"/>
    <n v="0"/>
  </r>
  <r>
    <s v="3672"/>
    <s v="康聯訊"/>
    <x v="32"/>
    <n v="16.5"/>
    <n v="14.85"/>
    <n v="15.05"/>
    <n v="14.9"/>
    <n v="15.4"/>
    <n v="5"/>
    <n v="25"/>
    <n v="-6"/>
    <n v="-28"/>
    <n v="0"/>
    <n v="0"/>
    <n v="0"/>
    <n v="0"/>
    <n v="0"/>
    <n v="0"/>
    <n v="8.25E-4"/>
    <n v="3.7125000000000001E-3"/>
    <n v="-9.0300000000000016E-4"/>
    <n v="-4.1719999999999995E-3"/>
    <n v="0"/>
    <n v="0"/>
    <n v="0"/>
    <n v="0"/>
    <n v="0"/>
    <n v="0"/>
  </r>
  <r>
    <s v="3673"/>
    <s v="TPK-KY"/>
    <x v="64"/>
    <n v="50.2"/>
    <n v="48.7"/>
    <n v="48.2"/>
    <n v="43.4"/>
    <n v="45.3"/>
    <n v="-858"/>
    <n v="-2207"/>
    <n v="-1541"/>
    <n v="-1558"/>
    <n v="-347"/>
    <n v="0"/>
    <n v="0"/>
    <n v="0"/>
    <n v="0"/>
    <n v="0"/>
    <n v="-0.43071600000000004"/>
    <n v="-1.0748090000000001"/>
    <n v="-0.74276200000000014"/>
    <n v="-0.676172"/>
    <n v="-0.157191"/>
    <n v="0"/>
    <n v="0"/>
    <n v="0"/>
    <n v="0"/>
    <n v="0"/>
  </r>
  <r>
    <s v="3675"/>
    <s v="德微"/>
    <x v="28"/>
    <n v="90.7"/>
    <n v="92.1"/>
    <n v="88.5"/>
    <n v="81.3"/>
    <n v="89.4"/>
    <n v="249"/>
    <n v="117"/>
    <n v="-148"/>
    <n v="176"/>
    <n v="69"/>
    <n v="0"/>
    <n v="0"/>
    <n v="0"/>
    <n v="0"/>
    <n v="0"/>
    <n v="0.22584299999999999"/>
    <n v="0.10775699999999999"/>
    <n v="-0.13098000000000001"/>
    <n v="0.14308799999999999"/>
    <n v="6.1686000000000005E-2"/>
    <n v="0"/>
    <n v="0"/>
    <n v="0"/>
    <n v="0"/>
    <n v="0"/>
  </r>
  <r>
    <s v="3679"/>
    <s v="新至陞"/>
    <x v="16"/>
    <n v="127.5"/>
    <n v="126.5"/>
    <n v="125.5"/>
    <n v="113.5"/>
    <n v="124.5"/>
    <n v="-24"/>
    <n v="-71"/>
    <n v="-105"/>
    <n v="1"/>
    <n v="212"/>
    <n v="0"/>
    <n v="0"/>
    <n v="0"/>
    <n v="0"/>
    <n v="0"/>
    <n v="-3.0599999999999999E-2"/>
    <n v="-8.9815000000000006E-2"/>
    <n v="-0.131775"/>
    <n v="1.1349999999999999E-3"/>
    <n v="0.26394000000000001"/>
    <n v="0"/>
    <n v="0"/>
    <n v="0"/>
    <n v="0"/>
    <n v="0"/>
  </r>
  <r>
    <s v="3680"/>
    <s v="家登"/>
    <x v="45"/>
    <n v="231"/>
    <n v="236.5"/>
    <n v="234"/>
    <n v="230"/>
    <n v="249"/>
    <n v="408"/>
    <n v="704"/>
    <n v="-280"/>
    <n v="454"/>
    <n v="-116"/>
    <n v="-51"/>
    <n v="-116"/>
    <n v="7"/>
    <n v="-1"/>
    <n v="0"/>
    <n v="0.94247999999999998"/>
    <n v="1.66496"/>
    <n v="-0.6552"/>
    <n v="1.0442"/>
    <n v="-0.28883999999999999"/>
    <n v="-0.11781"/>
    <n v="-0.27433999999999997"/>
    <n v="1.6379999999999999E-2"/>
    <n v="-2.3E-3"/>
    <n v="0"/>
  </r>
  <r>
    <s v="3682"/>
    <s v="亞太電"/>
    <x v="53"/>
    <n v="8.3800000000000008"/>
    <n v="8.26"/>
    <n v="8.3000000000000007"/>
    <n v="7.7"/>
    <n v="8.34"/>
    <n v="-540"/>
    <n v="-796"/>
    <n v="-1706"/>
    <n v="1880"/>
    <n v="1637"/>
    <n v="0"/>
    <n v="0"/>
    <n v="0"/>
    <n v="0"/>
    <n v="0"/>
    <n v="-4.5252000000000007E-2"/>
    <n v="-6.5749600000000005E-2"/>
    <n v="-0.141598"/>
    <n v="0.14476"/>
    <n v="0.1365258"/>
    <n v="0"/>
    <n v="0"/>
    <n v="0"/>
    <n v="0"/>
    <n v="0"/>
  </r>
  <r>
    <s v="3684"/>
    <s v="榮昌"/>
    <x v="32"/>
    <n v="38.950000000000003"/>
    <n v="37.5"/>
    <n v="37.9"/>
    <n v="35.299999999999997"/>
    <n v="36.950000000000003"/>
    <n v="0"/>
    <n v="0"/>
    <n v="3"/>
    <n v="0"/>
    <n v="3"/>
    <n v="0"/>
    <n v="0"/>
    <n v="0"/>
    <n v="0"/>
    <n v="0"/>
    <n v="0"/>
    <n v="0"/>
    <n v="1.137E-3"/>
    <n v="0"/>
    <n v="1.1085000000000001E-3"/>
    <n v="0"/>
    <n v="0"/>
    <n v="0"/>
    <n v="0"/>
    <n v="0"/>
  </r>
  <r>
    <s v="3685"/>
    <s v="元創精密"/>
    <x v="65"/>
    <n v="26.3"/>
    <n v="26.6"/>
    <n v="26.4"/>
    <n v="23.8"/>
    <n v="26.15"/>
    <n v="-33"/>
    <n v="-4"/>
    <n v="23"/>
    <n v="75"/>
    <n v="13"/>
    <n v="0"/>
    <n v="0"/>
    <n v="0"/>
    <n v="0"/>
    <n v="0"/>
    <n v="-8.6789999999999992E-3"/>
    <n v="-1.0640000000000001E-3"/>
    <n v="6.0719999999999993E-3"/>
    <n v="1.7850000000000001E-2"/>
    <n v="3.3994999999999997E-3"/>
    <n v="0"/>
    <n v="0"/>
    <n v="0"/>
    <n v="0"/>
    <n v="0"/>
  </r>
  <r>
    <s v="3686"/>
    <s v="達能"/>
    <x v="50"/>
    <n v="14"/>
    <n v="13.65"/>
    <n v="15"/>
    <n v="13.5"/>
    <n v="14.85"/>
    <n v="233"/>
    <n v="-52"/>
    <n v="-89"/>
    <n v="-146"/>
    <n v="246"/>
    <n v="0"/>
    <n v="0"/>
    <n v="0"/>
    <n v="0"/>
    <n v="0"/>
    <n v="3.2620000000000003E-2"/>
    <n v="-7.098000000000001E-3"/>
    <n v="-1.3350000000000001E-2"/>
    <n v="-1.9709999999999998E-2"/>
    <n v="3.6531000000000001E-2"/>
    <n v="0"/>
    <n v="0"/>
    <n v="0"/>
    <n v="0"/>
    <n v="0"/>
  </r>
  <r>
    <s v="3687"/>
    <s v="歐買尬"/>
    <x v="67"/>
    <n v="80.599999999999994"/>
    <n v="73.099999999999994"/>
    <n v="66.900000000000006"/>
    <n v="73.5"/>
    <n v="75"/>
    <n v="-48"/>
    <n v="-680"/>
    <n v="201"/>
    <n v="56"/>
    <n v="-407"/>
    <n v="0"/>
    <n v="0"/>
    <n v="0"/>
    <n v="0"/>
    <n v="0"/>
    <n v="-3.8688E-2"/>
    <n v="-0.49707999999999991"/>
    <n v="0.13446900000000001"/>
    <n v="4.1160000000000002E-2"/>
    <n v="-0.30525000000000002"/>
    <n v="0"/>
    <n v="0"/>
    <n v="0"/>
    <n v="0"/>
    <n v="0"/>
  </r>
  <r>
    <s v="3689"/>
    <s v="湧德"/>
    <x v="15"/>
    <n v="28"/>
    <n v="27.35"/>
    <n v="27.05"/>
    <n v="25.2"/>
    <n v="26.5"/>
    <n v="-249"/>
    <n v="-206"/>
    <n v="-252"/>
    <n v="6"/>
    <n v="260"/>
    <n v="0"/>
    <n v="0"/>
    <n v="0"/>
    <n v="0"/>
    <n v="0"/>
    <n v="-6.9720000000000004E-2"/>
    <n v="-5.6341000000000002E-2"/>
    <n v="-6.8166000000000004E-2"/>
    <n v="1.5119999999999999E-3"/>
    <n v="6.8900000000000003E-2"/>
    <n v="0"/>
    <n v="0"/>
    <n v="0"/>
    <n v="0"/>
    <n v="0"/>
  </r>
  <r>
    <s v="3691"/>
    <s v="碩禾"/>
    <x v="50"/>
    <n v="141"/>
    <n v="144.5"/>
    <n v="144"/>
    <n v="130"/>
    <n v="141.5"/>
    <n v="224"/>
    <n v="171"/>
    <n v="-217"/>
    <n v="199"/>
    <n v="430"/>
    <n v="0"/>
    <n v="0"/>
    <n v="0"/>
    <n v="0"/>
    <n v="0"/>
    <n v="0.31584000000000001"/>
    <n v="0.24709500000000001"/>
    <n v="-0.31247999999999998"/>
    <n v="0.25869999999999999"/>
    <n v="0.60845000000000005"/>
    <n v="0"/>
    <n v="0"/>
    <n v="0"/>
    <n v="0"/>
    <n v="0"/>
  </r>
  <r>
    <s v="3693"/>
    <s v="營邦"/>
    <x v="49"/>
    <n v="41.45"/>
    <n v="40.65"/>
    <n v="40.200000000000003"/>
    <n v="36.200000000000003"/>
    <n v="38.799999999999997"/>
    <n v="-29"/>
    <n v="-15"/>
    <n v="-8"/>
    <n v="-6"/>
    <n v="36"/>
    <n v="0"/>
    <n v="0"/>
    <n v="0"/>
    <n v="0"/>
    <n v="0"/>
    <n v="-1.2020500000000002E-2"/>
    <n v="-6.0974999999999996E-3"/>
    <n v="-3.2160000000000001E-3"/>
    <n v="-2.1720000000000003E-3"/>
    <n v="1.3968E-2"/>
    <n v="0"/>
    <n v="0"/>
    <n v="0"/>
    <n v="0"/>
    <n v="0"/>
  </r>
  <r>
    <s v="3694"/>
    <s v="海華"/>
    <x v="37"/>
    <n v="22.3"/>
    <n v="20.399999999999999"/>
    <n v="20.6"/>
    <n v="18.899999999999999"/>
    <n v="20.75"/>
    <n v="-11"/>
    <n v="197"/>
    <n v="144"/>
    <n v="447"/>
    <n v="386"/>
    <n v="0"/>
    <n v="0"/>
    <n v="0"/>
    <n v="0"/>
    <n v="0"/>
    <n v="-2.4530000000000003E-3"/>
    <n v="4.0187999999999995E-2"/>
    <n v="2.9663999999999999E-2"/>
    <n v="8.4482999999999989E-2"/>
    <n v="8.0095E-2"/>
    <n v="0"/>
    <n v="0"/>
    <n v="0"/>
    <n v="0"/>
    <n v="0"/>
  </r>
  <r>
    <s v="3701"/>
    <s v="大眾控"/>
    <x v="27"/>
    <n v="14"/>
    <n v="14.1"/>
    <n v="14.45"/>
    <n v="14.45"/>
    <n v="14.5"/>
    <n v="4"/>
    <n v="-32"/>
    <n v="0"/>
    <n v="1"/>
    <n v="0"/>
    <n v="0"/>
    <n v="0"/>
    <n v="0"/>
    <n v="0"/>
    <n v="0"/>
    <n v="5.5999999999999995E-4"/>
    <n v="-4.5119999999999995E-3"/>
    <n v="0"/>
    <n v="1.4449999999999999E-4"/>
    <n v="0"/>
    <n v="0"/>
    <n v="0"/>
    <n v="0"/>
    <n v="0"/>
    <n v="0"/>
  </r>
  <r>
    <s v="3702"/>
    <s v="大聯大"/>
    <x v="14"/>
    <n v="47.5"/>
    <n v="47.35"/>
    <n v="48.35"/>
    <n v="47.45"/>
    <n v="49.2"/>
    <n v="-974"/>
    <n v="-529"/>
    <n v="127"/>
    <n v="-1299"/>
    <n v="-361"/>
    <n v="354"/>
    <n v="54"/>
    <n v="123"/>
    <n v="34"/>
    <n v="3"/>
    <n v="-0.46265000000000001"/>
    <n v="-0.25048150000000002"/>
    <n v="6.1404500000000001E-2"/>
    <n v="-0.61637550000000008"/>
    <n v="-0.17761200000000002"/>
    <n v="0.16814999999999999"/>
    <n v="2.5569000000000001E-2"/>
    <n v="5.9470500000000003E-2"/>
    <n v="1.6133000000000002E-2"/>
    <n v="1.4760000000000003E-3"/>
  </r>
  <r>
    <s v="3703"/>
    <s v="欣陸"/>
    <x v="5"/>
    <n v="26.55"/>
    <n v="25.3"/>
    <n v="24.65"/>
    <n v="22.6"/>
    <n v="24.4"/>
    <n v="3170"/>
    <n v="-1455"/>
    <n v="-1636"/>
    <n v="-557"/>
    <n v="621"/>
    <n v="0"/>
    <n v="0"/>
    <n v="0"/>
    <n v="0"/>
    <n v="0"/>
    <n v="0.84163500000000002"/>
    <n v="-0.36811500000000003"/>
    <n v="-0.40327399999999997"/>
    <n v="-0.12588199999999999"/>
    <n v="0.15152399999999999"/>
    <n v="0"/>
    <n v="0"/>
    <n v="0"/>
    <n v="0"/>
    <n v="0"/>
  </r>
  <r>
    <s v="3704"/>
    <s v="合勤控"/>
    <x v="37"/>
    <n v="27.25"/>
    <n v="27.4"/>
    <n v="27.25"/>
    <n v="25.15"/>
    <n v="27.65"/>
    <n v="1524"/>
    <n v="2414"/>
    <n v="-852"/>
    <n v="4007"/>
    <n v="1538"/>
    <n v="-16"/>
    <n v="0"/>
    <n v="0"/>
    <n v="0"/>
    <n v="0"/>
    <n v="0.41528999999999999"/>
    <n v="0.66143599999999991"/>
    <n v="-0.23216999999999999"/>
    <n v="1.0077604999999998"/>
    <n v="0.425257"/>
    <n v="-4.3600000000000002E-3"/>
    <n v="0"/>
    <n v="0"/>
    <n v="0"/>
    <n v="0"/>
  </r>
  <r>
    <s v="3705"/>
    <s v="永信"/>
    <x v="13"/>
    <n v="42.75"/>
    <n v="42.5"/>
    <n v="42.75"/>
    <n v="42.65"/>
    <n v="43.2"/>
    <n v="-615"/>
    <n v="-87"/>
    <n v="347"/>
    <n v="48"/>
    <n v="130"/>
    <n v="0"/>
    <n v="0"/>
    <n v="0"/>
    <n v="0"/>
    <n v="0"/>
    <n v="-0.26291249999999999"/>
    <n v="-3.6975000000000001E-2"/>
    <n v="0.14834249999999999"/>
    <n v="2.0471999999999997E-2"/>
    <n v="5.6160000000000002E-2"/>
    <n v="0"/>
    <n v="0"/>
    <n v="0"/>
    <n v="0"/>
    <n v="0"/>
  </r>
  <r>
    <s v="3706"/>
    <s v="神達"/>
    <x v="27"/>
    <n v="27.45"/>
    <n v="27"/>
    <n v="27.45"/>
    <n v="25.65"/>
    <n v="27"/>
    <n v="-2183"/>
    <n v="-3368"/>
    <n v="-397"/>
    <n v="-997"/>
    <n v="236"/>
    <n v="8"/>
    <n v="8"/>
    <n v="11"/>
    <n v="3"/>
    <n v="-194"/>
    <n v="-0.59923349999999997"/>
    <n v="-0.90935999999999995"/>
    <n v="-0.10897649999999999"/>
    <n v="-0.25573049999999997"/>
    <n v="6.3719999999999999E-2"/>
    <n v="2.196E-3"/>
    <n v="2.16E-3"/>
    <n v="3.0195E-3"/>
    <n v="7.6949999999999989E-4"/>
    <n v="-5.2380000000000003E-2"/>
  </r>
  <r>
    <s v="3707"/>
    <s v="漢磊"/>
    <x v="38"/>
    <n v="56"/>
    <n v="54.8"/>
    <n v="51.8"/>
    <n v="49.15"/>
    <n v="54"/>
    <n v="768"/>
    <n v="-4073"/>
    <n v="-99"/>
    <n v="4245"/>
    <n v="318"/>
    <n v="2032"/>
    <n v="413"/>
    <n v="-1121"/>
    <n v="0"/>
    <n v="0"/>
    <n v="0.43008000000000002"/>
    <n v="-2.2320039999999999"/>
    <n v="-5.1282000000000001E-2"/>
    <n v="2.0864175"/>
    <n v="0.17172000000000001"/>
    <n v="1.13792"/>
    <n v="0.22632399999999997"/>
    <n v="-0.58067799999999992"/>
    <n v="0"/>
    <n v="0"/>
  </r>
  <r>
    <s v="3708"/>
    <s v="上緯投控"/>
    <x v="20"/>
    <n v="123"/>
    <n v="112"/>
    <n v="115"/>
    <n v="103.5"/>
    <n v="110.5"/>
    <n v="-77"/>
    <n v="-109"/>
    <n v="23"/>
    <n v="190"/>
    <n v="444"/>
    <n v="0"/>
    <n v="-10"/>
    <n v="-46"/>
    <n v="0"/>
    <n v="-270"/>
    <n v="-9.4710000000000003E-2"/>
    <n v="-0.12207999999999999"/>
    <n v="2.6450000000000001E-2"/>
    <n v="0.19664999999999999"/>
    <n v="0.49062"/>
    <n v="0"/>
    <n v="-1.12E-2"/>
    <n v="-5.2900000000000003E-2"/>
    <n v="0"/>
    <n v="-0.29835"/>
  </r>
  <r>
    <s v="3709"/>
    <s v="鑫聯大投控"/>
    <x v="27"/>
    <n v="26"/>
    <n v="26.2"/>
    <n v="26.35"/>
    <n v="26.35"/>
    <n v="26.8"/>
    <n v="0"/>
    <n v="4"/>
    <n v="8"/>
    <n v="-10"/>
    <n v="5"/>
    <n v="0"/>
    <n v="0"/>
    <n v="0"/>
    <n v="0"/>
    <n v="0"/>
    <n v="0"/>
    <n v="1.0479999999999999E-3"/>
    <n v="2.1080000000000001E-3"/>
    <n v="-2.6350000000000002E-3"/>
    <n v="1.34E-3"/>
    <n v="0"/>
    <n v="0"/>
    <n v="0"/>
    <n v="0"/>
    <n v="0"/>
  </r>
  <r>
    <s v="3710"/>
    <s v="連展投控"/>
    <x v="15"/>
    <n v="9.6"/>
    <n v="10"/>
    <n v="9.86"/>
    <n v="8.8800000000000008"/>
    <n v="9.76"/>
    <n v="-159"/>
    <n v="602"/>
    <n v="-309"/>
    <n v="213"/>
    <n v="970"/>
    <n v="0"/>
    <n v="0"/>
    <n v="0"/>
    <n v="0"/>
    <n v="0"/>
    <n v="-1.5263999999999998E-2"/>
    <n v="6.0199999999999997E-2"/>
    <n v="-3.0467399999999999E-2"/>
    <n v="1.8914400000000001E-2"/>
    <n v="9.4671999999999992E-2"/>
    <n v="0"/>
    <n v="0"/>
    <n v="0"/>
    <n v="0"/>
    <n v="0"/>
  </r>
  <r>
    <s v="3711"/>
    <s v="日月光投控"/>
    <x v="35"/>
    <n v="97"/>
    <n v="100"/>
    <n v="105"/>
    <n v="103"/>
    <n v="106.5"/>
    <n v="-2101"/>
    <n v="-675"/>
    <n v="673"/>
    <n v="-2131"/>
    <n v="-341"/>
    <n v="-126"/>
    <n v="-415"/>
    <n v="1218"/>
    <n v="621"/>
    <n v="-77"/>
    <n v="-2.0379700000000001"/>
    <n v="-0.67500000000000004"/>
    <n v="0.70665"/>
    <n v="-2.1949299999999998"/>
    <n v="-0.36316500000000002"/>
    <n v="-0.12222"/>
    <n v="-0.41499999999999998"/>
    <n v="1.2788999999999999"/>
    <n v="0.63963000000000003"/>
    <n v="-8.2004999999999995E-2"/>
  </r>
  <r>
    <s v="3712"/>
    <s v="永崴投控"/>
    <x v="63"/>
    <n v="25.65"/>
    <n v="25.5"/>
    <n v="26.2"/>
    <n v="23.6"/>
    <n v="25.95"/>
    <n v="-172"/>
    <n v="74"/>
    <n v="-53"/>
    <n v="-48"/>
    <n v="241"/>
    <n v="0"/>
    <n v="0"/>
    <n v="0"/>
    <n v="0"/>
    <n v="0"/>
    <n v="-4.4118000000000004E-2"/>
    <n v="1.8870000000000001E-2"/>
    <n v="-1.3885999999999999E-2"/>
    <n v="-1.1328000000000001E-2"/>
    <n v="6.2539499999999998E-2"/>
    <n v="0"/>
    <n v="0"/>
    <n v="0"/>
    <n v="0"/>
    <n v="0"/>
  </r>
  <r>
    <s v="3713"/>
    <s v="新晶投控"/>
    <x v="50"/>
    <n v="41"/>
    <n v="41.3"/>
    <n v="42.2"/>
    <n v="38"/>
    <n v="40.450000000000003"/>
    <n v="10"/>
    <n v="21"/>
    <n v="-9"/>
    <n v="10"/>
    <n v="-1"/>
    <n v="0"/>
    <n v="0"/>
    <n v="0"/>
    <n v="0"/>
    <n v="0"/>
    <n v="4.1000000000000003E-3"/>
    <n v="8.6730000000000002E-3"/>
    <n v="-3.7980000000000002E-3"/>
    <n v="3.8E-3"/>
    <n v="-4.0450000000000002E-4"/>
    <n v="0"/>
    <n v="0"/>
    <n v="0"/>
    <n v="0"/>
    <n v="0"/>
  </r>
  <r>
    <s v="3714"/>
    <s v="富采"/>
    <x v="28"/>
    <n v="64.2"/>
    <n v="61.8"/>
    <n v="61.8"/>
    <n v="64.8"/>
    <n v="68.2"/>
    <n v="-2833"/>
    <n v="1119"/>
    <n v="-1076"/>
    <n v="7466"/>
    <n v="-395"/>
    <n v="0"/>
    <n v="-234"/>
    <n v="0"/>
    <n v="2"/>
    <n v="0"/>
    <n v="-1.818786"/>
    <n v="0.69154199999999999"/>
    <n v="-0.664968"/>
    <n v="4.837968"/>
    <n v="-0.26939000000000002"/>
    <n v="0"/>
    <n v="-0.14461199999999999"/>
    <n v="0"/>
    <n v="1.2959999999999998E-3"/>
    <n v="0"/>
  </r>
  <r>
    <s v="4102"/>
    <s v="永日"/>
    <x v="13"/>
    <n v="24.6"/>
    <n v="25.35"/>
    <n v="22.9"/>
    <n v="25.15"/>
    <n v="24"/>
    <n v="401"/>
    <n v="-366"/>
    <n v="35"/>
    <n v="294"/>
    <n v="-121"/>
    <n v="0"/>
    <n v="0"/>
    <n v="0"/>
    <n v="0"/>
    <n v="0"/>
    <n v="9.8645999999999998E-2"/>
    <n v="-9.2781000000000002E-2"/>
    <n v="8.0149999999999996E-3"/>
    <n v="7.3940999999999993E-2"/>
    <n v="-2.904E-2"/>
    <n v="0"/>
    <n v="0"/>
    <n v="0"/>
    <n v="0"/>
    <n v="0"/>
  </r>
  <r>
    <s v="4104"/>
    <s v="佳醫"/>
    <x v="13"/>
    <n v="56.9"/>
    <n v="56.6"/>
    <n v="56.9"/>
    <n v="55.9"/>
    <n v="56.6"/>
    <n v="-176"/>
    <n v="-75"/>
    <n v="88"/>
    <n v="87"/>
    <n v="-42"/>
    <n v="0"/>
    <n v="0"/>
    <n v="0"/>
    <n v="0"/>
    <n v="0"/>
    <n v="-0.100144"/>
    <n v="-4.2450000000000002E-2"/>
    <n v="5.0071999999999998E-2"/>
    <n v="4.8633000000000003E-2"/>
    <n v="-2.3772000000000001E-2"/>
    <n v="0"/>
    <n v="0"/>
    <n v="0"/>
    <n v="0"/>
    <n v="0"/>
  </r>
  <r>
    <s v="4105"/>
    <s v="東洋"/>
    <x v="13"/>
    <n v="81"/>
    <n v="73.2"/>
    <n v="80.5"/>
    <n v="88.5"/>
    <n v="93.7"/>
    <n v="243"/>
    <n v="-1371"/>
    <n v="835"/>
    <n v="428"/>
    <n v="929"/>
    <n v="4"/>
    <n v="0"/>
    <n v="0"/>
    <n v="0"/>
    <n v="-51"/>
    <n v="0.19683"/>
    <n v="-1.0035719999999999"/>
    <n v="0.67217499999999997"/>
    <n v="0.37878000000000001"/>
    <n v="0.87047300000000005"/>
    <n v="3.2399999999999998E-3"/>
    <n v="0"/>
    <n v="0"/>
    <n v="0"/>
    <n v="-4.7786999999999996E-2"/>
  </r>
  <r>
    <s v="4106"/>
    <s v="雃博"/>
    <x v="13"/>
    <n v="38.9"/>
    <n v="42.75"/>
    <n v="38.6"/>
    <n v="42.45"/>
    <n v="40.200000000000003"/>
    <n v="337"/>
    <n v="-742"/>
    <n v="-776"/>
    <n v="557"/>
    <n v="-723"/>
    <n v="0"/>
    <n v="0"/>
    <n v="0"/>
    <n v="0"/>
    <n v="0"/>
    <n v="0.13109299999999999"/>
    <n v="-0.31720500000000001"/>
    <n v="-0.29953600000000002"/>
    <n v="0.2364465"/>
    <n v="-0.29064600000000002"/>
    <n v="0"/>
    <n v="0"/>
    <n v="0"/>
    <n v="0"/>
    <n v="0"/>
  </r>
  <r>
    <s v="4107"/>
    <s v="邦特"/>
    <x v="13"/>
    <n v="112.5"/>
    <n v="115"/>
    <n v="115"/>
    <n v="108"/>
    <n v="112.5"/>
    <n v="-11"/>
    <n v="7"/>
    <n v="-41"/>
    <n v="-55"/>
    <n v="41"/>
    <n v="0"/>
    <n v="0"/>
    <n v="0"/>
    <n v="0"/>
    <n v="0"/>
    <n v="-1.2375000000000001E-2"/>
    <n v="8.0499999999999999E-3"/>
    <n v="-4.7149999999999997E-2"/>
    <n v="-5.9400000000000001E-2"/>
    <n v="4.6124999999999999E-2"/>
    <n v="0"/>
    <n v="0"/>
    <n v="0"/>
    <n v="0"/>
    <n v="0"/>
  </r>
  <r>
    <s v="4108"/>
    <s v="懷特"/>
    <x v="13"/>
    <n v="25.6"/>
    <n v="26.9"/>
    <n v="25.6"/>
    <n v="24.3"/>
    <n v="26"/>
    <n v="233"/>
    <n v="-312"/>
    <n v="-76"/>
    <n v="154"/>
    <n v="-12"/>
    <n v="0"/>
    <n v="0"/>
    <n v="0"/>
    <n v="0"/>
    <n v="0"/>
    <n v="5.9648E-2"/>
    <n v="-8.3927999999999989E-2"/>
    <n v="-1.9456000000000001E-2"/>
    <n v="3.7422000000000004E-2"/>
    <n v="-3.1199999999999999E-3"/>
    <n v="0"/>
    <n v="0"/>
    <n v="0"/>
    <n v="0"/>
    <n v="0"/>
  </r>
  <r>
    <s v="4109"/>
    <s v="加捷生醫"/>
    <x v="13"/>
    <n v="15.5"/>
    <n v="15.75"/>
    <n v="15.55"/>
    <n v="14.6"/>
    <n v="15.15"/>
    <n v="-39"/>
    <n v="34"/>
    <n v="10"/>
    <n v="-21"/>
    <n v="15"/>
    <n v="0"/>
    <n v="0"/>
    <n v="0"/>
    <n v="0"/>
    <n v="0"/>
    <n v="-6.045E-3"/>
    <n v="5.3550000000000004E-3"/>
    <n v="1.555E-3"/>
    <n v="-3.0659999999999997E-3"/>
    <n v="2.2725000000000002E-3"/>
    <n v="0"/>
    <n v="0"/>
    <n v="0"/>
    <n v="0"/>
    <n v="0"/>
  </r>
  <r>
    <s v="4111"/>
    <s v="濟生"/>
    <x v="13"/>
    <n v="22.6"/>
    <n v="23.05"/>
    <n v="22.9"/>
    <n v="23.1"/>
    <n v="22.9"/>
    <n v="-51"/>
    <n v="53"/>
    <n v="0"/>
    <n v="0"/>
    <n v="0"/>
    <n v="0"/>
    <n v="0"/>
    <n v="0"/>
    <n v="0"/>
    <n v="0"/>
    <n v="-1.1526000000000002E-2"/>
    <n v="1.2216500000000002E-2"/>
    <n v="0"/>
    <n v="0"/>
    <n v="0"/>
    <n v="0"/>
    <n v="0"/>
    <n v="0"/>
    <n v="0"/>
    <n v="0"/>
  </r>
  <r>
    <s v="4113"/>
    <s v="聯上"/>
    <x v="5"/>
    <n v="12.9"/>
    <n v="13.25"/>
    <n v="13"/>
    <n v="12.75"/>
    <n v="13.1"/>
    <n v="-113"/>
    <n v="22"/>
    <n v="-46"/>
    <n v="-14"/>
    <n v="22"/>
    <n v="0"/>
    <n v="0"/>
    <n v="0"/>
    <n v="0"/>
    <n v="0"/>
    <n v="-1.4577E-2"/>
    <n v="2.9150000000000001E-3"/>
    <n v="-5.9800000000000001E-3"/>
    <n v="-1.7849999999999999E-3"/>
    <n v="2.882E-3"/>
    <n v="0"/>
    <n v="0"/>
    <n v="0"/>
    <n v="0"/>
    <n v="0"/>
  </r>
  <r>
    <s v="4114"/>
    <s v="健喬"/>
    <x v="13"/>
    <n v="24.55"/>
    <n v="24.4"/>
    <n v="24.6"/>
    <n v="23.6"/>
    <n v="24.6"/>
    <n v="-616"/>
    <n v="-538"/>
    <n v="367"/>
    <n v="-465"/>
    <n v="399"/>
    <n v="0"/>
    <n v="0"/>
    <n v="0"/>
    <n v="0"/>
    <n v="0"/>
    <n v="-0.151228"/>
    <n v="-0.131272"/>
    <n v="9.0282000000000001E-2"/>
    <n v="-0.10974"/>
    <n v="9.8154000000000019E-2"/>
    <n v="0"/>
    <n v="0"/>
    <n v="0"/>
    <n v="0"/>
    <n v="0"/>
  </r>
  <r>
    <s v="4116"/>
    <s v="明基醫"/>
    <x v="13"/>
    <n v="32"/>
    <n v="31.6"/>
    <n v="31.7"/>
    <n v="31.3"/>
    <n v="31.4"/>
    <n v="7"/>
    <n v="0"/>
    <n v="0"/>
    <n v="0"/>
    <n v="1"/>
    <n v="0"/>
    <n v="0"/>
    <n v="0"/>
    <n v="0"/>
    <n v="0"/>
    <n v="2.2399999999999998E-3"/>
    <n v="0"/>
    <n v="0"/>
    <n v="0"/>
    <n v="3.1399999999999999E-4"/>
    <n v="0"/>
    <n v="0"/>
    <n v="0"/>
    <n v="0"/>
    <n v="0"/>
  </r>
  <r>
    <s v="4119"/>
    <s v="旭富"/>
    <x v="13"/>
    <n v="84.7"/>
    <n v="83.6"/>
    <n v="83"/>
    <n v="80.7"/>
    <n v="84.2"/>
    <n v="-108"/>
    <n v="61"/>
    <n v="4"/>
    <n v="-8"/>
    <n v="364"/>
    <n v="-8"/>
    <n v="0"/>
    <n v="1"/>
    <n v="0"/>
    <n v="0"/>
    <n v="-9.1476000000000002E-2"/>
    <n v="5.0995999999999993E-2"/>
    <n v="3.32E-3"/>
    <n v="-6.4559999999999999E-3"/>
    <n v="0.30648799999999998"/>
    <n v="-6.7759999999999999E-3"/>
    <n v="0"/>
    <n v="8.3000000000000001E-4"/>
    <n v="0"/>
    <n v="0"/>
  </r>
  <r>
    <s v="4120"/>
    <s v="友華"/>
    <x v="13"/>
    <n v="42.7"/>
    <n v="41.7"/>
    <n v="42"/>
    <n v="41.75"/>
    <n v="41.8"/>
    <n v="-7"/>
    <n v="2"/>
    <n v="12"/>
    <n v="6"/>
    <n v="1"/>
    <n v="0"/>
    <n v="0"/>
    <n v="0"/>
    <n v="0"/>
    <n v="0"/>
    <n v="-2.9890000000000003E-3"/>
    <n v="8.3400000000000011E-4"/>
    <n v="5.0400000000000002E-3"/>
    <n v="2.5049999999999998E-3"/>
    <n v="4.1799999999999997E-4"/>
    <n v="0"/>
    <n v="0"/>
    <n v="0"/>
    <n v="0"/>
    <n v="0"/>
  </r>
  <r>
    <s v="4121"/>
    <s v="優盛"/>
    <x v="13"/>
    <n v="20.25"/>
    <n v="22.25"/>
    <n v="20.6"/>
    <n v="22.65"/>
    <n v="21.55"/>
    <n v="51"/>
    <n v="-35"/>
    <n v="-600"/>
    <n v="721"/>
    <n v="-560"/>
    <n v="0"/>
    <n v="0"/>
    <n v="0"/>
    <n v="0"/>
    <n v="0"/>
    <n v="1.03275E-2"/>
    <n v="-7.7875000000000002E-3"/>
    <n v="-0.1236"/>
    <n v="0.16330649999999999"/>
    <n v="-0.12068"/>
    <n v="0"/>
    <n v="0"/>
    <n v="0"/>
    <n v="0"/>
    <n v="0"/>
  </r>
  <r>
    <s v="4123"/>
    <s v="晟德"/>
    <x v="13"/>
    <n v="66.3"/>
    <n v="64.7"/>
    <n v="65.2"/>
    <n v="65.8"/>
    <n v="66.7"/>
    <n v="11"/>
    <n v="-1170"/>
    <n v="217"/>
    <n v="138"/>
    <n v="90"/>
    <n v="0"/>
    <n v="0"/>
    <n v="0"/>
    <n v="-1"/>
    <n v="0"/>
    <n v="7.2929999999999991E-3"/>
    <n v="-0.75699000000000005"/>
    <n v="0.14148400000000003"/>
    <n v="9.0803999999999996E-2"/>
    <n v="6.003E-2"/>
    <n v="0"/>
    <n v="0"/>
    <n v="0"/>
    <n v="-6.5799999999999995E-4"/>
    <n v="0"/>
  </r>
  <r>
    <s v="4126"/>
    <s v="太醫"/>
    <x v="13"/>
    <n v="70.900000000000006"/>
    <n v="70.5"/>
    <n v="71.400000000000006"/>
    <n v="69.900000000000006"/>
    <n v="70.2"/>
    <n v="-254"/>
    <n v="-82"/>
    <n v="-11"/>
    <n v="-480"/>
    <n v="-103"/>
    <n v="0"/>
    <n v="0"/>
    <n v="0"/>
    <n v="0"/>
    <n v="0"/>
    <n v="-0.18008600000000002"/>
    <n v="-5.781E-2"/>
    <n v="-7.8540000000000016E-3"/>
    <n v="-0.33551999999999998"/>
    <n v="-7.2306000000000009E-2"/>
    <n v="0"/>
    <n v="0"/>
    <n v="0"/>
    <n v="0"/>
    <n v="0"/>
  </r>
  <r>
    <s v="4127"/>
    <s v="天良"/>
    <x v="13"/>
    <n v="10.9"/>
    <n v="11.95"/>
    <n v="11.25"/>
    <n v="10.5"/>
    <n v="11.55"/>
    <n v="86"/>
    <n v="-8"/>
    <n v="-64"/>
    <n v="32"/>
    <n v="61"/>
    <n v="0"/>
    <n v="0"/>
    <n v="0"/>
    <n v="0"/>
    <n v="0"/>
    <n v="9.3740000000000004E-3"/>
    <n v="-9.5599999999999993E-4"/>
    <n v="-7.1999999999999998E-3"/>
    <n v="3.3600000000000001E-3"/>
    <n v="7.0455000000000005E-3"/>
    <n v="0"/>
    <n v="0"/>
    <n v="0"/>
    <n v="0"/>
    <n v="0"/>
  </r>
  <r>
    <s v="4128"/>
    <s v="中天"/>
    <x v="13"/>
    <n v="61.6"/>
    <n v="62"/>
    <n v="61"/>
    <n v="55.1"/>
    <n v="56.8"/>
    <n v="387"/>
    <n v="-516"/>
    <n v="71"/>
    <n v="324"/>
    <n v="187"/>
    <n v="0"/>
    <n v="0"/>
    <n v="0"/>
    <n v="0"/>
    <n v="0"/>
    <n v="0.23839200000000002"/>
    <n v="-0.31991999999999998"/>
    <n v="4.3310000000000001E-2"/>
    <n v="0.17852400000000002"/>
    <n v="0.106216"/>
    <n v="0"/>
    <n v="0"/>
    <n v="0"/>
    <n v="0"/>
    <n v="0"/>
  </r>
  <r>
    <s v="4129"/>
    <s v="聯合"/>
    <x v="13"/>
    <n v="31.65"/>
    <n v="32.1"/>
    <n v="31.85"/>
    <n v="30.15"/>
    <n v="31.5"/>
    <n v="-53"/>
    <n v="-18"/>
    <n v="-28"/>
    <n v="-8"/>
    <n v="21"/>
    <n v="0"/>
    <n v="0"/>
    <n v="0"/>
    <n v="0"/>
    <n v="0"/>
    <n v="-1.6774499999999998E-2"/>
    <n v="-5.778000000000001E-3"/>
    <n v="-8.9180000000000006E-3"/>
    <n v="-2.4120000000000001E-3"/>
    <n v="6.6150000000000002E-3"/>
    <n v="0"/>
    <n v="0"/>
    <n v="0"/>
    <n v="0"/>
    <n v="0"/>
  </r>
  <r>
    <s v="4130"/>
    <s v="健亞"/>
    <x v="13"/>
    <n v="26.2"/>
    <n v="26.55"/>
    <n v="26.3"/>
    <n v="24.6"/>
    <n v="25.25"/>
    <n v="-12"/>
    <n v="-140"/>
    <n v="29"/>
    <n v="-106"/>
    <n v="55"/>
    <n v="0"/>
    <n v="0"/>
    <n v="0"/>
    <n v="0"/>
    <n v="0"/>
    <n v="-3.1439999999999997E-3"/>
    <n v="-3.7170000000000002E-2"/>
    <n v="7.6270000000000001E-3"/>
    <n v="-2.6076000000000002E-2"/>
    <n v="1.3887500000000001E-2"/>
    <n v="0"/>
    <n v="0"/>
    <n v="0"/>
    <n v="0"/>
    <n v="0"/>
  </r>
  <r>
    <s v="4131"/>
    <s v="晶宇"/>
    <x v="13"/>
    <n v="6.15"/>
    <n v="6.46"/>
    <n v="7.1"/>
    <n v="7.81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55.3"/>
    <n v="60.8"/>
    <n v="61.5"/>
    <n v="67.599999999999994"/>
    <n v="72.900000000000006"/>
    <n v="44"/>
    <n v="135"/>
    <n v="-349"/>
    <n v="-73"/>
    <n v="555"/>
    <n v="0"/>
    <n v="0"/>
    <n v="0"/>
    <n v="0"/>
    <n v="0"/>
    <n v="2.4331999999999999E-2"/>
    <n v="8.208E-2"/>
    <n v="-0.21463499999999999"/>
    <n v="-4.9347999999999996E-2"/>
    <n v="0.40459499999999998"/>
    <n v="0"/>
    <n v="0"/>
    <n v="0"/>
    <n v="0"/>
    <n v="0"/>
  </r>
  <r>
    <s v="4137"/>
    <s v="麗豐-KY"/>
    <x v="13"/>
    <n v="202.5"/>
    <n v="204"/>
    <n v="208"/>
    <n v="200"/>
    <n v="207"/>
    <n v="98"/>
    <n v="17"/>
    <n v="120"/>
    <n v="119"/>
    <n v="48"/>
    <n v="1"/>
    <n v="0"/>
    <n v="0"/>
    <n v="0"/>
    <n v="0"/>
    <n v="0.19844999999999999"/>
    <n v="3.4680000000000002E-2"/>
    <n v="0.24959999999999999"/>
    <n v="0.23799999999999999"/>
    <n v="9.9360000000000004E-2"/>
    <n v="2.0249999999999999E-3"/>
    <n v="0"/>
    <n v="0"/>
    <n v="0"/>
    <n v="0"/>
  </r>
  <r>
    <s v="4138"/>
    <s v="曜亞"/>
    <x v="13"/>
    <n v="53"/>
    <n v="52.8"/>
    <n v="53"/>
    <n v="51.3"/>
    <n v="53.4"/>
    <n v="0"/>
    <n v="25"/>
    <n v="2"/>
    <n v="25"/>
    <n v="32"/>
    <n v="0"/>
    <n v="0"/>
    <n v="0"/>
    <n v="0"/>
    <n v="0"/>
    <n v="0"/>
    <n v="1.32E-2"/>
    <n v="1.06E-3"/>
    <n v="1.2825E-2"/>
    <n v="1.7087999999999999E-2"/>
    <n v="0"/>
    <n v="0"/>
    <n v="0"/>
    <n v="0"/>
    <n v="0"/>
  </r>
  <r>
    <s v="4139"/>
    <s v="馬光-KY"/>
    <x v="13"/>
    <n v="53.6"/>
    <n v="53.9"/>
    <n v="52.8"/>
    <n v="52.9"/>
    <n v="53"/>
    <n v="-42"/>
    <n v="-15"/>
    <n v="-22"/>
    <n v="-9"/>
    <n v="-5"/>
    <n v="0"/>
    <n v="0"/>
    <n v="0"/>
    <n v="0"/>
    <n v="0"/>
    <n v="-2.2512000000000004E-2"/>
    <n v="-8.0850000000000002E-3"/>
    <n v="-1.1616E-2"/>
    <n v="-4.7609999999999996E-3"/>
    <n v="-2.65E-3"/>
    <n v="0"/>
    <n v="0"/>
    <n v="0"/>
    <n v="0"/>
    <n v="0"/>
  </r>
  <r>
    <s v="4141"/>
    <s v="龍燈-KY"/>
    <x v="13"/>
    <n v="13.1"/>
    <n v="12.6"/>
    <n v="12.35"/>
    <n v="11.3"/>
    <n v="11.5"/>
    <n v="131"/>
    <n v="-135"/>
    <n v="-164"/>
    <n v="-57"/>
    <n v="-162"/>
    <n v="0"/>
    <n v="0"/>
    <n v="0"/>
    <n v="0"/>
    <n v="0"/>
    <n v="1.7160999999999999E-2"/>
    <n v="-1.7010000000000001E-2"/>
    <n v="-2.0253999999999998E-2"/>
    <n v="-6.4410000000000005E-3"/>
    <n v="-1.8630000000000001E-2"/>
    <n v="0"/>
    <n v="0"/>
    <n v="0"/>
    <n v="0"/>
    <n v="0"/>
  </r>
  <r>
    <s v="4142"/>
    <s v="國光生"/>
    <x v="13"/>
    <n v="57.2"/>
    <n v="62.9"/>
    <n v="57.6"/>
    <n v="63.3"/>
    <n v="60.8"/>
    <n v="1324"/>
    <n v="-1736"/>
    <n v="1090"/>
    <n v="6068"/>
    <n v="-2331"/>
    <n v="0"/>
    <n v="0"/>
    <n v="0"/>
    <n v="0"/>
    <n v="0"/>
    <n v="0.757328"/>
    <n v="-1.091944"/>
    <n v="0.62783999999999995"/>
    <n v="3.8410439999999997"/>
    <n v="-1.4172479999999998"/>
    <n v="0"/>
    <n v="0"/>
    <n v="0"/>
    <n v="0"/>
    <n v="0"/>
  </r>
  <r>
    <s v="4147"/>
    <s v="中裕"/>
    <x v="13"/>
    <n v="64.3"/>
    <n v="62.5"/>
    <n v="63.4"/>
    <n v="59.3"/>
    <n v="62.3"/>
    <n v="93"/>
    <n v="39"/>
    <n v="-24"/>
    <n v="-27"/>
    <n v="312"/>
    <n v="0"/>
    <n v="0"/>
    <n v="0"/>
    <n v="0"/>
    <n v="0"/>
    <n v="5.9798999999999998E-2"/>
    <n v="2.4375000000000001E-2"/>
    <n v="-1.5215999999999999E-2"/>
    <n v="-1.6010999999999997E-2"/>
    <n v="0.19437599999999999"/>
    <n v="0"/>
    <n v="0"/>
    <n v="0"/>
    <n v="0"/>
    <n v="0"/>
  </r>
  <r>
    <s v="4148"/>
    <s v="全宇生技-KY"/>
    <x v="13"/>
    <n v="35.4"/>
    <n v="35.15"/>
    <n v="35.4"/>
    <n v="33.25"/>
    <n v="34.200000000000003"/>
    <n v="5"/>
    <n v="4"/>
    <n v="-20"/>
    <n v="7"/>
    <n v="2"/>
    <n v="0"/>
    <n v="0"/>
    <n v="0"/>
    <n v="0"/>
    <n v="0"/>
    <n v="1.7700000000000001E-3"/>
    <n v="1.4059999999999999E-3"/>
    <n v="-7.0800000000000004E-3"/>
    <n v="2.3275000000000001E-3"/>
    <n v="6.8400000000000004E-4"/>
    <n v="0"/>
    <n v="0"/>
    <n v="0"/>
    <n v="0"/>
    <n v="0"/>
  </r>
  <r>
    <s v="4152"/>
    <s v="台微體"/>
    <x v="13"/>
    <n v="74.3"/>
    <n v="81"/>
    <n v="78.3"/>
    <n v="72.099999999999994"/>
    <n v="68.599999999999994"/>
    <n v="-38"/>
    <n v="-11"/>
    <n v="-8"/>
    <n v="-32"/>
    <n v="49"/>
    <n v="0"/>
    <n v="0"/>
    <n v="0"/>
    <n v="0"/>
    <n v="0"/>
    <n v="-2.8234000000000002E-2"/>
    <n v="-8.9099999999999995E-3"/>
    <n v="-6.2639999999999996E-3"/>
    <n v="-2.3071999999999999E-2"/>
    <n v="3.3613999999999998E-2"/>
    <n v="0"/>
    <n v="0"/>
    <n v="0"/>
    <n v="0"/>
    <n v="0"/>
  </r>
  <r>
    <s v="4153"/>
    <s v="鈺緯"/>
    <x v="13"/>
    <n v="21.2"/>
    <n v="23.3"/>
    <n v="25.6"/>
    <n v="26.2"/>
    <n v="25.65"/>
    <n v="0"/>
    <n v="-17"/>
    <n v="7"/>
    <n v="-3"/>
    <n v="-10"/>
    <n v="0"/>
    <n v="0"/>
    <n v="0"/>
    <n v="0"/>
    <n v="0"/>
    <n v="0"/>
    <n v="-3.9610000000000001E-3"/>
    <n v="1.7920000000000002E-3"/>
    <n v="-7.8599999999999991E-4"/>
    <n v="-2.565E-3"/>
    <n v="0"/>
    <n v="0"/>
    <n v="0"/>
    <n v="0"/>
    <n v="0"/>
  </r>
  <r>
    <s v="4154"/>
    <s v="康樂-KY"/>
    <x v="13"/>
    <n v="25.05"/>
    <n v="26.7"/>
    <n v="26.6"/>
    <n v="25"/>
    <n v="27.15"/>
    <n v="0"/>
    <n v="0"/>
    <n v="0"/>
    <n v="0"/>
    <n v="15"/>
    <n v="0"/>
    <n v="0"/>
    <n v="0"/>
    <n v="0"/>
    <n v="0"/>
    <n v="0"/>
    <n v="0"/>
    <n v="0"/>
    <n v="0"/>
    <n v="4.0724999999999997E-3"/>
    <n v="0"/>
    <n v="0"/>
    <n v="0"/>
    <n v="0"/>
    <n v="0"/>
  </r>
  <r>
    <s v="4155"/>
    <s v="訊映"/>
    <x v="13"/>
    <n v="24.35"/>
    <n v="24.45"/>
    <n v="24.5"/>
    <n v="23.1"/>
    <n v="23.8"/>
    <n v="-67"/>
    <n v="-64"/>
    <n v="53"/>
    <n v="13"/>
    <n v="104"/>
    <n v="0"/>
    <n v="0"/>
    <n v="0"/>
    <n v="0"/>
    <n v="0"/>
    <n v="-1.6314499999999999E-2"/>
    <n v="-1.5647999999999999E-2"/>
    <n v="1.2985E-2"/>
    <n v="3.003E-3"/>
    <n v="2.4752000000000003E-2"/>
    <n v="0"/>
    <n v="0"/>
    <n v="0"/>
    <n v="0"/>
    <n v="0"/>
  </r>
  <r>
    <s v="4157"/>
    <s v="太景*-KY"/>
    <x v="13"/>
    <n v="21.55"/>
    <n v="21.2"/>
    <n v="20.8"/>
    <n v="19.149999999999999"/>
    <n v="20.149999999999999"/>
    <n v="866"/>
    <n v="-200"/>
    <n v="-54"/>
    <n v="309"/>
    <n v="589"/>
    <n v="0"/>
    <n v="0"/>
    <n v="0"/>
    <n v="0"/>
    <n v="0"/>
    <n v="0.18662299999999998"/>
    <n v="-4.24E-2"/>
    <n v="-1.1232000000000001E-2"/>
    <n v="5.9173499999999997E-2"/>
    <n v="0.11868349999999998"/>
    <n v="0"/>
    <n v="0"/>
    <n v="0"/>
    <n v="0"/>
    <n v="0"/>
  </r>
  <r>
    <s v="4160"/>
    <s v="創源"/>
    <x v="13"/>
    <n v="23.4"/>
    <n v="23.9"/>
    <n v="23.75"/>
    <n v="22.5"/>
    <n v="23.05"/>
    <n v="2"/>
    <n v="0"/>
    <n v="0"/>
    <n v="1"/>
    <n v="1"/>
    <n v="0"/>
    <n v="0"/>
    <n v="0"/>
    <n v="0"/>
    <n v="0"/>
    <n v="4.6799999999999999E-4"/>
    <n v="0"/>
    <n v="0"/>
    <n v="2.2499999999999999E-4"/>
    <n v="2.3050000000000002E-4"/>
    <n v="0"/>
    <n v="0"/>
    <n v="0"/>
    <n v="0"/>
    <n v="0"/>
  </r>
  <r>
    <s v="4161"/>
    <s v="聿新科"/>
    <x v="13"/>
    <n v="29.05"/>
    <n v="29.05"/>
    <n v="28.4"/>
    <n v="25.75"/>
    <n v="27.75"/>
    <n v="-15"/>
    <n v="11"/>
    <n v="1"/>
    <n v="6"/>
    <n v="2"/>
    <n v="0"/>
    <n v="0"/>
    <n v="0"/>
    <n v="0"/>
    <n v="0"/>
    <n v="-4.3575000000000003E-3"/>
    <n v="3.1955E-3"/>
    <n v="2.8399999999999996E-4"/>
    <n v="1.5449999999999999E-3"/>
    <n v="5.5500000000000005E-4"/>
    <n v="0"/>
    <n v="0"/>
    <n v="0"/>
    <n v="0"/>
    <n v="0"/>
  </r>
  <r>
    <s v="4162"/>
    <s v="智擎"/>
    <x v="13"/>
    <n v="62.1"/>
    <n v="63.5"/>
    <n v="64.599999999999994"/>
    <n v="59.5"/>
    <n v="62.4"/>
    <n v="139"/>
    <n v="259"/>
    <n v="440"/>
    <n v="-46"/>
    <n v="412"/>
    <n v="0"/>
    <n v="0"/>
    <n v="0"/>
    <n v="0"/>
    <n v="0"/>
    <n v="8.6318999999999993E-2"/>
    <n v="0.164465"/>
    <n v="0.28423999999999994"/>
    <n v="-2.7369999999999998E-2"/>
    <n v="0.25708799999999998"/>
    <n v="0"/>
    <n v="0"/>
    <n v="0"/>
    <n v="0"/>
    <n v="0"/>
  </r>
  <r>
    <s v="4163"/>
    <s v="鐿鈦"/>
    <x v="13"/>
    <n v="86.2"/>
    <n v="84"/>
    <n v="84.2"/>
    <n v="81.400000000000006"/>
    <n v="83.3"/>
    <n v="-38"/>
    <n v="4"/>
    <n v="-10"/>
    <n v="-8"/>
    <n v="-3"/>
    <n v="0"/>
    <n v="0"/>
    <n v="0"/>
    <n v="0"/>
    <n v="0"/>
    <n v="-3.2756E-2"/>
    <n v="3.3600000000000001E-3"/>
    <n v="-8.4200000000000004E-3"/>
    <n v="-6.5120000000000004E-3"/>
    <n v="-2.4989999999999999E-3"/>
    <n v="0"/>
    <n v="0"/>
    <n v="0"/>
    <n v="0"/>
    <n v="0"/>
  </r>
  <r>
    <s v="4164"/>
    <s v="承業醫"/>
    <x v="13"/>
    <n v="35.15"/>
    <n v="34.950000000000003"/>
    <n v="35.35"/>
    <n v="33.799999999999997"/>
    <n v="34.9"/>
    <n v="-165"/>
    <n v="-134"/>
    <n v="43"/>
    <n v="-6"/>
    <n v="9"/>
    <n v="0"/>
    <n v="0"/>
    <n v="2"/>
    <n v="0"/>
    <n v="0"/>
    <n v="-5.79975E-2"/>
    <n v="-4.6833E-2"/>
    <n v="1.5200499999999999E-2"/>
    <n v="-2.0279999999999999E-3"/>
    <n v="3.1409999999999997E-3"/>
    <n v="0"/>
    <n v="0"/>
    <n v="7.0700000000000005E-4"/>
    <n v="0"/>
    <n v="0"/>
  </r>
  <r>
    <s v="4167"/>
    <s v="松瑞藥"/>
    <x v="13"/>
    <n v="28"/>
    <n v="28.6"/>
    <n v="29.5"/>
    <n v="31.05"/>
    <n v="30.4"/>
    <n v="-29"/>
    <n v="-356"/>
    <n v="15"/>
    <n v="188"/>
    <n v="-869"/>
    <n v="0"/>
    <n v="0"/>
    <n v="0"/>
    <n v="0"/>
    <n v="0"/>
    <n v="-8.1200000000000005E-3"/>
    <n v="-0.101816"/>
    <n v="4.4250000000000001E-3"/>
    <n v="5.8374000000000002E-2"/>
    <n v="-0.26417599999999997"/>
    <n v="0"/>
    <n v="0"/>
    <n v="0"/>
    <n v="0"/>
    <n v="0"/>
  </r>
  <r>
    <s v="4168"/>
    <s v="醣聯"/>
    <x v="13"/>
    <n v="30.8"/>
    <n v="28.75"/>
    <n v="29.3"/>
    <n v="26.4"/>
    <n v="28.65"/>
    <n v="180"/>
    <n v="-724"/>
    <n v="310"/>
    <n v="26"/>
    <n v="405"/>
    <n v="0"/>
    <n v="0"/>
    <n v="0"/>
    <n v="0"/>
    <n v="0"/>
    <n v="5.5440000000000003E-2"/>
    <n v="-0.20815"/>
    <n v="9.0829999999999994E-2"/>
    <n v="6.8639999999999994E-3"/>
    <n v="0.1160325"/>
    <n v="0"/>
    <n v="0"/>
    <n v="0"/>
    <n v="0"/>
    <n v="0"/>
  </r>
  <r>
    <s v="4171"/>
    <s v="瑞基"/>
    <x v="13"/>
    <n v="116"/>
    <n v="127.5"/>
    <n v="140"/>
    <n v="154"/>
    <n v="169"/>
    <n v="171"/>
    <n v="10"/>
    <n v="287"/>
    <n v="-60"/>
    <n v="351"/>
    <n v="0"/>
    <n v="0"/>
    <n v="0"/>
    <n v="0"/>
    <n v="0"/>
    <n v="0.19836000000000001"/>
    <n v="1.2749999999999999E-2"/>
    <n v="0.40179999999999999"/>
    <n v="-9.2399999999999996E-2"/>
    <n v="0.59319"/>
    <n v="0"/>
    <n v="0"/>
    <n v="0"/>
    <n v="0"/>
    <n v="0"/>
  </r>
  <r>
    <s v="4173"/>
    <s v="久裕"/>
    <x v="13"/>
    <n v="19.75"/>
    <n v="19.850000000000001"/>
    <n v="20.399999999999999"/>
    <n v="21.15"/>
    <n v="20.95"/>
    <n v="49"/>
    <n v="-32"/>
    <n v="179"/>
    <n v="-20"/>
    <n v="-132"/>
    <n v="0"/>
    <n v="0"/>
    <n v="0"/>
    <n v="0"/>
    <n v="0"/>
    <n v="9.6775000000000003E-3"/>
    <n v="-6.3520000000000009E-3"/>
    <n v="3.6516E-2"/>
    <n v="-4.2300000000000003E-3"/>
    <n v="-2.7654000000000001E-2"/>
    <n v="0"/>
    <n v="0"/>
    <n v="0"/>
    <n v="0"/>
    <n v="0"/>
  </r>
  <r>
    <s v="4174"/>
    <s v="浩鼎"/>
    <x v="13"/>
    <n v="116.5"/>
    <n v="115"/>
    <n v="118"/>
    <n v="107"/>
    <n v="115.5"/>
    <n v="-158"/>
    <n v="143"/>
    <n v="430"/>
    <n v="-209"/>
    <n v="504"/>
    <n v="0"/>
    <n v="0"/>
    <n v="0"/>
    <n v="0"/>
    <n v="0"/>
    <n v="-0.18407000000000001"/>
    <n v="0.16445000000000001"/>
    <n v="0.50739999999999996"/>
    <n v="-0.22363"/>
    <n v="0.58211999999999997"/>
    <n v="0"/>
    <n v="0"/>
    <n v="0"/>
    <n v="0"/>
    <n v="0"/>
  </r>
  <r>
    <s v="4175"/>
    <s v="杏一"/>
    <x v="13"/>
    <n v="71.2"/>
    <n v="69.900000000000006"/>
    <n v="70"/>
    <n v="68.5"/>
    <n v="69.7"/>
    <n v="-1"/>
    <n v="1"/>
    <n v="2"/>
    <n v="3"/>
    <n v="-11"/>
    <n v="0"/>
    <n v="0"/>
    <n v="0"/>
    <n v="0"/>
    <n v="0"/>
    <n v="-7.1200000000000007E-4"/>
    <n v="6.9900000000000008E-4"/>
    <n v="1.4E-3"/>
    <n v="2.055E-3"/>
    <n v="-7.6670000000000002E-3"/>
    <n v="0"/>
    <n v="0"/>
    <n v="0"/>
    <n v="0"/>
    <n v="0"/>
  </r>
  <r>
    <s v="4183"/>
    <s v="福永生技"/>
    <x v="13"/>
    <n v="20.85"/>
    <n v="20.95"/>
    <n v="21.3"/>
    <n v="20.5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3"/>
    <n v="18.8"/>
    <n v="19.3"/>
    <n v="18.600000000000001"/>
    <n v="18.2"/>
    <n v="18.45"/>
    <n v="0"/>
    <n v="2"/>
    <n v="0"/>
    <n v="1"/>
    <n v="1"/>
    <n v="0"/>
    <n v="0"/>
    <n v="0"/>
    <n v="0"/>
    <n v="0"/>
    <n v="0"/>
    <n v="3.86E-4"/>
    <n v="0"/>
    <n v="1.8200000000000001E-4"/>
    <n v="1.8449999999999999E-4"/>
    <n v="0"/>
    <n v="0"/>
    <n v="0"/>
    <n v="0"/>
    <n v="0"/>
  </r>
  <r>
    <s v="4190"/>
    <s v="佐登-KY"/>
    <x v="13"/>
    <n v="76.3"/>
    <n v="77.599999999999994"/>
    <n v="77"/>
    <n v="69.3"/>
    <n v="75.3"/>
    <n v="113"/>
    <n v="104"/>
    <n v="27"/>
    <n v="78"/>
    <n v="133"/>
    <n v="0"/>
    <n v="0"/>
    <n v="0"/>
    <n v="0"/>
    <n v="0"/>
    <n v="8.621899999999999E-2"/>
    <n v="8.0703999999999998E-2"/>
    <n v="2.0789999999999999E-2"/>
    <n v="5.4053999999999998E-2"/>
    <n v="0.100149"/>
    <n v="0"/>
    <n v="0"/>
    <n v="0"/>
    <n v="0"/>
    <n v="0"/>
  </r>
  <r>
    <s v="4192"/>
    <s v="杏國"/>
    <x v="13"/>
    <n v="54.4"/>
    <n v="59.5"/>
    <n v="53.6"/>
    <n v="57.6"/>
    <n v="53.9"/>
    <n v="124"/>
    <n v="-12"/>
    <n v="-73"/>
    <n v="82"/>
    <n v="-63"/>
    <n v="0"/>
    <n v="0"/>
    <n v="0"/>
    <n v="0"/>
    <n v="0"/>
    <n v="6.7455999999999988E-2"/>
    <n v="-7.1399999999999996E-3"/>
    <n v="-3.9128000000000003E-2"/>
    <n v="4.7231999999999996E-2"/>
    <n v="-3.3957000000000001E-2"/>
    <n v="0"/>
    <n v="0"/>
    <n v="0"/>
    <n v="0"/>
    <n v="0"/>
  </r>
  <r>
    <s v="4198"/>
    <s v="欣大健康"/>
    <x v="13"/>
    <n v="7.33"/>
    <n v="7.06"/>
    <n v="7.1"/>
    <n v="7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2.5"/>
    <n v="114.5"/>
    <n v="112"/>
    <n v="114"/>
    <n v="-11"/>
    <n v="19"/>
    <n v="6"/>
    <n v="0"/>
    <n v="3"/>
    <n v="0"/>
    <n v="0"/>
    <n v="0"/>
    <n v="0"/>
    <n v="0"/>
    <n v="-1.2375000000000001E-2"/>
    <n v="2.1375000000000002E-2"/>
    <n v="6.8700000000000002E-3"/>
    <n v="0"/>
    <n v="3.4199999999999999E-3"/>
    <n v="0"/>
    <n v="0"/>
    <n v="0"/>
    <n v="0"/>
    <n v="0"/>
  </r>
  <r>
    <s v="4207"/>
    <s v="環泰"/>
    <x v="1"/>
    <n v="12.3"/>
    <n v="13.2"/>
    <n v="12.9"/>
    <n v="12.55"/>
    <n v="13.3"/>
    <n v="61"/>
    <n v="62"/>
    <n v="-122"/>
    <n v="-24"/>
    <n v="61"/>
    <n v="0"/>
    <n v="0"/>
    <n v="0"/>
    <n v="0"/>
    <n v="0"/>
    <n v="7.503000000000001E-3"/>
    <n v="8.1840000000000003E-3"/>
    <n v="-1.5737999999999999E-2"/>
    <n v="-3.0120000000000004E-3"/>
    <n v="8.1130000000000004E-3"/>
    <n v="0"/>
    <n v="0"/>
    <n v="0"/>
    <n v="0"/>
    <n v="0"/>
  </r>
  <r>
    <s v="4303"/>
    <s v="信立"/>
    <x v="4"/>
    <n v="18.7"/>
    <n v="18.5"/>
    <n v="18.399999999999999"/>
    <n v="17.7"/>
    <n v="18.100000000000001"/>
    <n v="-2"/>
    <n v="2"/>
    <n v="0"/>
    <n v="0"/>
    <n v="0"/>
    <n v="0"/>
    <n v="0"/>
    <n v="0"/>
    <n v="0"/>
    <n v="0"/>
    <n v="-3.7399999999999998E-4"/>
    <n v="3.6999999999999999E-4"/>
    <n v="0"/>
    <n v="0"/>
    <n v="0"/>
    <n v="0"/>
    <n v="0"/>
    <n v="0"/>
    <n v="0"/>
    <n v="0"/>
  </r>
  <r>
    <s v="4304"/>
    <s v="勝昱"/>
    <x v="4"/>
    <n v="6.56"/>
    <n v="6.55"/>
    <n v="6.08"/>
    <n v="6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2.4"/>
    <n v="32.5"/>
    <n v="32"/>
    <n v="32.6"/>
    <n v="0"/>
    <n v="-2"/>
    <n v="0"/>
    <n v="0"/>
    <n v="5"/>
    <n v="0"/>
    <n v="0"/>
    <n v="0"/>
    <n v="0"/>
    <n v="0"/>
    <n v="0"/>
    <n v="-6.4799999999999992E-4"/>
    <n v="0"/>
    <n v="0"/>
    <n v="1.6299999999999999E-3"/>
    <n v="0"/>
    <n v="0"/>
    <n v="0"/>
    <n v="0"/>
    <n v="0"/>
  </r>
  <r>
    <s v="4306"/>
    <s v="炎洲"/>
    <x v="4"/>
    <n v="16.7"/>
    <n v="16.25"/>
    <n v="16.899999999999999"/>
    <n v="16.100000000000001"/>
    <n v="16.850000000000001"/>
    <n v="453"/>
    <n v="-1448"/>
    <n v="-1180"/>
    <n v="-1727"/>
    <n v="405"/>
    <n v="0"/>
    <n v="0"/>
    <n v="0"/>
    <n v="0"/>
    <n v="0"/>
    <n v="7.5650999999999996E-2"/>
    <n v="-0.23530000000000001"/>
    <n v="-0.19941999999999999"/>
    <n v="-0.27804699999999999"/>
    <n v="6.8242500000000011E-2"/>
    <n v="0"/>
    <n v="0"/>
    <n v="0"/>
    <n v="0"/>
    <n v="0"/>
  </r>
  <r>
    <s v="4401"/>
    <s v="東隆興"/>
    <x v="8"/>
    <n v="39.6"/>
    <n v="35.65"/>
    <n v="34.4"/>
    <n v="31"/>
    <n v="34.1"/>
    <n v="-70"/>
    <n v="-324"/>
    <n v="-108"/>
    <n v="-107"/>
    <n v="43"/>
    <n v="0"/>
    <n v="0"/>
    <n v="0"/>
    <n v="0"/>
    <n v="0"/>
    <n v="-2.7720000000000002E-2"/>
    <n v="-0.115506"/>
    <n v="-3.7151999999999998E-2"/>
    <n v="-3.3169999999999998E-2"/>
    <n v="1.4662999999999999E-2"/>
    <n v="0"/>
    <n v="0"/>
    <n v="0"/>
    <n v="0"/>
    <n v="0"/>
  </r>
  <r>
    <s v="4402"/>
    <s v="福大"/>
    <x v="8"/>
    <n v="7.2"/>
    <n v="6.77"/>
    <n v="7.03"/>
    <n v="6.33"/>
    <n v="6.84"/>
    <n v="-33"/>
    <n v="-5"/>
    <n v="4"/>
    <n v="-36"/>
    <n v="-1"/>
    <n v="0"/>
    <n v="0"/>
    <n v="0"/>
    <n v="0"/>
    <n v="0"/>
    <n v="-2.3760000000000001E-3"/>
    <n v="-3.3849999999999993E-4"/>
    <n v="2.812E-4"/>
    <n v="-2.2788000000000001E-3"/>
    <n v="-6.8399999999999996E-5"/>
    <n v="0"/>
    <n v="0"/>
    <n v="0"/>
    <n v="0"/>
    <n v="0"/>
  </r>
  <r>
    <s v="4406"/>
    <s v="新昕纖"/>
    <x v="8"/>
    <n v="11.2"/>
    <n v="10.199999999999999"/>
    <n v="9.18"/>
    <n v="8.27"/>
    <n v="8.57"/>
    <n v="43"/>
    <n v="-110"/>
    <n v="18"/>
    <n v="-45"/>
    <n v="36"/>
    <n v="0"/>
    <n v="0"/>
    <n v="0"/>
    <n v="0"/>
    <n v="0"/>
    <n v="4.816E-3"/>
    <n v="-1.1220000000000001E-2"/>
    <n v="1.6524E-3"/>
    <n v="-3.7215E-3"/>
    <n v="3.0851999999999997E-3"/>
    <n v="0"/>
    <n v="0"/>
    <n v="0"/>
    <n v="0"/>
    <n v="0"/>
  </r>
  <r>
    <s v="4413"/>
    <s v="飛寶企業"/>
    <x v="8"/>
    <n v="15.25"/>
    <n v="14.55"/>
    <n v="14.15"/>
    <n v="13.45"/>
    <n v="13.65"/>
    <n v="2"/>
    <n v="0"/>
    <n v="-7"/>
    <n v="0"/>
    <n v="-2"/>
    <n v="0"/>
    <n v="0"/>
    <n v="0"/>
    <n v="0"/>
    <n v="0"/>
    <n v="3.0499999999999999E-4"/>
    <n v="0"/>
    <n v="-9.9050000000000006E-4"/>
    <n v="0"/>
    <n v="-2.7300000000000002E-4"/>
    <n v="0"/>
    <n v="0"/>
    <n v="0"/>
    <n v="0"/>
    <n v="0"/>
  </r>
  <r>
    <s v="4414"/>
    <s v="如興"/>
    <x v="8"/>
    <n v="10.6"/>
    <n v="9.56"/>
    <n v="9.65"/>
    <n v="8.69"/>
    <n v="9.27"/>
    <n v="-5011"/>
    <n v="-2742"/>
    <n v="-285"/>
    <n v="-1088"/>
    <n v="1079"/>
    <n v="0"/>
    <n v="0"/>
    <n v="0"/>
    <n v="0"/>
    <n v="0"/>
    <n v="-0.53116600000000003"/>
    <n v="-0.26213520000000001"/>
    <n v="-2.7502499999999999E-2"/>
    <n v="-9.4547199999999998E-2"/>
    <n v="0.1000233"/>
    <n v="0"/>
    <n v="0"/>
    <n v="0"/>
    <n v="0"/>
    <n v="0"/>
  </r>
  <r>
    <s v="4416"/>
    <s v="三圓"/>
    <x v="5"/>
    <n v="96.3"/>
    <n v="95"/>
    <n v="98"/>
    <n v="93.2"/>
    <n v="96.5"/>
    <n v="0"/>
    <n v="0"/>
    <n v="0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</r>
  <r>
    <s v="4417"/>
    <s v="金洲"/>
    <x v="8"/>
    <n v="36.950000000000003"/>
    <n v="36.799999999999997"/>
    <n v="37.049999999999997"/>
    <n v="36.549999999999997"/>
    <n v="37.5"/>
    <n v="-142"/>
    <n v="71"/>
    <n v="-33"/>
    <n v="-45"/>
    <n v="-11"/>
    <n v="0"/>
    <n v="0"/>
    <n v="0"/>
    <n v="0"/>
    <n v="0"/>
    <n v="-5.2469000000000009E-2"/>
    <n v="2.6127999999999998E-2"/>
    <n v="-1.2226499999999998E-2"/>
    <n v="-1.6447499999999997E-2"/>
    <n v="-4.1250000000000002E-3"/>
    <n v="0"/>
    <n v="0"/>
    <n v="0"/>
    <n v="0"/>
    <n v="0"/>
  </r>
  <r>
    <s v="4419"/>
    <s v="元勝"/>
    <x v="8"/>
    <n v="9.6199999999999992"/>
    <n v="9.6199999999999992"/>
    <n v="9.6199999999999992"/>
    <n v="9.619999999999999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7"/>
    <n v="26.6"/>
    <n v="26.65"/>
    <n v="26.65"/>
    <n v="27.1"/>
    <n v="-10"/>
    <n v="3"/>
    <n v="1"/>
    <n v="73"/>
    <n v="-3"/>
    <n v="0"/>
    <n v="0"/>
    <n v="0"/>
    <n v="0"/>
    <n v="0"/>
    <n v="-2.6700000000000001E-3"/>
    <n v="7.980000000000001E-4"/>
    <n v="2.6649999999999997E-4"/>
    <n v="1.94545E-2"/>
    <n v="-8.1300000000000014E-4"/>
    <n v="0"/>
    <n v="0"/>
    <n v="0"/>
    <n v="0"/>
    <n v="0"/>
  </r>
  <r>
    <s v="4426"/>
    <s v="利勤"/>
    <x v="8"/>
    <n v="25.85"/>
    <n v="24.6"/>
    <n v="24"/>
    <n v="21.8"/>
    <n v="23.15"/>
    <n v="-18"/>
    <n v="-300"/>
    <n v="-297"/>
    <n v="250"/>
    <n v="45"/>
    <n v="0"/>
    <n v="0"/>
    <n v="0"/>
    <n v="0"/>
    <n v="0"/>
    <n v="-4.653E-3"/>
    <n v="-7.3800000000000004E-2"/>
    <n v="-7.1279999999999996E-2"/>
    <n v="5.45E-2"/>
    <n v="1.04175E-2"/>
    <n v="0"/>
    <n v="0"/>
    <n v="0"/>
    <n v="0"/>
    <n v="0"/>
  </r>
  <r>
    <s v="4429"/>
    <s v="聚紡"/>
    <x v="8"/>
    <n v="34.1"/>
    <n v="36.1"/>
    <n v="36"/>
    <n v="36.799999999999997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6"/>
    <n v="25.75"/>
    <n v="25.45"/>
    <n v="23.6"/>
    <n v="24.65"/>
    <n v="9"/>
    <n v="-1"/>
    <n v="-1"/>
    <n v="-2"/>
    <n v="3"/>
    <n v="0"/>
    <n v="0"/>
    <n v="0"/>
    <n v="0"/>
    <n v="0"/>
    <n v="2.3400000000000001E-3"/>
    <n v="-2.5750000000000002E-4"/>
    <n v="-2.5450000000000001E-4"/>
    <n v="-4.7200000000000003E-4"/>
    <n v="7.3949999999999992E-4"/>
    <n v="0"/>
    <n v="0"/>
    <n v="0"/>
    <n v="0"/>
    <n v="0"/>
  </r>
  <r>
    <s v="4432"/>
    <s v="銘旺實"/>
    <x v="8"/>
    <n v="15.3"/>
    <n v="14.55"/>
    <n v="14.55"/>
    <n v="13.15"/>
    <n v="14.2"/>
    <n v="5"/>
    <n v="-5"/>
    <n v="-10"/>
    <n v="7"/>
    <n v="8"/>
    <n v="0"/>
    <n v="0"/>
    <n v="0"/>
    <n v="0"/>
    <n v="0"/>
    <n v="7.6499999999999995E-4"/>
    <n v="-7.2749999999999996E-4"/>
    <n v="-1.4549999999999999E-3"/>
    <n v="9.2049999999999999E-4"/>
    <n v="1.1359999999999999E-3"/>
    <n v="0"/>
    <n v="0"/>
    <n v="0"/>
    <n v="0"/>
    <n v="0"/>
  </r>
  <r>
    <s v="4433"/>
    <s v="興采"/>
    <x v="8"/>
    <n v="33.4"/>
    <n v="33.75"/>
    <n v="33.6"/>
    <n v="31.35"/>
    <n v="33.65"/>
    <n v="-10"/>
    <n v="84"/>
    <n v="-13"/>
    <n v="23"/>
    <n v="67"/>
    <n v="0"/>
    <n v="0"/>
    <n v="0"/>
    <n v="0"/>
    <n v="0"/>
    <n v="-3.3400000000000001E-3"/>
    <n v="2.835E-2"/>
    <n v="-4.3680000000000004E-3"/>
    <n v="7.2105000000000008E-3"/>
    <n v="2.2545499999999996E-2"/>
    <n v="0"/>
    <n v="0"/>
    <n v="0"/>
    <n v="0"/>
    <n v="0"/>
  </r>
  <r>
    <s v="4438"/>
    <s v="廣越"/>
    <x v="8"/>
    <n v="118.5"/>
    <n v="114"/>
    <n v="119.5"/>
    <n v="112.5"/>
    <n v="118"/>
    <n v="-36"/>
    <n v="-38"/>
    <n v="48"/>
    <n v="-63"/>
    <n v="1"/>
    <n v="0"/>
    <n v="0"/>
    <n v="0"/>
    <n v="0"/>
    <n v="0"/>
    <n v="-4.2659999999999997E-2"/>
    <n v="-4.3319999999999997E-2"/>
    <n v="5.7360000000000001E-2"/>
    <n v="-7.0874999999999994E-2"/>
    <n v="1.1800000000000001E-3"/>
    <n v="0"/>
    <n v="0"/>
    <n v="0"/>
    <n v="0"/>
    <n v="0"/>
  </r>
  <r>
    <s v="4439"/>
    <s v="冠星-KY"/>
    <x v="8"/>
    <n v="148"/>
    <n v="145.5"/>
    <n v="144"/>
    <n v="136"/>
    <n v="142.5"/>
    <n v="-4"/>
    <n v="-5"/>
    <n v="-14"/>
    <n v="-5"/>
    <n v="9"/>
    <n v="0"/>
    <n v="0"/>
    <n v="0"/>
    <n v="0"/>
    <n v="0"/>
    <n v="-5.9199999999999999E-3"/>
    <n v="-7.2750000000000002E-3"/>
    <n v="-2.0160000000000001E-2"/>
    <n v="-6.7999999999999996E-3"/>
    <n v="1.2825E-2"/>
    <n v="0"/>
    <n v="0"/>
    <n v="0"/>
    <n v="0"/>
    <n v="0"/>
  </r>
  <r>
    <s v="4502"/>
    <s v="健信"/>
    <x v="6"/>
    <n v="40.5"/>
    <n v="40.75"/>
    <n v="40.75"/>
    <n v="40.75"/>
    <n v="42.05"/>
    <n v="-1"/>
    <n v="9"/>
    <n v="-9"/>
    <n v="22"/>
    <n v="1"/>
    <n v="0"/>
    <n v="0"/>
    <n v="0"/>
    <n v="0"/>
    <n v="0"/>
    <n v="-4.0499999999999998E-4"/>
    <n v="3.6675000000000002E-3"/>
    <n v="-3.6675000000000002E-3"/>
    <n v="8.9650000000000007E-3"/>
    <n v="4.2049999999999998E-4"/>
    <n v="0"/>
    <n v="0"/>
    <n v="0"/>
    <n v="0"/>
    <n v="0"/>
  </r>
  <r>
    <s v="4503"/>
    <s v="金雨"/>
    <x v="43"/>
    <n v="16.55"/>
    <n v="17.149999999999999"/>
    <n v="17.05"/>
    <n v="16.3"/>
    <n v="17.100000000000001"/>
    <n v="3"/>
    <n v="3"/>
    <n v="0"/>
    <n v="1"/>
    <n v="2"/>
    <n v="0"/>
    <n v="0"/>
    <n v="0"/>
    <n v="0"/>
    <n v="0"/>
    <n v="4.9650000000000009E-4"/>
    <n v="5.1449999999999998E-4"/>
    <n v="0"/>
    <n v="1.63E-4"/>
    <n v="3.4200000000000002E-4"/>
    <n v="0"/>
    <n v="0"/>
    <n v="0"/>
    <n v="0"/>
    <n v="0"/>
  </r>
  <r>
    <s v="4506"/>
    <s v="崇友"/>
    <x v="11"/>
    <n v="57.7"/>
    <n v="57.6"/>
    <n v="57.6"/>
    <n v="56.9"/>
    <n v="57.4"/>
    <n v="-11"/>
    <n v="24"/>
    <n v="-1"/>
    <n v="37"/>
    <n v="-2"/>
    <n v="0"/>
    <n v="0"/>
    <n v="0"/>
    <n v="0"/>
    <n v="0"/>
    <n v="-6.3470000000000002E-3"/>
    <n v="1.3824000000000001E-2"/>
    <n v="-5.7600000000000001E-4"/>
    <n v="2.1052999999999999E-2"/>
    <n v="-1.1479999999999999E-3"/>
    <n v="0"/>
    <n v="0"/>
    <n v="0"/>
    <n v="0"/>
    <n v="0"/>
  </r>
  <r>
    <s v="4510"/>
    <s v="高鋒"/>
    <x v="11"/>
    <n v="11.45"/>
    <n v="11.5"/>
    <n v="11.35"/>
    <n v="10.4"/>
    <n v="11.2"/>
    <n v="41"/>
    <n v="5"/>
    <n v="-2"/>
    <n v="9"/>
    <n v="15"/>
    <n v="0"/>
    <n v="0"/>
    <n v="0"/>
    <n v="0"/>
    <n v="0"/>
    <n v="4.6944999999999999E-3"/>
    <n v="5.7499999999999999E-4"/>
    <n v="-2.2699999999999999E-4"/>
    <n v="9.3600000000000009E-4"/>
    <n v="1.6800000000000001E-3"/>
    <n v="0"/>
    <n v="0"/>
    <n v="0"/>
    <n v="0"/>
    <n v="0"/>
  </r>
  <r>
    <s v="4513"/>
    <s v="福裕"/>
    <x v="11"/>
    <n v="9.2899999999999991"/>
    <n v="9.5"/>
    <n v="9.73"/>
    <n v="8.7899999999999991"/>
    <n v="9.42"/>
    <n v="6"/>
    <n v="27"/>
    <n v="-22"/>
    <n v="2"/>
    <n v="45"/>
    <n v="0"/>
    <n v="0"/>
    <n v="0"/>
    <n v="0"/>
    <n v="0"/>
    <n v="5.574E-4"/>
    <n v="2.565E-3"/>
    <n v="-2.1405999999999999E-3"/>
    <n v="1.7579999999999999E-4"/>
    <n v="4.2389999999999997E-3"/>
    <n v="0"/>
    <n v="0"/>
    <n v="0"/>
    <n v="0"/>
    <n v="0"/>
  </r>
  <r>
    <s v="4523"/>
    <s v="永彰"/>
    <x v="6"/>
    <n v="23.85"/>
    <n v="23.8"/>
    <n v="24.35"/>
    <n v="22.4"/>
    <n v="23.3"/>
    <n v="42"/>
    <n v="44"/>
    <n v="0"/>
    <n v="125"/>
    <n v="1"/>
    <n v="0"/>
    <n v="0"/>
    <n v="0"/>
    <n v="0"/>
    <n v="0"/>
    <n v="1.0017E-2"/>
    <n v="1.0472E-2"/>
    <n v="0"/>
    <n v="2.8000000000000001E-2"/>
    <n v="2.33E-4"/>
    <n v="0"/>
    <n v="0"/>
    <n v="0"/>
    <n v="0"/>
    <n v="0"/>
  </r>
  <r>
    <s v="4526"/>
    <s v="東台"/>
    <x v="11"/>
    <n v="15.5"/>
    <n v="15"/>
    <n v="15.05"/>
    <n v="13.8"/>
    <n v="14.85"/>
    <n v="-152"/>
    <n v="-106"/>
    <n v="-322"/>
    <n v="-172"/>
    <n v="180"/>
    <n v="0"/>
    <n v="0"/>
    <n v="0"/>
    <n v="0"/>
    <n v="0"/>
    <n v="-2.3560000000000001E-2"/>
    <n v="-1.5900000000000001E-2"/>
    <n v="-4.8461000000000004E-2"/>
    <n v="-2.3736E-2"/>
    <n v="2.673E-2"/>
    <n v="0"/>
    <n v="0"/>
    <n v="0"/>
    <n v="0"/>
    <n v="0"/>
  </r>
  <r>
    <s v="4527"/>
    <s v="方土霖"/>
    <x v="11"/>
    <n v="29.6"/>
    <n v="29.9"/>
    <n v="29.65"/>
    <n v="28.5"/>
    <n v="29.6"/>
    <n v="-24"/>
    <n v="5"/>
    <n v="11"/>
    <n v="90"/>
    <n v="3"/>
    <n v="0"/>
    <n v="0"/>
    <n v="0"/>
    <n v="0"/>
    <n v="0"/>
    <n v="-7.1040000000000009E-3"/>
    <n v="1.495E-3"/>
    <n v="3.2614999999999996E-3"/>
    <n v="2.5649999999999999E-2"/>
    <n v="8.8800000000000012E-4"/>
    <n v="0"/>
    <n v="0"/>
    <n v="0"/>
    <n v="0"/>
    <n v="0"/>
  </r>
  <r>
    <s v="4528"/>
    <s v="江興鍛"/>
    <x v="6"/>
    <n v="42.25"/>
    <n v="42"/>
    <n v="41.8"/>
    <n v="39.1"/>
    <n v="42.05"/>
    <n v="18"/>
    <n v="48"/>
    <n v="-1"/>
    <n v="4"/>
    <n v="45"/>
    <n v="0"/>
    <n v="0"/>
    <n v="0"/>
    <n v="0"/>
    <n v="0"/>
    <n v="7.6049999999999998E-3"/>
    <n v="2.0160000000000001E-2"/>
    <n v="-4.1799999999999997E-4"/>
    <n v="1.5640000000000001E-3"/>
    <n v="1.8922499999999998E-2"/>
    <n v="0"/>
    <n v="0"/>
    <n v="0"/>
    <n v="0"/>
    <n v="0"/>
  </r>
  <r>
    <s v="4529"/>
    <s v="淳紳"/>
    <x v="2"/>
    <n v="7.29"/>
    <n v="7.22"/>
    <n v="7.24"/>
    <n v="6.52"/>
    <n v="7.01"/>
    <n v="31"/>
    <n v="8"/>
    <n v="-2"/>
    <n v="24"/>
    <n v="21"/>
    <n v="0"/>
    <n v="0"/>
    <n v="0"/>
    <n v="0"/>
    <n v="0"/>
    <n v="2.2599E-3"/>
    <n v="5.7759999999999995E-4"/>
    <n v="-1.448E-4"/>
    <n v="1.5647999999999999E-3"/>
    <n v="1.4721000000000001E-3"/>
    <n v="0"/>
    <n v="0"/>
    <n v="0"/>
    <n v="0"/>
    <n v="0"/>
  </r>
  <r>
    <s v="4530"/>
    <s v="宏易"/>
    <x v="11"/>
    <n v="9.89"/>
    <n v="9.1199999999999992"/>
    <n v="10"/>
    <n v="9.42"/>
    <n v="9.7200000000000006"/>
    <n v="35"/>
    <n v="1"/>
    <n v="21"/>
    <n v="-2"/>
    <n v="6"/>
    <n v="0"/>
    <n v="0"/>
    <n v="0"/>
    <n v="0"/>
    <n v="0"/>
    <n v="3.4615000000000002E-3"/>
    <n v="9.1199999999999994E-5"/>
    <n v="2.0999999999999999E-3"/>
    <n v="-1.884E-4"/>
    <n v="5.8320000000000008E-4"/>
    <n v="0"/>
    <n v="0"/>
    <n v="0"/>
    <n v="0"/>
    <n v="0"/>
  </r>
  <r>
    <s v="4532"/>
    <s v="瑞智"/>
    <x v="11"/>
    <n v="20"/>
    <n v="19.850000000000001"/>
    <n v="20.149999999999999"/>
    <n v="18.850000000000001"/>
    <n v="19.899999999999999"/>
    <n v="-869"/>
    <n v="-243"/>
    <n v="-484"/>
    <n v="-161"/>
    <n v="48"/>
    <n v="0"/>
    <n v="0"/>
    <n v="0"/>
    <n v="0"/>
    <n v="0"/>
    <n v="-0.17380000000000001"/>
    <n v="-4.8235500000000001E-2"/>
    <n v="-9.7525999999999988E-2"/>
    <n v="-3.0348500000000004E-2"/>
    <n v="9.5519999999999997E-3"/>
    <n v="0"/>
    <n v="0"/>
    <n v="0"/>
    <n v="0"/>
    <n v="0"/>
  </r>
  <r>
    <s v="4533"/>
    <s v="協易機"/>
    <x v="11"/>
    <n v="11.2"/>
    <n v="11.3"/>
    <n v="11.2"/>
    <n v="10.45"/>
    <n v="11.15"/>
    <n v="-3"/>
    <n v="61"/>
    <n v="-6"/>
    <n v="42"/>
    <n v="57"/>
    <n v="0"/>
    <n v="0"/>
    <n v="0"/>
    <n v="0"/>
    <n v="0"/>
    <n v="-3.3599999999999993E-4"/>
    <n v="6.8930000000000007E-3"/>
    <n v="-6.7199999999999985E-4"/>
    <n v="4.3889999999999997E-3"/>
    <n v="6.3555000000000009E-3"/>
    <n v="0"/>
    <n v="0"/>
    <n v="0"/>
    <n v="0"/>
    <n v="0"/>
  </r>
  <r>
    <s v="4534"/>
    <s v="慶騰"/>
    <x v="11"/>
    <n v="12.9"/>
    <n v="12.45"/>
    <n v="12.45"/>
    <n v="11.25"/>
    <n v="12.35"/>
    <n v="-48"/>
    <n v="-129"/>
    <n v="-86"/>
    <n v="-155"/>
    <n v="350"/>
    <n v="0"/>
    <n v="0"/>
    <n v="0"/>
    <n v="0"/>
    <n v="0"/>
    <n v="-6.1920000000000005E-3"/>
    <n v="-1.6060499999999998E-2"/>
    <n v="-1.0707000000000001E-2"/>
    <n v="-1.7437500000000002E-2"/>
    <n v="4.3225E-2"/>
    <n v="0"/>
    <n v="0"/>
    <n v="0"/>
    <n v="0"/>
    <n v="0"/>
  </r>
  <r>
    <s v="4535"/>
    <s v="至興"/>
    <x v="6"/>
    <n v="33.799999999999997"/>
    <n v="34.049999999999997"/>
    <n v="34.299999999999997"/>
    <n v="34.1"/>
    <n v="34.299999999999997"/>
    <n v="-4"/>
    <n v="-1"/>
    <n v="0"/>
    <n v="13"/>
    <n v="0"/>
    <n v="0"/>
    <n v="0"/>
    <n v="0"/>
    <n v="0"/>
    <n v="0"/>
    <n v="-1.3519999999999999E-3"/>
    <n v="-3.4049999999999998E-4"/>
    <n v="0"/>
    <n v="4.4330000000000003E-3"/>
    <n v="0"/>
    <n v="0"/>
    <n v="0"/>
    <n v="0"/>
    <n v="0"/>
    <n v="0"/>
  </r>
  <r>
    <s v="4536"/>
    <s v="拓凱"/>
    <x v="2"/>
    <n v="150"/>
    <n v="154"/>
    <n v="159.5"/>
    <n v="153"/>
    <n v="156"/>
    <n v="-5"/>
    <n v="237"/>
    <n v="201"/>
    <n v="69"/>
    <n v="-35"/>
    <n v="0"/>
    <n v="-86"/>
    <n v="-3"/>
    <n v="-30"/>
    <n v="0"/>
    <n v="-7.4999999999999997E-3"/>
    <n v="0.36498000000000003"/>
    <n v="0.32059500000000002"/>
    <n v="0.10557"/>
    <n v="-5.4600000000000003E-2"/>
    <n v="0"/>
    <n v="-0.13244"/>
    <n v="-4.7850000000000002E-3"/>
    <n v="-4.5900000000000003E-2"/>
    <n v="0"/>
  </r>
  <r>
    <s v="4538"/>
    <s v="大詠城"/>
    <x v="11"/>
    <n v="19.95"/>
    <n v="20"/>
    <n v="20"/>
    <n v="19.95"/>
    <n v="19.95"/>
    <n v="7"/>
    <n v="0"/>
    <n v="-2"/>
    <n v="48"/>
    <n v="-1"/>
    <n v="0"/>
    <n v="0"/>
    <n v="0"/>
    <n v="0"/>
    <n v="0"/>
    <n v="1.3965E-3"/>
    <n v="0"/>
    <n v="-4.0000000000000002E-4"/>
    <n v="9.5759999999999994E-3"/>
    <n v="-1.995E-4"/>
    <n v="0"/>
    <n v="0"/>
    <n v="0"/>
    <n v="0"/>
    <n v="0"/>
  </r>
  <r>
    <s v="4540"/>
    <s v="全球傳動"/>
    <x v="11"/>
    <n v="47.9"/>
    <n v="48.3"/>
    <n v="47.55"/>
    <n v="44.6"/>
    <n v="48.55"/>
    <n v="148"/>
    <n v="-15"/>
    <n v="-139"/>
    <n v="86"/>
    <n v="70"/>
    <n v="0"/>
    <n v="0"/>
    <n v="0"/>
    <n v="0"/>
    <n v="0"/>
    <n v="7.0891999999999997E-2"/>
    <n v="-7.2449999999999997E-3"/>
    <n v="-6.60945E-2"/>
    <n v="3.8356000000000001E-2"/>
    <n v="3.3985000000000001E-2"/>
    <n v="0"/>
    <n v="0"/>
    <n v="0"/>
    <n v="0"/>
    <n v="0"/>
  </r>
  <r>
    <s v="4541"/>
    <s v="晟田"/>
    <x v="2"/>
    <n v="18.5"/>
    <n v="18.350000000000001"/>
    <n v="18.149999999999999"/>
    <n v="17.45"/>
    <n v="18.399999999999999"/>
    <n v="-54"/>
    <n v="15"/>
    <n v="-30"/>
    <n v="16"/>
    <n v="31"/>
    <n v="0"/>
    <n v="0"/>
    <n v="0"/>
    <n v="0"/>
    <n v="0"/>
    <n v="-9.9900000000000006E-3"/>
    <n v="2.7525000000000002E-3"/>
    <n v="-5.4450000000000002E-3"/>
    <n v="2.7919999999999998E-3"/>
    <n v="5.7039999999999999E-3"/>
    <n v="0"/>
    <n v="0"/>
    <n v="0"/>
    <n v="0"/>
    <n v="0"/>
  </r>
  <r>
    <s v="4542"/>
    <s v="科嶠"/>
    <x v="45"/>
    <n v="21"/>
    <n v="21"/>
    <n v="20.7"/>
    <n v="19.5"/>
    <n v="20.8"/>
    <n v="0"/>
    <n v="0"/>
    <n v="-14"/>
    <n v="0"/>
    <n v="0"/>
    <n v="0"/>
    <n v="0"/>
    <n v="0"/>
    <n v="0"/>
    <n v="0"/>
    <n v="0"/>
    <n v="0"/>
    <n v="-2.898E-3"/>
    <n v="0"/>
    <n v="0"/>
    <n v="0"/>
    <n v="0"/>
    <n v="0"/>
    <n v="0"/>
    <n v="0"/>
  </r>
  <r>
    <s v="4543"/>
    <s v="萬在"/>
    <x v="6"/>
    <n v="15.45"/>
    <n v="15.2"/>
    <n v="15.05"/>
    <n v="14.4"/>
    <n v="15.1"/>
    <n v="11"/>
    <n v="1"/>
    <n v="-1"/>
    <n v="5"/>
    <n v="1"/>
    <n v="0"/>
    <n v="0"/>
    <n v="0"/>
    <n v="0"/>
    <n v="0"/>
    <n v="1.6994999999999998E-3"/>
    <n v="1.5199999999999998E-4"/>
    <n v="-1.505E-4"/>
    <n v="7.2000000000000005E-4"/>
    <n v="1.5099999999999998E-4"/>
    <n v="0"/>
    <n v="0"/>
    <n v="0"/>
    <n v="0"/>
    <n v="0"/>
  </r>
  <r>
    <s v="4545"/>
    <s v="銘鈺"/>
    <x v="15"/>
    <n v="26.45"/>
    <n v="25.75"/>
    <n v="25.9"/>
    <n v="23.5"/>
    <n v="25.35"/>
    <n v="18"/>
    <n v="43"/>
    <n v="-35"/>
    <n v="69"/>
    <n v="131"/>
    <n v="0"/>
    <n v="0"/>
    <n v="0"/>
    <n v="0"/>
    <n v="0"/>
    <n v="4.7609999999999996E-3"/>
    <n v="1.1072500000000001E-2"/>
    <n v="-9.0650000000000001E-3"/>
    <n v="1.6215E-2"/>
    <n v="3.3208500000000002E-2"/>
    <n v="0"/>
    <n v="0"/>
    <n v="0"/>
    <n v="0"/>
    <n v="0"/>
  </r>
  <r>
    <s v="4549"/>
    <s v="桓達"/>
    <x v="11"/>
    <n v="79.5"/>
    <n v="80.599999999999994"/>
    <n v="80.400000000000006"/>
    <n v="79.400000000000006"/>
    <n v="82.5"/>
    <n v="-6"/>
    <n v="28"/>
    <n v="49"/>
    <n v="78"/>
    <n v="41"/>
    <n v="0"/>
    <n v="0"/>
    <n v="0"/>
    <n v="0"/>
    <n v="0"/>
    <n v="-4.7699999999999999E-3"/>
    <n v="2.2567999999999998E-2"/>
    <n v="3.9396E-2"/>
    <n v="6.1932000000000008E-2"/>
    <n v="3.3825000000000001E-2"/>
    <n v="0"/>
    <n v="0"/>
    <n v="0"/>
    <n v="0"/>
    <n v="0"/>
  </r>
  <r>
    <s v="4550"/>
    <s v="長佳"/>
    <x v="11"/>
    <n v="23.2"/>
    <n v="23"/>
    <n v="22.75"/>
    <n v="22"/>
    <n v="22.4"/>
    <n v="11"/>
    <n v="5"/>
    <n v="0"/>
    <n v="12"/>
    <n v="-13"/>
    <n v="0"/>
    <n v="0"/>
    <n v="0"/>
    <n v="0"/>
    <n v="0"/>
    <n v="2.552E-3"/>
    <n v="1.15E-3"/>
    <n v="0"/>
    <n v="2.64E-3"/>
    <n v="-2.9120000000000001E-3"/>
    <n v="0"/>
    <n v="0"/>
    <n v="0"/>
    <n v="0"/>
    <n v="0"/>
  </r>
  <r>
    <s v="4551"/>
    <s v="智伸科"/>
    <x v="6"/>
    <n v="156.5"/>
    <n v="159"/>
    <n v="160.5"/>
    <n v="150.5"/>
    <n v="156"/>
    <n v="-172"/>
    <n v="-26"/>
    <n v="-44"/>
    <n v="-87"/>
    <n v="-66"/>
    <n v="8"/>
    <n v="55"/>
    <n v="0"/>
    <n v="-14"/>
    <n v="0"/>
    <n v="-0.26917999999999997"/>
    <n v="-4.1340000000000002E-2"/>
    <n v="-7.0620000000000002E-2"/>
    <n v="-0.130935"/>
    <n v="-0.10296"/>
    <n v="1.252E-2"/>
    <n v="8.745E-2"/>
    <n v="0"/>
    <n v="-2.1069999999999998E-2"/>
    <n v="0"/>
  </r>
  <r>
    <s v="4552"/>
    <s v="力達-KY"/>
    <x v="11"/>
    <n v="30.9"/>
    <n v="29.8"/>
    <n v="29.65"/>
    <n v="27.2"/>
    <n v="29"/>
    <n v="-102"/>
    <n v="-29"/>
    <n v="-76"/>
    <n v="-15"/>
    <n v="118"/>
    <n v="0"/>
    <n v="0"/>
    <n v="0"/>
    <n v="0"/>
    <n v="0"/>
    <n v="-3.1517999999999997E-2"/>
    <n v="-8.6420000000000004E-3"/>
    <n v="-2.2534000000000002E-2"/>
    <n v="-4.0800000000000003E-3"/>
    <n v="3.422E-2"/>
    <n v="0"/>
    <n v="0"/>
    <n v="0"/>
    <n v="0"/>
    <n v="0"/>
  </r>
  <r>
    <s v="4554"/>
    <s v="橙的"/>
    <x v="6"/>
    <n v="23.9"/>
    <n v="23.45"/>
    <n v="24.05"/>
    <n v="21.7"/>
    <n v="23"/>
    <n v="-5"/>
    <n v="1"/>
    <n v="-4"/>
    <n v="1"/>
    <n v="0"/>
    <n v="0"/>
    <n v="0"/>
    <n v="0"/>
    <n v="0"/>
    <n v="0"/>
    <n v="-1.1950000000000001E-3"/>
    <n v="2.3449999999999998E-4"/>
    <n v="-9.6200000000000007E-4"/>
    <n v="2.1699999999999999E-4"/>
    <n v="0"/>
    <n v="0"/>
    <n v="0"/>
    <n v="0"/>
    <n v="0"/>
    <n v="0"/>
  </r>
  <r>
    <s v="4555"/>
    <s v="氣立"/>
    <x v="11"/>
    <n v="49.45"/>
    <n v="49.45"/>
    <n v="49.45"/>
    <n v="48.6"/>
    <n v="50.4"/>
    <n v="-8"/>
    <n v="-36"/>
    <n v="-28"/>
    <n v="-1"/>
    <n v="-13"/>
    <n v="0"/>
    <n v="0"/>
    <n v="0"/>
    <n v="0"/>
    <n v="0"/>
    <n v="-3.9560000000000003E-3"/>
    <n v="-1.7802000000000002E-2"/>
    <n v="-1.3846000000000001E-2"/>
    <n v="-4.86E-4"/>
    <n v="-6.5519999999999997E-3"/>
    <n v="0"/>
    <n v="0"/>
    <n v="0"/>
    <n v="0"/>
    <n v="0"/>
  </r>
  <r>
    <s v="4556"/>
    <s v="旭然"/>
    <x v="2"/>
    <n v="31.7"/>
    <n v="31.05"/>
    <n v="31.1"/>
    <n v="30.7"/>
    <n v="31.55"/>
    <n v="2"/>
    <n v="1"/>
    <n v="4"/>
    <n v="2"/>
    <n v="0"/>
    <n v="0"/>
    <n v="0"/>
    <n v="0"/>
    <n v="0"/>
    <n v="0"/>
    <n v="6.3400000000000001E-4"/>
    <n v="3.1050000000000001E-4"/>
    <n v="1.2440000000000001E-3"/>
    <n v="6.1399999999999996E-4"/>
    <n v="0"/>
    <n v="0"/>
    <n v="0"/>
    <n v="0"/>
    <n v="0"/>
    <n v="0"/>
  </r>
  <r>
    <s v="4557"/>
    <s v="永新-KY"/>
    <x v="6"/>
    <n v="63.6"/>
    <n v="64"/>
    <n v="64"/>
    <n v="62.2"/>
    <n v="64.5"/>
    <n v="-10"/>
    <n v="10"/>
    <n v="-2"/>
    <n v="0"/>
    <n v="1"/>
    <n v="0"/>
    <n v="0"/>
    <n v="0"/>
    <n v="0"/>
    <n v="0"/>
    <n v="-6.3600000000000002E-3"/>
    <n v="6.4000000000000003E-3"/>
    <n v="-1.2800000000000001E-3"/>
    <n v="0"/>
    <n v="6.4499999999999996E-4"/>
    <n v="0"/>
    <n v="0"/>
    <n v="0"/>
    <n v="0"/>
    <n v="0"/>
  </r>
  <r>
    <s v="4560"/>
    <s v="強信-KY"/>
    <x v="11"/>
    <n v="40.85"/>
    <n v="40.799999999999997"/>
    <n v="40.9"/>
    <n v="39.700000000000003"/>
    <n v="41"/>
    <n v="-33"/>
    <n v="6"/>
    <n v="26"/>
    <n v="28"/>
    <n v="16"/>
    <n v="0"/>
    <n v="0"/>
    <n v="0"/>
    <n v="0"/>
    <n v="0"/>
    <n v="-1.3480499999999999E-2"/>
    <n v="2.4479999999999997E-3"/>
    <n v="1.0633999999999999E-2"/>
    <n v="1.1116000000000001E-2"/>
    <n v="6.5599999999999999E-3"/>
    <n v="0"/>
    <n v="0"/>
    <n v="0"/>
    <n v="0"/>
    <n v="0"/>
  </r>
  <r>
    <s v="4561"/>
    <s v="健椿"/>
    <x v="11"/>
    <n v="26.95"/>
    <n v="27.15"/>
    <n v="27.1"/>
    <n v="25.5"/>
    <n v="26.95"/>
    <n v="42"/>
    <n v="12"/>
    <n v="-38"/>
    <n v="2"/>
    <n v="23"/>
    <n v="0"/>
    <n v="0"/>
    <n v="0"/>
    <n v="0"/>
    <n v="0"/>
    <n v="1.1318999999999999E-2"/>
    <n v="3.2579999999999996E-3"/>
    <n v="-1.0298E-2"/>
    <n v="5.1000000000000004E-4"/>
    <n v="6.1985E-3"/>
    <n v="0"/>
    <n v="0"/>
    <n v="0"/>
    <n v="0"/>
    <n v="0"/>
  </r>
  <r>
    <s v="4562"/>
    <s v="穎漢"/>
    <x v="6"/>
    <n v="20.3"/>
    <n v="19.399999999999999"/>
    <n v="19.350000000000001"/>
    <n v="18.2"/>
    <n v="19.2"/>
    <n v="-17"/>
    <n v="-8"/>
    <n v="-5"/>
    <n v="18"/>
    <n v="3"/>
    <n v="0"/>
    <n v="0"/>
    <n v="0"/>
    <n v="0"/>
    <n v="0"/>
    <n v="-3.4510000000000001E-3"/>
    <n v="-1.552E-3"/>
    <n v="-9.6750000000000004E-4"/>
    <n v="3.2759999999999998E-3"/>
    <n v="5.7599999999999991E-4"/>
    <n v="0"/>
    <n v="0"/>
    <n v="0"/>
    <n v="0"/>
    <n v="0"/>
  </r>
  <r>
    <s v="4563"/>
    <s v="百德"/>
    <x v="11"/>
    <n v="27.35"/>
    <n v="26.1"/>
    <n v="26.05"/>
    <n v="24"/>
    <n v="26.35"/>
    <n v="-4"/>
    <n v="4"/>
    <n v="2"/>
    <n v="-2"/>
    <n v="-1"/>
    <n v="0"/>
    <n v="0"/>
    <n v="0"/>
    <n v="0"/>
    <n v="0"/>
    <n v="-1.0940000000000001E-3"/>
    <n v="1.044E-3"/>
    <n v="5.2099999999999998E-4"/>
    <n v="-4.8000000000000001E-4"/>
    <n v="-2.6350000000000001E-4"/>
    <n v="0"/>
    <n v="0"/>
    <n v="0"/>
    <n v="0"/>
    <n v="0"/>
  </r>
  <r>
    <s v="4564"/>
    <s v="元翎"/>
    <x v="2"/>
    <n v="38.15"/>
    <n v="36.549999999999997"/>
    <n v="37"/>
    <n v="33.299999999999997"/>
    <n v="36.6"/>
    <n v="191"/>
    <n v="1180"/>
    <n v="-1049"/>
    <n v="46"/>
    <n v="73"/>
    <n v="0"/>
    <n v="0"/>
    <n v="0"/>
    <n v="0"/>
    <n v="0"/>
    <n v="7.2866500000000001E-2"/>
    <n v="0.43129000000000001"/>
    <n v="-0.38812999999999998"/>
    <n v="1.5318E-2"/>
    <n v="2.6718000000000002E-2"/>
    <n v="0"/>
    <n v="0"/>
    <n v="0"/>
    <n v="0"/>
    <n v="0"/>
  </r>
  <r>
    <s v="4566"/>
    <s v="時碩工業"/>
    <x v="6"/>
    <n v="44.7"/>
    <n v="45.25"/>
    <n v="45.45"/>
    <n v="40.950000000000003"/>
    <n v="44.55"/>
    <n v="-5"/>
    <n v="68"/>
    <n v="7"/>
    <n v="-300"/>
    <n v="49"/>
    <n v="0"/>
    <n v="0"/>
    <n v="0"/>
    <n v="0"/>
    <n v="0"/>
    <n v="-2.235E-3"/>
    <n v="3.0769999999999999E-2"/>
    <n v="3.1815000000000003E-3"/>
    <n v="-0.12285"/>
    <n v="2.1829499999999998E-2"/>
    <n v="0"/>
    <n v="0"/>
    <n v="0"/>
    <n v="0"/>
    <n v="0"/>
  </r>
  <r>
    <s v="4568"/>
    <s v="科際精密"/>
    <x v="11"/>
    <n v="67.400000000000006"/>
    <n v="67.099999999999994"/>
    <n v="67.099999999999994"/>
    <n v="65.099999999999994"/>
    <n v="66.099999999999994"/>
    <n v="0"/>
    <n v="0"/>
    <n v="0"/>
    <n v="-5"/>
    <n v="-6"/>
    <n v="0"/>
    <n v="0"/>
    <n v="0"/>
    <n v="0"/>
    <n v="0"/>
    <n v="0"/>
    <n v="0"/>
    <n v="0"/>
    <n v="-3.2550000000000001E-3"/>
    <n v="-3.9659999999999999E-3"/>
    <n v="0"/>
    <n v="0"/>
    <n v="0"/>
    <n v="0"/>
    <n v="0"/>
  </r>
  <r>
    <s v="4571"/>
    <s v="鈞興-KY"/>
    <x v="11"/>
    <n v="120"/>
    <n v="124"/>
    <n v="129"/>
    <n v="120"/>
    <n v="126.5"/>
    <n v="-27"/>
    <n v="20"/>
    <n v="8"/>
    <n v="-32"/>
    <n v="38"/>
    <n v="0"/>
    <n v="0"/>
    <n v="0"/>
    <n v="0"/>
    <n v="0"/>
    <n v="-3.2399999999999998E-2"/>
    <n v="2.4799999999999999E-2"/>
    <n v="1.0319999999999999E-2"/>
    <n v="-3.8399999999999997E-2"/>
    <n v="4.8070000000000002E-2"/>
    <n v="0"/>
    <n v="0"/>
    <n v="0"/>
    <n v="0"/>
    <n v="0"/>
  </r>
  <r>
    <s v="4572"/>
    <s v="駐龍"/>
    <x v="11"/>
    <n v="86"/>
    <n v="87.5"/>
    <n v="86.6"/>
    <n v="81.900000000000006"/>
    <n v="86"/>
    <n v="-38"/>
    <n v="10"/>
    <n v="-11"/>
    <n v="1"/>
    <n v="35"/>
    <n v="0"/>
    <n v="0"/>
    <n v="0"/>
    <n v="0"/>
    <n v="0"/>
    <n v="-3.2680000000000001E-2"/>
    <n v="8.7500000000000008E-3"/>
    <n v="-9.5259999999999997E-3"/>
    <n v="8.1900000000000007E-4"/>
    <n v="3.0099999999999998E-2"/>
    <n v="0"/>
    <n v="0"/>
    <n v="0"/>
    <n v="0"/>
    <n v="0"/>
  </r>
  <r>
    <s v="4576"/>
    <s v="大銀微系統"/>
    <x v="11"/>
    <n v="115"/>
    <n v="119"/>
    <n v="118"/>
    <n v="106.5"/>
    <n v="117"/>
    <n v="244"/>
    <n v="258"/>
    <n v="-26"/>
    <n v="106"/>
    <n v="402"/>
    <n v="0"/>
    <n v="0"/>
    <n v="0"/>
    <n v="0"/>
    <n v="0"/>
    <n v="0.28060000000000002"/>
    <n v="0.30702000000000002"/>
    <n v="-3.0679999999999999E-2"/>
    <n v="0.11289"/>
    <n v="0.47033999999999998"/>
    <n v="0"/>
    <n v="0"/>
    <n v="0"/>
    <n v="0"/>
    <n v="0"/>
  </r>
  <r>
    <s v="4580"/>
    <s v="捷流閥業"/>
    <x v="11"/>
    <n v="88.8"/>
    <n v="88.8"/>
    <n v="89.8"/>
    <n v="86"/>
    <n v="89.7"/>
    <n v="11"/>
    <n v="4"/>
    <n v="-4"/>
    <n v="-3"/>
    <n v="3"/>
    <n v="0"/>
    <n v="0"/>
    <n v="0"/>
    <n v="0"/>
    <n v="0"/>
    <n v="9.7679999999999989E-3"/>
    <n v="3.552E-3"/>
    <n v="-3.5919999999999997E-3"/>
    <n v="-2.5799999999999998E-3"/>
    <n v="2.6910000000000002E-3"/>
    <n v="0"/>
    <n v="0"/>
    <n v="0"/>
    <n v="0"/>
    <n v="0"/>
  </r>
  <r>
    <s v="4581"/>
    <s v="光隆精密-KY"/>
    <x v="6"/>
    <n v="35.700000000000003"/>
    <n v="35.9"/>
    <n v="36.9"/>
    <n v="35.4"/>
    <n v="36.9"/>
    <n v="13"/>
    <n v="8"/>
    <n v="0"/>
    <n v="24"/>
    <n v="0"/>
    <n v="0"/>
    <n v="0"/>
    <n v="0"/>
    <n v="0"/>
    <n v="0"/>
    <n v="4.6410000000000002E-3"/>
    <n v="2.872E-3"/>
    <n v="0"/>
    <n v="8.4959999999999983E-3"/>
    <n v="0"/>
    <n v="0"/>
    <n v="0"/>
    <n v="0"/>
    <n v="0"/>
    <n v="0"/>
  </r>
  <r>
    <s v="4609"/>
    <s v="唐鋒"/>
    <x v="11"/>
    <n v="8.6"/>
    <n v="8.31"/>
    <n v="8.6"/>
    <n v="7.74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"/>
    <n v="14.1"/>
    <n v="13.35"/>
    <n v="12.05"/>
    <n v="13.25"/>
    <n v="101"/>
    <n v="276"/>
    <n v="-166"/>
    <n v="-145"/>
    <n v="123"/>
    <n v="0"/>
    <n v="0"/>
    <n v="0"/>
    <n v="0"/>
    <n v="0"/>
    <n v="1.3129999999999999E-2"/>
    <n v="3.8915999999999999E-2"/>
    <n v="-2.2161E-2"/>
    <n v="-1.7472499999999998E-2"/>
    <n v="1.6297499999999999E-2"/>
    <n v="0"/>
    <n v="0"/>
    <n v="0"/>
    <n v="0"/>
    <n v="0"/>
  </r>
  <r>
    <s v="4706"/>
    <s v="大恭"/>
    <x v="20"/>
    <n v="18.100000000000001"/>
    <n v="18.45"/>
    <n v="17.95"/>
    <n v="17.8"/>
    <n v="18.100000000000001"/>
    <n v="-26"/>
    <n v="36"/>
    <n v="37"/>
    <n v="17"/>
    <n v="1"/>
    <n v="0"/>
    <n v="0"/>
    <n v="0"/>
    <n v="0"/>
    <n v="0"/>
    <n v="-4.7060000000000001E-3"/>
    <n v="6.6419999999999995E-3"/>
    <n v="6.6414999999999998E-3"/>
    <n v="3.026E-3"/>
    <n v="1.8100000000000001E-4"/>
    <n v="0"/>
    <n v="0"/>
    <n v="0"/>
    <n v="0"/>
    <n v="0"/>
  </r>
  <r>
    <s v="4707"/>
    <s v="磐亞"/>
    <x v="20"/>
    <n v="13.3"/>
    <n v="12.75"/>
    <n v="12.6"/>
    <n v="12"/>
    <n v="12.85"/>
    <n v="-1057"/>
    <n v="-1131"/>
    <n v="-698"/>
    <n v="-165"/>
    <n v="495"/>
    <n v="0"/>
    <n v="0"/>
    <n v="0"/>
    <n v="0"/>
    <n v="0"/>
    <n v="-0.14058100000000001"/>
    <n v="-0.14420250000000001"/>
    <n v="-8.7947999999999998E-2"/>
    <n v="-1.9800000000000002E-2"/>
    <n v="6.3607499999999997E-2"/>
    <n v="0"/>
    <n v="0"/>
    <n v="0"/>
    <n v="0"/>
    <n v="0"/>
  </r>
  <r>
    <s v="4711"/>
    <s v="永純"/>
    <x v="4"/>
    <n v="18.149999999999999"/>
    <n v="18.2"/>
    <n v="18.7"/>
    <n v="17.8"/>
    <n v="18.850000000000001"/>
    <n v="-6"/>
    <n v="54"/>
    <n v="11"/>
    <n v="5"/>
    <n v="6"/>
    <n v="0"/>
    <n v="0"/>
    <n v="0"/>
    <n v="0"/>
    <n v="0"/>
    <n v="-1.0889999999999999E-3"/>
    <n v="9.8279999999999999E-3"/>
    <n v="2.0569999999999998E-3"/>
    <n v="8.8999999999999995E-4"/>
    <n v="1.1310000000000001E-3"/>
    <n v="0"/>
    <n v="0"/>
    <n v="0"/>
    <n v="0"/>
    <n v="0"/>
  </r>
  <r>
    <s v="4712"/>
    <s v="南璋"/>
    <x v="1"/>
    <n v="6.12"/>
    <n v="6.37"/>
    <n v="6.69"/>
    <n v="6.26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"/>
    <n v="12.25"/>
    <n v="12.1"/>
    <n v="11.45"/>
    <n v="12.1"/>
    <n v="-164"/>
    <n v="-8"/>
    <n v="-40"/>
    <n v="-121"/>
    <n v="158"/>
    <n v="0"/>
    <n v="0"/>
    <n v="0"/>
    <n v="0"/>
    <n v="0"/>
    <n v="-2.0007999999999998E-2"/>
    <n v="-9.7999999999999997E-4"/>
    <n v="-4.8399999999999997E-3"/>
    <n v="-1.3854499999999999E-2"/>
    <n v="1.9118E-2"/>
    <n v="0"/>
    <n v="0"/>
    <n v="0"/>
    <n v="0"/>
    <n v="0"/>
  </r>
  <r>
    <s v="4716"/>
    <s v="大立"/>
    <x v="4"/>
    <n v="15.7"/>
    <n v="15.7"/>
    <n v="15.75"/>
    <n v="14.3"/>
    <n v="14.95"/>
    <n v="-312"/>
    <n v="-39"/>
    <n v="-13"/>
    <n v="-287"/>
    <n v="226"/>
    <n v="0"/>
    <n v="0"/>
    <n v="0"/>
    <n v="0"/>
    <n v="0"/>
    <n v="-4.8984E-2"/>
    <n v="-6.123E-3"/>
    <n v="-2.0474999999999998E-3"/>
    <n v="-4.1041000000000001E-2"/>
    <n v="3.3786999999999998E-2"/>
    <n v="0"/>
    <n v="0"/>
    <n v="0"/>
    <n v="0"/>
    <n v="0"/>
  </r>
  <r>
    <s v="4720"/>
    <s v="德淵"/>
    <x v="20"/>
    <n v="15.3"/>
    <n v="15.1"/>
    <n v="15.1"/>
    <n v="14.15"/>
    <n v="14.7"/>
    <n v="27"/>
    <n v="87"/>
    <n v="-154"/>
    <n v="-25"/>
    <n v="245"/>
    <n v="0"/>
    <n v="0"/>
    <n v="0"/>
    <n v="0"/>
    <n v="0"/>
    <n v="4.1310000000000001E-3"/>
    <n v="1.3137000000000001E-2"/>
    <n v="-2.3254E-2"/>
    <n v="-3.5374999999999998E-3"/>
    <n v="3.6014999999999998E-2"/>
    <n v="0"/>
    <n v="0"/>
    <n v="0"/>
    <n v="0"/>
    <n v="0"/>
  </r>
  <r>
    <s v="4721"/>
    <s v="美琪瑪"/>
    <x v="20"/>
    <n v="55.7"/>
    <n v="55.9"/>
    <n v="55"/>
    <n v="50.6"/>
    <n v="55.6"/>
    <n v="-98"/>
    <n v="157"/>
    <n v="-257"/>
    <n v="179"/>
    <n v="228"/>
    <n v="0"/>
    <n v="0"/>
    <n v="0"/>
    <n v="0"/>
    <n v="0"/>
    <n v="-5.4586000000000003E-2"/>
    <n v="8.7762999999999994E-2"/>
    <n v="-0.14135"/>
    <n v="9.0574000000000002E-2"/>
    <n v="0.12676800000000002"/>
    <n v="0"/>
    <n v="0"/>
    <n v="0"/>
    <n v="0"/>
    <n v="0"/>
  </r>
  <r>
    <s v="4722"/>
    <s v="國精化"/>
    <x v="4"/>
    <n v="34.6"/>
    <n v="33.6"/>
    <n v="33.75"/>
    <n v="31.8"/>
    <n v="33.549999999999997"/>
    <n v="-407"/>
    <n v="-98"/>
    <n v="-108"/>
    <n v="-561"/>
    <n v="54"/>
    <n v="0"/>
    <n v="0"/>
    <n v="0"/>
    <n v="0"/>
    <n v="0"/>
    <n v="-0.140822"/>
    <n v="-3.2927999999999999E-2"/>
    <n v="-3.6450000000000003E-2"/>
    <n v="-0.178398"/>
    <n v="1.8116999999999998E-2"/>
    <n v="0"/>
    <n v="0"/>
    <n v="0"/>
    <n v="0"/>
    <n v="0"/>
  </r>
  <r>
    <s v="4726"/>
    <s v="永昕"/>
    <x v="13"/>
    <n v="40.65"/>
    <n v="41"/>
    <n v="42.25"/>
    <n v="46.45"/>
    <n v="43.75"/>
    <n v="-132"/>
    <n v="-333"/>
    <n v="737"/>
    <n v="-250"/>
    <n v="-622"/>
    <n v="0"/>
    <n v="0"/>
    <n v="0"/>
    <n v="0"/>
    <n v="0"/>
    <n v="-5.3658000000000004E-2"/>
    <n v="-0.13653000000000001"/>
    <n v="0.31138250000000001"/>
    <n v="-0.11612500000000001"/>
    <n v="-0.27212500000000001"/>
    <n v="0"/>
    <n v="0"/>
    <n v="0"/>
    <n v="0"/>
    <n v="0"/>
  </r>
  <r>
    <s v="4728"/>
    <s v="雙美"/>
    <x v="13"/>
    <n v="68.5"/>
    <n v="72"/>
    <n v="71.599999999999994"/>
    <n v="68.099999999999994"/>
    <n v="69.900000000000006"/>
    <n v="18"/>
    <n v="89"/>
    <n v="11"/>
    <n v="46"/>
    <n v="11"/>
    <n v="0"/>
    <n v="0"/>
    <n v="0"/>
    <n v="0"/>
    <n v="0"/>
    <n v="1.2330000000000001E-2"/>
    <n v="6.4079999999999998E-2"/>
    <n v="7.8759999999999993E-3"/>
    <n v="3.1326E-2"/>
    <n v="7.6890000000000005E-3"/>
    <n v="0"/>
    <n v="0"/>
    <n v="0"/>
    <n v="0"/>
    <n v="0"/>
  </r>
  <r>
    <s v="4729"/>
    <s v="熒茂"/>
    <x v="65"/>
    <n v="12.25"/>
    <n v="12.1"/>
    <n v="12.25"/>
    <n v="11.35"/>
    <n v="12.3"/>
    <n v="-9"/>
    <n v="42"/>
    <n v="-54"/>
    <n v="-13"/>
    <n v="2"/>
    <n v="0"/>
    <n v="0"/>
    <n v="0"/>
    <n v="0"/>
    <n v="0"/>
    <n v="-1.1025E-3"/>
    <n v="5.0819999999999997E-3"/>
    <n v="-6.6150000000000002E-3"/>
    <n v="-1.4754999999999998E-3"/>
    <n v="2.4600000000000002E-4"/>
    <n v="0"/>
    <n v="0"/>
    <n v="0"/>
    <n v="0"/>
    <n v="0"/>
  </r>
  <r>
    <s v="4735"/>
    <s v="豪展"/>
    <x v="13"/>
    <n v="90.4"/>
    <n v="89.2"/>
    <n v="84.1"/>
    <n v="91"/>
    <n v="88.3"/>
    <n v="91"/>
    <n v="-138"/>
    <n v="24"/>
    <n v="193"/>
    <n v="-121"/>
    <n v="0"/>
    <n v="0"/>
    <n v="0"/>
    <n v="0"/>
    <n v="0"/>
    <n v="8.226399999999999E-2"/>
    <n v="-0.123096"/>
    <n v="2.0183999999999997E-2"/>
    <n v="0.17563000000000001"/>
    <n v="-0.10684299999999999"/>
    <n v="0"/>
    <n v="0"/>
    <n v="0"/>
    <n v="0"/>
    <n v="0"/>
  </r>
  <r>
    <s v="4736"/>
    <s v="泰博"/>
    <x v="13"/>
    <n v="164.5"/>
    <n v="173"/>
    <n v="177.5"/>
    <n v="195"/>
    <n v="186"/>
    <n v="2"/>
    <n v="-111"/>
    <n v="99"/>
    <n v="255"/>
    <n v="-1257"/>
    <n v="0"/>
    <n v="80"/>
    <n v="114"/>
    <n v="0"/>
    <n v="0"/>
    <n v="3.29E-3"/>
    <n v="-0.19203000000000001"/>
    <n v="0.17572499999999999"/>
    <n v="0.49725000000000003"/>
    <n v="-2.3380200000000002"/>
    <n v="0"/>
    <n v="0.1384"/>
    <n v="0.20235"/>
    <n v="0"/>
    <n v="0"/>
  </r>
  <r>
    <s v="4737"/>
    <s v="華廣"/>
    <x v="13"/>
    <n v="71.8"/>
    <n v="71.3"/>
    <n v="70.8"/>
    <n v="67"/>
    <n v="71.2"/>
    <n v="9"/>
    <n v="23"/>
    <n v="-11"/>
    <n v="-8"/>
    <n v="8"/>
    <n v="0"/>
    <n v="0"/>
    <n v="0"/>
    <n v="0"/>
    <n v="0"/>
    <n v="6.461999999999999E-3"/>
    <n v="1.6398999999999997E-2"/>
    <n v="-7.7879999999999998E-3"/>
    <n v="-5.3600000000000002E-3"/>
    <n v="5.6960000000000005E-3"/>
    <n v="0"/>
    <n v="0"/>
    <n v="0"/>
    <n v="0"/>
    <n v="0"/>
  </r>
  <r>
    <s v="4739"/>
    <s v="康普"/>
    <x v="20"/>
    <n v="64.599999999999994"/>
    <n v="64.8"/>
    <n v="63.4"/>
    <n v="58.3"/>
    <n v="64.099999999999994"/>
    <n v="309"/>
    <n v="38"/>
    <n v="-76"/>
    <n v="267"/>
    <n v="290"/>
    <n v="0"/>
    <n v="0"/>
    <n v="0"/>
    <n v="0"/>
    <n v="0"/>
    <n v="0.19961399999999999"/>
    <n v="2.4624E-2"/>
    <n v="-4.8183999999999998E-2"/>
    <n v="0.15566099999999999"/>
    <n v="0.18589"/>
    <n v="0"/>
    <n v="0"/>
    <n v="0"/>
    <n v="0"/>
    <n v="0"/>
  </r>
  <r>
    <s v="4741"/>
    <s v="泓瀚"/>
    <x v="20"/>
    <n v="29"/>
    <n v="27.05"/>
    <n v="26.95"/>
    <n v="26.5"/>
    <n v="26.25"/>
    <n v="10"/>
    <n v="-9"/>
    <n v="-2"/>
    <n v="-2"/>
    <n v="3"/>
    <n v="0"/>
    <n v="0"/>
    <n v="0"/>
    <n v="0"/>
    <n v="0"/>
    <n v="2.8999999999999998E-3"/>
    <n v="-2.4345E-3"/>
    <n v="-5.3899999999999998E-4"/>
    <n v="-5.2999999999999998E-4"/>
    <n v="7.8750000000000001E-4"/>
    <n v="0"/>
    <n v="0"/>
    <n v="0"/>
    <n v="0"/>
    <n v="0"/>
  </r>
  <r>
    <s v="4743"/>
    <s v="合一"/>
    <x v="13"/>
    <n v="221.5"/>
    <n v="218"/>
    <n v="216.5"/>
    <n v="196"/>
    <n v="208"/>
    <n v="622"/>
    <n v="-721"/>
    <n v="99"/>
    <n v="780"/>
    <n v="-47"/>
    <n v="0"/>
    <n v="0"/>
    <n v="0"/>
    <n v="0"/>
    <n v="0"/>
    <n v="1.3777299999999999"/>
    <n v="-1.57178"/>
    <n v="0.214335"/>
    <n v="1.5287999999999999"/>
    <n v="-9.776E-2"/>
    <n v="0"/>
    <n v="0"/>
    <n v="0"/>
    <n v="0"/>
    <n v="0"/>
  </r>
  <r>
    <s v="4744"/>
    <s v="皇將"/>
    <x v="13"/>
    <n v="27"/>
    <n v="26.8"/>
    <n v="26"/>
    <n v="23.45"/>
    <n v="25.35"/>
    <n v="-25"/>
    <n v="1"/>
    <n v="-24"/>
    <n v="31"/>
    <n v="39"/>
    <n v="0"/>
    <n v="0"/>
    <n v="0"/>
    <n v="0"/>
    <n v="0"/>
    <n v="-6.7499999999999999E-3"/>
    <n v="2.6800000000000001E-4"/>
    <n v="-6.2399999999999999E-3"/>
    <n v="7.2694999999999991E-3"/>
    <n v="9.8865000000000012E-3"/>
    <n v="0"/>
    <n v="0"/>
    <n v="0"/>
    <n v="0"/>
    <n v="0"/>
  </r>
  <r>
    <s v="4745"/>
    <s v="合富-KY"/>
    <x v="13"/>
    <n v="27.3"/>
    <n v="27.8"/>
    <n v="27.55"/>
    <n v="26.7"/>
    <n v="27.25"/>
    <n v="-4"/>
    <n v="54"/>
    <n v="2"/>
    <n v="52"/>
    <n v="-9"/>
    <n v="0"/>
    <n v="0"/>
    <n v="0"/>
    <n v="0"/>
    <n v="0"/>
    <n v="-1.0920000000000001E-3"/>
    <n v="1.5012000000000001E-2"/>
    <n v="5.5100000000000006E-4"/>
    <n v="1.3883999999999999E-2"/>
    <n v="-2.4524999999999998E-3"/>
    <n v="0"/>
    <n v="0"/>
    <n v="0"/>
    <n v="0"/>
    <n v="0"/>
  </r>
  <r>
    <s v="4746"/>
    <s v="台耀"/>
    <x v="13"/>
    <n v="56.5"/>
    <n v="58.3"/>
    <n v="64.099999999999994"/>
    <n v="70.5"/>
    <n v="69"/>
    <n v="-1233"/>
    <n v="-135"/>
    <n v="2518"/>
    <n v="-1978"/>
    <n v="356"/>
    <n v="0"/>
    <n v="0"/>
    <n v="0"/>
    <n v="0"/>
    <n v="0"/>
    <n v="-0.69664499999999996"/>
    <n v="-7.8704999999999997E-2"/>
    <n v="1.6140379999999999"/>
    <n v="-1.39449"/>
    <n v="0.24564"/>
    <n v="0"/>
    <n v="0"/>
    <n v="0"/>
    <n v="0"/>
    <n v="0"/>
  </r>
  <r>
    <s v="4747"/>
    <s v="強生"/>
    <x v="13"/>
    <n v="36.6"/>
    <n v="37"/>
    <n v="36.700000000000003"/>
    <n v="36.200000000000003"/>
    <n v="36.5"/>
    <n v="-1"/>
    <n v="2"/>
    <n v="1"/>
    <n v="1"/>
    <n v="5"/>
    <n v="0"/>
    <n v="0"/>
    <n v="0"/>
    <n v="0"/>
    <n v="0"/>
    <n v="-3.6600000000000001E-4"/>
    <n v="7.3999999999999999E-4"/>
    <n v="3.6700000000000003E-4"/>
    <n v="3.6200000000000002E-4"/>
    <n v="1.825E-3"/>
    <n v="0"/>
    <n v="0"/>
    <n v="0"/>
    <n v="0"/>
    <n v="0"/>
  </r>
  <r>
    <s v="4754"/>
    <s v="國碳科"/>
    <x v="20"/>
    <n v="39"/>
    <n v="38.1"/>
    <n v="37.950000000000003"/>
    <n v="36.3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"/>
    <n v="60.6"/>
    <n v="60.8"/>
    <n v="57.4"/>
    <n v="60.9"/>
    <n v="-11"/>
    <n v="-15"/>
    <n v="7"/>
    <n v="-12"/>
    <n v="-2"/>
    <n v="0"/>
    <n v="0"/>
    <n v="0"/>
    <n v="0"/>
    <n v="0"/>
    <n v="-6.7099999999999998E-3"/>
    <n v="-9.0900000000000009E-3"/>
    <n v="4.2559999999999994E-3"/>
    <n v="-6.8879999999999992E-3"/>
    <n v="-1.2179999999999999E-3"/>
    <n v="0"/>
    <n v="0"/>
    <n v="0"/>
    <n v="0"/>
    <n v="0"/>
  </r>
  <r>
    <s v="4760"/>
    <s v="勤凱"/>
    <x v="34"/>
    <n v="99.5"/>
    <n v="100.5"/>
    <n v="104"/>
    <n v="97"/>
    <n v="103.5"/>
    <n v="32"/>
    <n v="134"/>
    <n v="110"/>
    <n v="9"/>
    <n v="154"/>
    <n v="0"/>
    <n v="0"/>
    <n v="0"/>
    <n v="0"/>
    <n v="0"/>
    <n v="3.184E-2"/>
    <n v="0.13467000000000001"/>
    <n v="0.1144"/>
    <n v="8.7299999999999999E-3"/>
    <n v="0.15939"/>
    <n v="0"/>
    <n v="0"/>
    <n v="0"/>
    <n v="0"/>
    <n v="0"/>
  </r>
  <r>
    <s v="4763"/>
    <s v="材料-KY"/>
    <x v="20"/>
    <n v="124"/>
    <n v="118.5"/>
    <n v="122"/>
    <n v="119.5"/>
    <n v="125"/>
    <n v="-115"/>
    <n v="-92"/>
    <n v="-8"/>
    <n v="22"/>
    <n v="37"/>
    <n v="0"/>
    <n v="0"/>
    <n v="0"/>
    <n v="0"/>
    <n v="0"/>
    <n v="-0.1426"/>
    <n v="-0.10902000000000001"/>
    <n v="-9.7599999999999996E-3"/>
    <n v="2.6290000000000001E-2"/>
    <n v="4.6249999999999999E-2"/>
    <n v="0"/>
    <n v="0"/>
    <n v="0"/>
    <n v="0"/>
    <n v="0"/>
  </r>
  <r>
    <s v="4764"/>
    <s v="雙鍵"/>
    <x v="20"/>
    <n v="59.6"/>
    <n v="57.8"/>
    <n v="58.2"/>
    <n v="52.6"/>
    <n v="55.5"/>
    <n v="-5"/>
    <n v="-5"/>
    <n v="-11"/>
    <n v="2"/>
    <n v="0"/>
    <n v="0"/>
    <n v="0"/>
    <n v="0"/>
    <n v="0"/>
    <n v="0"/>
    <n v="-2.98E-3"/>
    <n v="-2.8900000000000002E-3"/>
    <n v="-6.4020000000000006E-3"/>
    <n v="1.052E-3"/>
    <n v="0"/>
    <n v="0"/>
    <n v="0"/>
    <n v="0"/>
    <n v="0"/>
    <n v="0"/>
  </r>
  <r>
    <s v="4766"/>
    <s v="南寶"/>
    <x v="20"/>
    <n v="148"/>
    <n v="142.5"/>
    <n v="144"/>
    <n v="141.5"/>
    <n v="146.5"/>
    <n v="12"/>
    <n v="-118"/>
    <n v="6"/>
    <n v="46"/>
    <n v="-31"/>
    <n v="0"/>
    <n v="0"/>
    <n v="0"/>
    <n v="0"/>
    <n v="0"/>
    <n v="1.7760000000000001E-2"/>
    <n v="-0.16814999999999999"/>
    <n v="8.6400000000000001E-3"/>
    <n v="6.5089999999999995E-2"/>
    <n v="-4.5414999999999997E-2"/>
    <n v="0"/>
    <n v="0"/>
    <n v="0"/>
    <n v="0"/>
    <n v="0"/>
  </r>
  <r>
    <s v="4767"/>
    <s v="誠泰科技"/>
    <x v="20"/>
    <n v="25"/>
    <n v="24.4"/>
    <n v="25.1"/>
    <n v="24.85"/>
    <n v="25"/>
    <n v="1"/>
    <n v="1"/>
    <n v="0"/>
    <n v="25"/>
    <n v="0"/>
    <n v="0"/>
    <n v="0"/>
    <n v="0"/>
    <n v="0"/>
    <n v="0"/>
    <n v="2.5000000000000001E-4"/>
    <n v="2.4399999999999999E-4"/>
    <n v="0"/>
    <n v="6.2125000000000001E-3"/>
    <n v="0"/>
    <n v="0"/>
    <n v="0"/>
    <n v="0"/>
    <n v="0"/>
    <n v="0"/>
  </r>
  <r>
    <s v="4803"/>
    <s v="VHQ-KY"/>
    <x v="2"/>
    <n v="29.25"/>
    <n v="28.85"/>
    <n v="28"/>
    <n v="25.2"/>
    <n v="26.2"/>
    <n v="-76"/>
    <n v="31"/>
    <n v="-28"/>
    <n v="178"/>
    <n v="164"/>
    <n v="0"/>
    <n v="0"/>
    <n v="0"/>
    <n v="0"/>
    <n v="0"/>
    <n v="-2.223E-2"/>
    <n v="8.9435000000000001E-3"/>
    <n v="-7.8399999999999997E-3"/>
    <n v="4.4855999999999993E-2"/>
    <n v="4.2967999999999999E-2"/>
    <n v="0"/>
    <n v="0"/>
    <n v="0"/>
    <n v="0"/>
    <n v="0"/>
  </r>
  <r>
    <s v="4804"/>
    <s v="大略-KY"/>
    <x v="3"/>
    <n v="10.7"/>
    <n v="10.199999999999999"/>
    <n v="10.1"/>
    <n v="9.98"/>
    <n v="10.1"/>
    <n v="-4"/>
    <n v="-14"/>
    <n v="5"/>
    <n v="25"/>
    <n v="-13"/>
    <n v="0"/>
    <n v="0"/>
    <n v="0"/>
    <n v="0"/>
    <n v="0"/>
    <n v="-4.28E-4"/>
    <n v="-1.4279999999999998E-3"/>
    <n v="5.0500000000000002E-4"/>
    <n v="2.4949999999999998E-3"/>
    <n v="-1.3129999999999999E-3"/>
    <n v="0"/>
    <n v="0"/>
    <n v="0"/>
    <n v="0"/>
    <n v="0"/>
  </r>
  <r>
    <s v="4806"/>
    <s v="昇華"/>
    <x v="2"/>
    <n v="8.98"/>
    <n v="9.7200000000000006"/>
    <n v="9.6999999999999993"/>
    <n v="9.58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15"/>
    <n v="24.25"/>
    <n v="24.3"/>
    <n v="23.5"/>
    <n v="24.2"/>
    <n v="2"/>
    <n v="1"/>
    <n v="2"/>
    <n v="1"/>
    <n v="2"/>
    <n v="0"/>
    <n v="0"/>
    <n v="0"/>
    <n v="0"/>
    <n v="0"/>
    <n v="4.6299999999999998E-4"/>
    <n v="2.4250000000000001E-4"/>
    <n v="4.86E-4"/>
    <n v="2.3499999999999999E-4"/>
    <n v="4.84E-4"/>
    <n v="0"/>
    <n v="0"/>
    <n v="0"/>
    <n v="0"/>
    <n v="0"/>
  </r>
  <r>
    <s v="4903"/>
    <s v="聯光通"/>
    <x v="32"/>
    <n v="7.52"/>
    <n v="7.69"/>
    <n v="7.7"/>
    <n v="7.4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3.3"/>
    <n v="64.900000000000006"/>
    <n v="64.2"/>
    <n v="64.2"/>
    <n v="546"/>
    <n v="-2391"/>
    <n v="-674"/>
    <n v="820"/>
    <n v="-417"/>
    <n v="962"/>
    <n v="96"/>
    <n v="653"/>
    <n v="61"/>
    <n v="9"/>
    <n v="0.34943999999999997"/>
    <n v="-1.5135029999999998"/>
    <n v="-0.43742600000000004"/>
    <n v="0.52644000000000002"/>
    <n v="-0.26771400000000001"/>
    <n v="0.61568000000000001"/>
    <n v="6.0767999999999996E-2"/>
    <n v="0.42379700000000003"/>
    <n v="3.9162000000000002E-2"/>
    <n v="5.778000000000001E-3"/>
  </r>
  <r>
    <s v="4905"/>
    <s v="台聯電"/>
    <x v="32"/>
    <n v="53.8"/>
    <n v="53"/>
    <n v="53.7"/>
    <n v="53.7"/>
    <n v="53.8"/>
    <n v="1"/>
    <n v="0"/>
    <n v="0"/>
    <n v="9"/>
    <n v="1"/>
    <n v="0"/>
    <n v="0"/>
    <n v="0"/>
    <n v="0"/>
    <n v="0"/>
    <n v="5.3799999999999996E-4"/>
    <n v="0"/>
    <n v="0"/>
    <n v="4.8330000000000005E-3"/>
    <n v="5.3799999999999996E-4"/>
    <n v="0"/>
    <n v="0"/>
    <n v="0"/>
    <n v="0"/>
    <n v="0"/>
  </r>
  <r>
    <s v="4906"/>
    <s v="正文"/>
    <x v="37"/>
    <n v="28.15"/>
    <n v="27.6"/>
    <n v="27.9"/>
    <n v="26"/>
    <n v="28.6"/>
    <n v="-1210"/>
    <n v="691"/>
    <n v="-319"/>
    <n v="142"/>
    <n v="284"/>
    <n v="0"/>
    <n v="0"/>
    <n v="0"/>
    <n v="0"/>
    <n v="0"/>
    <n v="-0.340615"/>
    <n v="0.19071600000000002"/>
    <n v="-8.9000999999999997E-2"/>
    <n v="3.6920000000000001E-2"/>
    <n v="8.1224000000000005E-2"/>
    <n v="0"/>
    <n v="0"/>
    <n v="0"/>
    <n v="0"/>
    <n v="0"/>
  </r>
  <r>
    <s v="4907"/>
    <s v="富宇"/>
    <x v="5"/>
    <n v="24.25"/>
    <n v="24.15"/>
    <n v="24"/>
    <n v="23.4"/>
    <n v="24"/>
    <n v="18"/>
    <n v="0"/>
    <n v="-1"/>
    <n v="0"/>
    <n v="1"/>
    <n v="0"/>
    <n v="0"/>
    <n v="0"/>
    <n v="0"/>
    <n v="0"/>
    <n v="4.365E-3"/>
    <n v="0"/>
    <n v="-2.4000000000000001E-4"/>
    <n v="0"/>
    <n v="2.4000000000000001E-4"/>
    <n v="0"/>
    <n v="0"/>
    <n v="0"/>
    <n v="0"/>
    <n v="0"/>
  </r>
  <r>
    <s v="4908"/>
    <s v="前鼎"/>
    <x v="32"/>
    <n v="30.6"/>
    <n v="28.7"/>
    <n v="28.25"/>
    <n v="25.45"/>
    <n v="27.95"/>
    <n v="234"/>
    <n v="-465"/>
    <n v="-64"/>
    <n v="201"/>
    <n v="373"/>
    <n v="0"/>
    <n v="0"/>
    <n v="0"/>
    <n v="0"/>
    <n v="0"/>
    <n v="7.1604000000000001E-2"/>
    <n v="-0.13345499999999999"/>
    <n v="-1.8079999999999999E-2"/>
    <n v="5.1154499999999999E-2"/>
    <n v="0.1042535"/>
    <n v="0"/>
    <n v="0"/>
    <n v="0"/>
    <n v="0"/>
    <n v="0"/>
  </r>
  <r>
    <s v="4909"/>
    <s v="新復興"/>
    <x v="31"/>
    <n v="22.9"/>
    <n v="23.05"/>
    <n v="22.9"/>
    <n v="20.8"/>
    <n v="22.85"/>
    <n v="682"/>
    <n v="473"/>
    <n v="-276"/>
    <n v="529"/>
    <n v="8"/>
    <n v="0"/>
    <n v="0"/>
    <n v="0"/>
    <n v="0"/>
    <n v="0"/>
    <n v="0.15617799999999998"/>
    <n v="0.1090265"/>
    <n v="-6.3203999999999996E-2"/>
    <n v="0.110032"/>
    <n v="1.8280000000000002E-3"/>
    <n v="0"/>
    <n v="0"/>
    <n v="0"/>
    <n v="0"/>
    <n v="0"/>
  </r>
  <r>
    <s v="4911"/>
    <s v="德英"/>
    <x v="13"/>
    <n v="27.1"/>
    <n v="27.6"/>
    <n v="27.65"/>
    <n v="25.8"/>
    <n v="26.35"/>
    <n v="0"/>
    <n v="1"/>
    <n v="0"/>
    <n v="0"/>
    <n v="0"/>
    <n v="0"/>
    <n v="0"/>
    <n v="0"/>
    <n v="0"/>
    <n v="0"/>
    <n v="0"/>
    <n v="2.7600000000000004E-4"/>
    <n v="0"/>
    <n v="0"/>
    <n v="0"/>
    <n v="0"/>
    <n v="0"/>
    <n v="0"/>
    <n v="0"/>
    <n v="0"/>
  </r>
  <r>
    <s v="4912"/>
    <s v="聯德控股-KY"/>
    <x v="11"/>
    <n v="172.5"/>
    <n v="171.5"/>
    <n v="167.5"/>
    <n v="153"/>
    <n v="168"/>
    <n v="-20"/>
    <n v="-137"/>
    <n v="-227"/>
    <n v="182"/>
    <n v="231"/>
    <n v="0"/>
    <n v="0"/>
    <n v="0"/>
    <n v="0"/>
    <n v="0"/>
    <n v="-3.4500000000000003E-2"/>
    <n v="-0.234955"/>
    <n v="-0.38022499999999998"/>
    <n v="0.27845999999999999"/>
    <n v="0.38807999999999998"/>
    <n v="0"/>
    <n v="0"/>
    <n v="0"/>
    <n v="0"/>
    <n v="0"/>
  </r>
  <r>
    <s v="4915"/>
    <s v="致伸"/>
    <x v="58"/>
    <n v="50.5"/>
    <n v="51.3"/>
    <n v="50.8"/>
    <n v="50.5"/>
    <n v="51.5"/>
    <n v="310"/>
    <n v="1297"/>
    <n v="163"/>
    <n v="-266"/>
    <n v="-1688"/>
    <n v="2"/>
    <n v="0"/>
    <n v="4"/>
    <n v="1"/>
    <n v="0"/>
    <n v="0.15654999999999999"/>
    <n v="0.66536099999999987"/>
    <n v="8.2804000000000003E-2"/>
    <n v="-0.13433"/>
    <n v="-0.86931999999999998"/>
    <n v="1.01E-3"/>
    <n v="0"/>
    <n v="2.032E-3"/>
    <n v="5.0500000000000002E-4"/>
    <n v="0"/>
  </r>
  <r>
    <s v="4916"/>
    <s v="事欣科"/>
    <x v="49"/>
    <n v="21.25"/>
    <n v="21.9"/>
    <n v="22.1"/>
    <n v="20.149999999999999"/>
    <n v="21.5"/>
    <n v="-161"/>
    <n v="173"/>
    <n v="-65"/>
    <n v="-64"/>
    <n v="99"/>
    <n v="0"/>
    <n v="0"/>
    <n v="0"/>
    <n v="0"/>
    <n v="0"/>
    <n v="-3.42125E-2"/>
    <n v="3.7886999999999997E-2"/>
    <n v="-1.4364999999999999E-2"/>
    <n v="-1.2895999999999999E-2"/>
    <n v="2.1284999999999998E-2"/>
    <n v="0"/>
    <n v="0"/>
    <n v="0"/>
    <n v="0"/>
    <n v="0"/>
  </r>
  <r>
    <s v="4919"/>
    <s v="新唐"/>
    <x v="46"/>
    <n v="63.5"/>
    <n v="62.9"/>
    <n v="63.5"/>
    <n v="57.2"/>
    <n v="62.9"/>
    <n v="-1082"/>
    <n v="-1381"/>
    <n v="101"/>
    <n v="-761"/>
    <n v="-32"/>
    <n v="401"/>
    <n v="260"/>
    <n v="212"/>
    <n v="0"/>
    <n v="1"/>
    <n v="-0.68706999999999996"/>
    <n v="-0.86864899999999989"/>
    <n v="6.4134999999999998E-2"/>
    <n v="-0.43529200000000007"/>
    <n v="-2.0128E-2"/>
    <n v="0.254635"/>
    <n v="0.16353999999999999"/>
    <n v="0.13461999999999999"/>
    <n v="0"/>
    <n v="6.29E-4"/>
  </r>
  <r>
    <s v="4924"/>
    <s v="欣厚-KY"/>
    <x v="44"/>
    <n v="16.55"/>
    <n v="15.65"/>
    <n v="15.55"/>
    <n v="14.4"/>
    <n v="13.9"/>
    <n v="0"/>
    <n v="-1"/>
    <n v="1"/>
    <n v="-5"/>
    <n v="-13"/>
    <n v="0"/>
    <n v="0"/>
    <n v="0"/>
    <n v="0"/>
    <n v="0"/>
    <n v="0"/>
    <n v="-1.5650000000000001E-4"/>
    <n v="1.5550000000000001E-4"/>
    <n v="-7.2000000000000005E-4"/>
    <n v="-1.8070000000000002E-3"/>
    <n v="0"/>
    <n v="0"/>
    <n v="0"/>
    <n v="0"/>
    <n v="0"/>
  </r>
  <r>
    <s v="4927"/>
    <s v="泰鼎-KY"/>
    <x v="31"/>
    <n v="55.2"/>
    <n v="50.8"/>
    <n v="49.5"/>
    <n v="44.55"/>
    <n v="48.1"/>
    <n v="-114"/>
    <n v="352"/>
    <n v="2"/>
    <n v="-632"/>
    <n v="527"/>
    <n v="333"/>
    <n v="0"/>
    <n v="0"/>
    <n v="0"/>
    <n v="0"/>
    <n v="-6.2927999999999998E-2"/>
    <n v="0.17881599999999997"/>
    <n v="9.8999999999999999E-4"/>
    <n v="-0.28155599999999997"/>
    <n v="0.25348700000000002"/>
    <n v="0.18381600000000003"/>
    <n v="0"/>
    <n v="0"/>
    <n v="0"/>
    <n v="0"/>
  </r>
  <r>
    <s v="4930"/>
    <s v="燦星網"/>
    <x v="11"/>
    <n v="23.7"/>
    <n v="23.9"/>
    <n v="24"/>
    <n v="21.6"/>
    <n v="23.5"/>
    <n v="-14"/>
    <n v="50"/>
    <n v="-211"/>
    <n v="158"/>
    <n v="511"/>
    <n v="18"/>
    <n v="0"/>
    <n v="3"/>
    <n v="0"/>
    <n v="0"/>
    <n v="-3.3180000000000002E-3"/>
    <n v="1.1950000000000001E-2"/>
    <n v="-5.0639999999999998E-2"/>
    <n v="3.4127999999999999E-2"/>
    <n v="0.120085"/>
    <n v="4.2659999999999998E-3"/>
    <n v="0"/>
    <n v="7.2000000000000005E-4"/>
    <n v="0"/>
    <n v="0"/>
  </r>
  <r>
    <s v="4931"/>
    <s v="新盛力"/>
    <x v="7"/>
    <n v="20.5"/>
    <n v="20.100000000000001"/>
    <n v="19.8"/>
    <n v="17.850000000000001"/>
    <n v="18.95"/>
    <n v="-33"/>
    <n v="30"/>
    <n v="-17"/>
    <n v="36"/>
    <n v="12"/>
    <n v="0"/>
    <n v="0"/>
    <n v="0"/>
    <n v="0"/>
    <n v="0"/>
    <n v="-6.7650000000000002E-3"/>
    <n v="6.0299999999999998E-3"/>
    <n v="-3.3660000000000001E-3"/>
    <n v="6.4260000000000003E-3"/>
    <n v="2.274E-3"/>
    <n v="0"/>
    <n v="0"/>
    <n v="0"/>
    <n v="0"/>
    <n v="0"/>
  </r>
  <r>
    <s v="4933"/>
    <s v="友輝"/>
    <x v="65"/>
    <n v="37.5"/>
    <n v="36.950000000000003"/>
    <n v="36.85"/>
    <n v="34.299999999999997"/>
    <n v="37.6"/>
    <n v="0"/>
    <n v="-100"/>
    <n v="-191"/>
    <n v="-5"/>
    <n v="127"/>
    <n v="0"/>
    <n v="0"/>
    <n v="0"/>
    <n v="0"/>
    <n v="0"/>
    <n v="0"/>
    <n v="-3.6950000000000004E-2"/>
    <n v="-7.0383500000000002E-2"/>
    <n v="-1.7149999999999999E-3"/>
    <n v="4.7751999999999996E-2"/>
    <n v="0"/>
    <n v="0"/>
    <n v="0"/>
    <n v="0"/>
    <n v="0"/>
  </r>
  <r>
    <s v="4934"/>
    <s v="太極"/>
    <x v="50"/>
    <n v="23.25"/>
    <n v="22.6"/>
    <n v="23.05"/>
    <n v="20.75"/>
    <n v="22.55"/>
    <n v="110"/>
    <n v="-139"/>
    <n v="-104"/>
    <n v="-48"/>
    <n v="177"/>
    <n v="0"/>
    <n v="0"/>
    <n v="0"/>
    <n v="0"/>
    <n v="0"/>
    <n v="2.5575000000000001E-2"/>
    <n v="-3.1413999999999997E-2"/>
    <n v="-2.3972000000000004E-2"/>
    <n v="-9.9600000000000001E-3"/>
    <n v="3.9913499999999998E-2"/>
    <n v="0"/>
    <n v="0"/>
    <n v="0"/>
    <n v="0"/>
    <n v="0"/>
  </r>
  <r>
    <s v="4935"/>
    <s v="茂林-KY"/>
    <x v="65"/>
    <n v="83.7"/>
    <n v="92"/>
    <n v="89.7"/>
    <n v="82.9"/>
    <n v="89"/>
    <n v="215"/>
    <n v="289"/>
    <n v="-596"/>
    <n v="195"/>
    <n v="252"/>
    <n v="0"/>
    <n v="0"/>
    <n v="0"/>
    <n v="0"/>
    <n v="0"/>
    <n v="0.179955"/>
    <n v="0.26588000000000001"/>
    <n v="-0.53461200000000009"/>
    <n v="0.16165500000000002"/>
    <n v="0.22428000000000001"/>
    <n v="0"/>
    <n v="0"/>
    <n v="0"/>
    <n v="0"/>
    <n v="0"/>
  </r>
  <r>
    <s v="4938"/>
    <s v="和碩"/>
    <x v="27"/>
    <n v="71.099999999999994"/>
    <n v="70.099999999999994"/>
    <n v="70.599999999999994"/>
    <n v="68.400000000000006"/>
    <n v="70.2"/>
    <n v="12431"/>
    <n v="-6696"/>
    <n v="339"/>
    <n v="1834"/>
    <n v="1361"/>
    <n v="540"/>
    <n v="85"/>
    <n v="190"/>
    <n v="56"/>
    <n v="8"/>
    <n v="8.8384409999999995"/>
    <n v="-4.6938959999999996"/>
    <n v="0.23933399999999999"/>
    <n v="1.254456"/>
    <n v="0.95542199999999999"/>
    <n v="0.38394"/>
    <n v="5.9584999999999992E-2"/>
    <n v="0.13413999999999998"/>
    <n v="3.8304000000000005E-2"/>
    <n v="5.6160000000000003E-3"/>
  </r>
  <r>
    <s v="4939"/>
    <s v="亞電"/>
    <x v="31"/>
    <n v="20.149999999999999"/>
    <n v="20.350000000000001"/>
    <n v="20.45"/>
    <n v="18.600000000000001"/>
    <n v="20.45"/>
    <n v="244"/>
    <n v="287"/>
    <n v="-154"/>
    <n v="152"/>
    <n v="913"/>
    <n v="0"/>
    <n v="0"/>
    <n v="0"/>
    <n v="0"/>
    <n v="0"/>
    <n v="4.9165999999999994E-2"/>
    <n v="5.8404500000000005E-2"/>
    <n v="-3.1493E-2"/>
    <n v="2.8272000000000002E-2"/>
    <n v="0.18670849999999997"/>
    <n v="0"/>
    <n v="0"/>
    <n v="0"/>
    <n v="0"/>
    <n v="0"/>
  </r>
  <r>
    <s v="4942"/>
    <s v="嘉彰"/>
    <x v="28"/>
    <n v="41.8"/>
    <n v="41.35"/>
    <n v="41.7"/>
    <n v="38.9"/>
    <n v="41.55"/>
    <n v="-320"/>
    <n v="-87"/>
    <n v="-195"/>
    <n v="-149"/>
    <n v="134"/>
    <n v="0"/>
    <n v="0"/>
    <n v="0"/>
    <n v="0"/>
    <n v="0"/>
    <n v="-0.13375999999999999"/>
    <n v="-3.59745E-2"/>
    <n v="-8.1315000000000012E-2"/>
    <n v="-5.7960999999999992E-2"/>
    <n v="5.5676999999999997E-2"/>
    <n v="0"/>
    <n v="0"/>
    <n v="0"/>
    <n v="0"/>
    <n v="0"/>
  </r>
  <r>
    <s v="4943"/>
    <s v="康控-KY"/>
    <x v="16"/>
    <n v="51.7"/>
    <n v="51.7"/>
    <n v="53.4"/>
    <n v="48.1"/>
    <n v="52.9"/>
    <n v="345"/>
    <n v="416"/>
    <n v="225"/>
    <n v="-196"/>
    <n v="623"/>
    <n v="0"/>
    <n v="0"/>
    <n v="0"/>
    <n v="0"/>
    <n v="0"/>
    <n v="0.178365"/>
    <n v="0.21507200000000001"/>
    <n v="0.12015000000000001"/>
    <n v="-9.4275999999999999E-2"/>
    <n v="0.32956699999999994"/>
    <n v="0"/>
    <n v="0"/>
    <n v="0"/>
    <n v="0"/>
    <n v="0"/>
  </r>
  <r>
    <s v="4944"/>
    <s v="兆遠"/>
    <x v="28"/>
    <n v="29.5"/>
    <n v="30.7"/>
    <n v="29.95"/>
    <n v="27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75"/>
    <n v="46.05"/>
    <n v="45.2"/>
    <n v="41.75"/>
    <n v="44.1"/>
    <n v="6"/>
    <n v="8"/>
    <n v="-3"/>
    <n v="-4"/>
    <n v="2"/>
    <n v="0"/>
    <n v="0"/>
    <n v="0"/>
    <n v="0"/>
    <n v="0"/>
    <n v="2.745E-3"/>
    <n v="3.6839999999999998E-3"/>
    <n v="-1.3560000000000002E-3"/>
    <n v="-1.67E-3"/>
    <n v="8.8200000000000008E-4"/>
    <n v="0"/>
    <n v="0"/>
    <n v="0"/>
    <n v="0"/>
    <n v="0"/>
  </r>
  <r>
    <s v="4946"/>
    <s v="辣椒"/>
    <x v="66"/>
    <n v="33.5"/>
    <n v="35.35"/>
    <n v="34"/>
    <n v="37.4"/>
    <n v="41.1"/>
    <n v="2"/>
    <n v="3"/>
    <n v="-2"/>
    <n v="0"/>
    <n v="4"/>
    <n v="0"/>
    <n v="0"/>
    <n v="0"/>
    <n v="0"/>
    <n v="0"/>
    <n v="6.7000000000000002E-4"/>
    <n v="1.0605E-3"/>
    <n v="-6.8000000000000005E-4"/>
    <n v="0"/>
    <n v="1.6440000000000001E-3"/>
    <n v="0"/>
    <n v="0"/>
    <n v="0"/>
    <n v="0"/>
    <n v="0"/>
  </r>
  <r>
    <s v="4950"/>
    <s v="牧東"/>
    <x v="64"/>
    <n v="26.9"/>
    <n v="26.8"/>
    <n v="28"/>
    <n v="26.35"/>
    <n v="26.55"/>
    <n v="64"/>
    <n v="4"/>
    <n v="31"/>
    <n v="-80"/>
    <n v="-1"/>
    <n v="0"/>
    <n v="0"/>
    <n v="0"/>
    <n v="0"/>
    <n v="0"/>
    <n v="1.7215999999999999E-2"/>
    <n v="1.072E-3"/>
    <n v="8.6800000000000002E-3"/>
    <n v="-2.1080000000000002E-2"/>
    <n v="-2.655E-4"/>
    <n v="0"/>
    <n v="0"/>
    <n v="0"/>
    <n v="0"/>
    <n v="0"/>
  </r>
  <r>
    <s v="4952"/>
    <s v="凌通"/>
    <x v="46"/>
    <n v="46.05"/>
    <n v="47.3"/>
    <n v="47.3"/>
    <n v="43.15"/>
    <n v="46.8"/>
    <n v="358"/>
    <n v="310"/>
    <n v="-289"/>
    <n v="194"/>
    <n v="237"/>
    <n v="11"/>
    <n v="0"/>
    <n v="3"/>
    <n v="0"/>
    <n v="0"/>
    <n v="0.16485899999999998"/>
    <n v="0.14663000000000001"/>
    <n v="-0.13669699999999999"/>
    <n v="8.3711000000000008E-2"/>
    <n v="0.11091599999999999"/>
    <n v="5.0654999999999997E-3"/>
    <n v="0"/>
    <n v="1.4189999999999997E-3"/>
    <n v="0"/>
    <n v="0"/>
  </r>
  <r>
    <s v="4953"/>
    <s v="緯軟"/>
    <x v="55"/>
    <n v="92.5"/>
    <n v="92.6"/>
    <n v="92.5"/>
    <n v="88.2"/>
    <n v="92.3"/>
    <n v="253"/>
    <n v="388"/>
    <n v="99"/>
    <n v="202"/>
    <n v="67"/>
    <n v="0"/>
    <n v="0"/>
    <n v="0"/>
    <n v="0"/>
    <n v="0"/>
    <n v="0.23402500000000001"/>
    <n v="0.35928799999999994"/>
    <n v="9.1575000000000004E-2"/>
    <n v="0.17816400000000002"/>
    <n v="6.1840999999999993E-2"/>
    <n v="0"/>
    <n v="0"/>
    <n v="0"/>
    <n v="0"/>
    <n v="0"/>
  </r>
  <r>
    <s v="4956"/>
    <s v="光鋐"/>
    <x v="28"/>
    <n v="20.25"/>
    <n v="20.55"/>
    <n v="20.05"/>
    <n v="18.5"/>
    <n v="20.05"/>
    <n v="120"/>
    <n v="408"/>
    <n v="-84"/>
    <n v="379"/>
    <n v="711"/>
    <n v="0"/>
    <n v="0"/>
    <n v="0"/>
    <n v="0"/>
    <n v="0"/>
    <n v="2.4299999999999999E-2"/>
    <n v="8.3844000000000002E-2"/>
    <n v="-1.6841999999999999E-2"/>
    <n v="7.0114999999999997E-2"/>
    <n v="0.1425555"/>
    <n v="0"/>
    <n v="0"/>
    <n v="0"/>
    <n v="0"/>
    <n v="0"/>
  </r>
  <r>
    <s v="4958"/>
    <s v="臻鼎-KY"/>
    <x v="31"/>
    <n v="87"/>
    <n v="91.8"/>
    <n v="90"/>
    <n v="88.8"/>
    <n v="90.3"/>
    <n v="1898"/>
    <n v="3060"/>
    <n v="-2264"/>
    <n v="1998"/>
    <n v="443"/>
    <n v="150"/>
    <n v="363"/>
    <n v="55"/>
    <n v="13"/>
    <n v="1"/>
    <n v="1.65126"/>
    <n v="2.8090799999999998"/>
    <n v="-2.0375999999999999"/>
    <n v="1.774224"/>
    <n v="0.40002900000000002"/>
    <n v="0.1305"/>
    <n v="0.33323400000000003"/>
    <n v="4.9500000000000002E-2"/>
    <n v="1.1543999999999999E-2"/>
    <n v="9.0299999999999994E-4"/>
  </r>
  <r>
    <s v="4960"/>
    <s v="誠美材"/>
    <x v="65"/>
    <n v="11.75"/>
    <n v="11.95"/>
    <n v="11.65"/>
    <n v="10.5"/>
    <n v="11.5"/>
    <n v="-756"/>
    <n v="3252"/>
    <n v="-1315"/>
    <n v="88"/>
    <n v="4256"/>
    <n v="0"/>
    <n v="0"/>
    <n v="0"/>
    <n v="0"/>
    <n v="0"/>
    <n v="-8.8830000000000006E-2"/>
    <n v="0.38861399999999996"/>
    <n v="-0.15319749999999999"/>
    <n v="9.2399999999999999E-3"/>
    <n v="0.48943999999999999"/>
    <n v="0"/>
    <n v="0"/>
    <n v="0"/>
    <n v="0"/>
    <n v="0"/>
  </r>
  <r>
    <s v="4961"/>
    <s v="天鈺"/>
    <x v="46"/>
    <n v="232.5"/>
    <n v="231"/>
    <n v="232"/>
    <n v="210.5"/>
    <n v="231.5"/>
    <n v="2502"/>
    <n v="1277"/>
    <n v="-55"/>
    <n v="248"/>
    <n v="1212"/>
    <n v="-1628"/>
    <n v="1198"/>
    <n v="279"/>
    <n v="617"/>
    <n v="39"/>
    <n v="5.8171499999999998"/>
    <n v="2.9498700000000002"/>
    <n v="-0.12759999999999999"/>
    <n v="0.52203999999999995"/>
    <n v="2.8057799999999999"/>
    <n v="-3.7850999999999999"/>
    <n v="2.7673800000000002"/>
    <n v="0.64727999999999997"/>
    <n v="1.2987850000000001"/>
    <n v="9.0285000000000004E-2"/>
  </r>
  <r>
    <s v="4966"/>
    <s v="譜瑞-KY"/>
    <x v="46"/>
    <n v="1315"/>
    <n v="1300"/>
    <n v="1295"/>
    <n v="1315"/>
    <n v="1355"/>
    <n v="58"/>
    <n v="42"/>
    <n v="-41"/>
    <n v="86"/>
    <n v="-45"/>
    <n v="-9"/>
    <n v="11"/>
    <n v="14"/>
    <n v="12"/>
    <n v="9"/>
    <n v="0.76270000000000004"/>
    <n v="0.54600000000000004"/>
    <n v="-0.53095000000000003"/>
    <n v="1.1309"/>
    <n v="-0.60975000000000001"/>
    <n v="-0.11835"/>
    <n v="0.14299999999999999"/>
    <n v="0.18129999999999999"/>
    <n v="0.1578"/>
    <n v="0.12195"/>
  </r>
  <r>
    <s v="4967"/>
    <s v="十銓"/>
    <x v="40"/>
    <n v="52.1"/>
    <n v="50"/>
    <n v="49.1"/>
    <n v="44.2"/>
    <n v="48.35"/>
    <n v="470"/>
    <n v="81"/>
    <n v="-327"/>
    <n v="183"/>
    <n v="-2237"/>
    <n v="0"/>
    <n v="-247"/>
    <n v="0"/>
    <n v="0"/>
    <n v="0"/>
    <n v="0.24487"/>
    <n v="4.0500000000000001E-2"/>
    <n v="-0.16055700000000001"/>
    <n v="8.0886E-2"/>
    <n v="-1.0815895"/>
    <n v="0"/>
    <n v="-0.1235"/>
    <n v="0"/>
    <n v="0"/>
    <n v="0"/>
  </r>
  <r>
    <s v="4968"/>
    <s v="立積"/>
    <x v="46"/>
    <n v="432.5"/>
    <n v="429.5"/>
    <n v="438"/>
    <n v="447.5"/>
    <n v="464"/>
    <n v="1088"/>
    <n v="-153"/>
    <n v="408"/>
    <n v="664"/>
    <n v="-313"/>
    <n v="-30"/>
    <n v="0"/>
    <n v="20"/>
    <n v="1"/>
    <n v="0"/>
    <n v="4.7055999999999996"/>
    <n v="-0.65713500000000002"/>
    <n v="1.78704"/>
    <n v="2.9714"/>
    <n v="-1.4523200000000001"/>
    <n v="-0.12975"/>
    <n v="0"/>
    <n v="8.7599999999999997E-2"/>
    <n v="4.4749999999999998E-3"/>
    <n v="0"/>
  </r>
  <r>
    <s v="4971"/>
    <s v="IET-KY"/>
    <x v="38"/>
    <n v="47.05"/>
    <n v="47.7"/>
    <n v="46.65"/>
    <n v="44.75"/>
    <n v="49.2"/>
    <n v="-12"/>
    <n v="-7"/>
    <n v="-27"/>
    <n v="-21"/>
    <n v="43"/>
    <n v="0"/>
    <n v="0"/>
    <n v="0"/>
    <n v="0"/>
    <n v="0"/>
    <n v="-5.6459999999999991E-3"/>
    <n v="-3.3390000000000004E-3"/>
    <n v="-1.2595499999999999E-2"/>
    <n v="-9.3974999999999996E-3"/>
    <n v="2.1155999999999998E-2"/>
    <n v="0"/>
    <n v="0"/>
    <n v="0"/>
    <n v="0"/>
    <n v="0"/>
  </r>
  <r>
    <s v="4972"/>
    <s v="湯石照明"/>
    <x v="28"/>
    <n v="32.5"/>
    <n v="32.799999999999997"/>
    <n v="33.35"/>
    <n v="32.299999999999997"/>
    <n v="33"/>
    <n v="-58"/>
    <n v="40"/>
    <n v="-22"/>
    <n v="18"/>
    <n v="10"/>
    <n v="0"/>
    <n v="0"/>
    <n v="0"/>
    <n v="0"/>
    <n v="0"/>
    <n v="-1.8849999999999999E-2"/>
    <n v="1.312E-2"/>
    <n v="-7.3370000000000006E-3"/>
    <n v="5.8139999999999997E-3"/>
    <n v="3.3E-3"/>
    <n v="0"/>
    <n v="0"/>
    <n v="0"/>
    <n v="0"/>
    <n v="0"/>
  </r>
  <r>
    <s v="4973"/>
    <s v="廣穎"/>
    <x v="46"/>
    <n v="22.85"/>
    <n v="23.25"/>
    <n v="22.45"/>
    <n v="20.25"/>
    <n v="22.25"/>
    <n v="60"/>
    <n v="108"/>
    <n v="-426"/>
    <n v="109"/>
    <n v="293"/>
    <n v="0"/>
    <n v="0"/>
    <n v="0"/>
    <n v="0"/>
    <n v="0"/>
    <n v="1.371E-2"/>
    <n v="2.511E-2"/>
    <n v="-9.5636999999999986E-2"/>
    <n v="2.2072499999999998E-2"/>
    <n v="6.51925E-2"/>
    <n v="0"/>
    <n v="0"/>
    <n v="0"/>
    <n v="0"/>
    <n v="0"/>
  </r>
  <r>
    <s v="4974"/>
    <s v="亞泰"/>
    <x v="30"/>
    <n v="52.2"/>
    <n v="51.9"/>
    <n v="51.6"/>
    <n v="49.2"/>
    <n v="51.5"/>
    <n v="-140"/>
    <n v="-65"/>
    <n v="-117"/>
    <n v="-84"/>
    <n v="21"/>
    <n v="0"/>
    <n v="0"/>
    <n v="0"/>
    <n v="0"/>
    <n v="0"/>
    <n v="-7.3080000000000006E-2"/>
    <n v="-3.3735000000000001E-2"/>
    <n v="-6.0371999999999995E-2"/>
    <n v="-4.1328000000000004E-2"/>
    <n v="1.0815E-2"/>
    <n v="0"/>
    <n v="0"/>
    <n v="0"/>
    <n v="0"/>
    <n v="0"/>
  </r>
  <r>
    <s v="4976"/>
    <s v="佳凌"/>
    <x v="48"/>
    <n v="63.6"/>
    <n v="69.900000000000006"/>
    <n v="66"/>
    <n v="63.9"/>
    <n v="68.099999999999994"/>
    <n v="3985"/>
    <n v="2232"/>
    <n v="-3867"/>
    <n v="1647"/>
    <n v="-556"/>
    <n v="-1287"/>
    <n v="0"/>
    <n v="0"/>
    <n v="0"/>
    <n v="0"/>
    <n v="2.5344600000000002"/>
    <n v="1.5601680000000002"/>
    <n v="-2.5522200000000002"/>
    <n v="1.052433"/>
    <n v="-0.37863599999999997"/>
    <n v="-0.81853199999999993"/>
    <n v="0"/>
    <n v="0"/>
    <n v="0"/>
    <n v="0"/>
  </r>
  <r>
    <s v="4977"/>
    <s v="眾達-KY"/>
    <x v="37"/>
    <n v="83.4"/>
    <n v="85.2"/>
    <n v="85.5"/>
    <n v="78.8"/>
    <n v="86.6"/>
    <n v="160"/>
    <n v="0"/>
    <n v="15"/>
    <n v="78"/>
    <n v="243"/>
    <n v="0"/>
    <n v="0"/>
    <n v="0"/>
    <n v="0"/>
    <n v="0"/>
    <n v="0.13344"/>
    <n v="0"/>
    <n v="1.2825E-2"/>
    <n v="6.1463999999999998E-2"/>
    <n v="0.21043799999999999"/>
    <n v="0"/>
    <n v="0"/>
    <n v="0"/>
    <n v="0"/>
    <n v="0"/>
  </r>
  <r>
    <s v="4979"/>
    <s v="華星光"/>
    <x v="32"/>
    <n v="17.3"/>
    <n v="17.399999999999999"/>
    <n v="17.3"/>
    <n v="15.6"/>
    <n v="17.149999999999999"/>
    <n v="127"/>
    <n v="944"/>
    <n v="-90"/>
    <n v="42"/>
    <n v="501"/>
    <n v="0"/>
    <n v="0"/>
    <n v="0"/>
    <n v="0"/>
    <n v="0"/>
    <n v="2.1970999999999997E-2"/>
    <n v="0.16425599999999999"/>
    <n v="-1.5570000000000001E-2"/>
    <n v="6.5519999999999997E-3"/>
    <n v="8.5921499999999998E-2"/>
    <n v="0"/>
    <n v="0"/>
    <n v="0"/>
    <n v="0"/>
    <n v="0"/>
  </r>
  <r>
    <s v="4987"/>
    <s v="科誠"/>
    <x v="44"/>
    <n v="55"/>
    <n v="55"/>
    <n v="55.6"/>
    <n v="55.1"/>
    <n v="55.5"/>
    <n v="1"/>
    <n v="0"/>
    <n v="0"/>
    <n v="46"/>
    <n v="0"/>
    <n v="0"/>
    <n v="0"/>
    <n v="0"/>
    <n v="0"/>
    <n v="0"/>
    <n v="5.5000000000000003E-4"/>
    <n v="0"/>
    <n v="0"/>
    <n v="2.5346E-2"/>
    <n v="0"/>
    <n v="0"/>
    <n v="0"/>
    <n v="0"/>
    <n v="0"/>
    <n v="0"/>
  </r>
  <r>
    <s v="4989"/>
    <s v="榮科"/>
    <x v="34"/>
    <n v="35.299999999999997"/>
    <n v="35.049999999999997"/>
    <n v="34.450000000000003"/>
    <n v="31.05"/>
    <n v="34.15"/>
    <n v="-62"/>
    <n v="553"/>
    <n v="-71"/>
    <n v="565"/>
    <n v="554"/>
    <n v="0"/>
    <n v="0"/>
    <n v="0"/>
    <n v="0"/>
    <n v="0"/>
    <n v="-2.1885999999999999E-2"/>
    <n v="0.19382649999999998"/>
    <n v="-2.4459500000000002E-2"/>
    <n v="0.17543249999999999"/>
    <n v="0.189191"/>
    <n v="0"/>
    <n v="0"/>
    <n v="0"/>
    <n v="0"/>
    <n v="0"/>
  </r>
  <r>
    <s v="4991"/>
    <s v="環宇-KY"/>
    <x v="39"/>
    <n v="43.3"/>
    <n v="44.4"/>
    <n v="44.5"/>
    <n v="42.4"/>
    <n v="43.2"/>
    <n v="54"/>
    <n v="30"/>
    <n v="26"/>
    <n v="-22"/>
    <n v="71"/>
    <n v="0"/>
    <n v="0"/>
    <n v="0"/>
    <n v="0"/>
    <n v="0"/>
    <n v="2.3381999999999997E-2"/>
    <n v="1.332E-2"/>
    <n v="1.157E-2"/>
    <n v="-9.3279999999999995E-3"/>
    <n v="3.0672000000000001E-2"/>
    <n v="0"/>
    <n v="0"/>
    <n v="0"/>
    <n v="0"/>
    <n v="0"/>
  </r>
  <r>
    <s v="4994"/>
    <s v="傳奇"/>
    <x v="66"/>
    <n v="61.3"/>
    <n v="61.4"/>
    <n v="61.4"/>
    <n v="67"/>
    <n v="66.900000000000006"/>
    <n v="4"/>
    <n v="-14"/>
    <n v="-9"/>
    <n v="62"/>
    <n v="-23"/>
    <n v="0"/>
    <n v="0"/>
    <n v="0"/>
    <n v="0"/>
    <n v="0"/>
    <n v="2.4519999999999998E-3"/>
    <n v="-8.5959999999999995E-3"/>
    <n v="-5.5260000000000005E-3"/>
    <n v="4.1540000000000001E-2"/>
    <n v="-1.5387E-2"/>
    <n v="0"/>
    <n v="0"/>
    <n v="0"/>
    <n v="0"/>
    <n v="0"/>
  </r>
  <r>
    <s v="4995"/>
    <s v="晶達"/>
    <x v="52"/>
    <n v="33.049999999999997"/>
    <n v="32.85"/>
    <n v="33"/>
    <n v="32.049999999999997"/>
    <n v="33.9"/>
    <n v="1"/>
    <n v="0"/>
    <n v="10"/>
    <n v="1"/>
    <n v="2"/>
    <n v="0"/>
    <n v="0"/>
    <n v="0"/>
    <n v="0"/>
    <n v="0"/>
    <n v="3.3049999999999996E-4"/>
    <n v="0"/>
    <n v="3.3E-3"/>
    <n v="3.2049999999999998E-4"/>
    <n v="6.78E-4"/>
    <n v="0"/>
    <n v="0"/>
    <n v="0"/>
    <n v="0"/>
    <n v="0"/>
  </r>
  <r>
    <s v="4999"/>
    <s v="鑫禾"/>
    <x v="7"/>
    <n v="47.65"/>
    <n v="48.3"/>
    <n v="47.8"/>
    <n v="44.9"/>
    <n v="47.6"/>
    <n v="-169"/>
    <n v="167"/>
    <n v="-185"/>
    <n v="48"/>
    <n v="167"/>
    <n v="14"/>
    <n v="0"/>
    <n v="0"/>
    <n v="0"/>
    <n v="0"/>
    <n v="-8.0528499999999989E-2"/>
    <n v="8.0660999999999997E-2"/>
    <n v="-8.8429999999999995E-2"/>
    <n v="2.1551999999999998E-2"/>
    <n v="7.9491999999999993E-2"/>
    <n v="6.6709999999999998E-3"/>
    <n v="0"/>
    <n v="0"/>
    <n v="0"/>
    <n v="0"/>
  </r>
  <r>
    <s v="5007"/>
    <s v="三星"/>
    <x v="12"/>
    <n v="62.4"/>
    <n v="59"/>
    <n v="57.5"/>
    <n v="56.8"/>
    <n v="60.5"/>
    <n v="-44"/>
    <n v="-251"/>
    <n v="-2"/>
    <n v="226"/>
    <n v="136"/>
    <n v="0"/>
    <n v="0"/>
    <n v="0"/>
    <n v="0"/>
    <n v="0"/>
    <n v="-2.7455999999999998E-2"/>
    <n v="-0.14809"/>
    <n v="-1.15E-3"/>
    <n v="0.12836799999999998"/>
    <n v="8.2280000000000006E-2"/>
    <n v="0"/>
    <n v="0"/>
    <n v="0"/>
    <n v="0"/>
    <n v="0"/>
  </r>
  <r>
    <s v="5009"/>
    <s v="榮剛"/>
    <x v="12"/>
    <n v="19.600000000000001"/>
    <n v="18.55"/>
    <n v="17.55"/>
    <n v="16.600000000000001"/>
    <n v="18.25"/>
    <n v="-1212"/>
    <n v="1148"/>
    <n v="-467"/>
    <n v="354"/>
    <n v="843"/>
    <n v="0"/>
    <n v="0"/>
    <n v="0"/>
    <n v="0"/>
    <n v="0"/>
    <n v="-0.23755200000000001"/>
    <n v="0.212954"/>
    <n v="-8.1958500000000004E-2"/>
    <n v="5.8764000000000004E-2"/>
    <n v="0.1538475"/>
    <n v="0"/>
    <n v="0"/>
    <n v="0"/>
    <n v="0"/>
    <n v="0"/>
  </r>
  <r>
    <s v="5011"/>
    <s v="久陽"/>
    <x v="12"/>
    <n v="26.55"/>
    <n v="24.15"/>
    <n v="23.1"/>
    <n v="20.8"/>
    <n v="22.85"/>
    <n v="-127"/>
    <n v="102"/>
    <n v="-50"/>
    <n v="363"/>
    <n v="281"/>
    <n v="0"/>
    <n v="0"/>
    <n v="0"/>
    <n v="0"/>
    <n v="0"/>
    <n v="-3.3718499999999998E-2"/>
    <n v="2.4632999999999999E-2"/>
    <n v="-1.155E-2"/>
    <n v="7.5504000000000002E-2"/>
    <n v="6.4208500000000002E-2"/>
    <n v="0"/>
    <n v="0"/>
    <n v="0"/>
    <n v="0"/>
    <n v="0"/>
  </r>
  <r>
    <s v="5013"/>
    <s v="強新"/>
    <x v="12"/>
    <n v="30.2"/>
    <n v="27.55"/>
    <n v="27.4"/>
    <n v="25.45"/>
    <n v="27.95"/>
    <n v="-35"/>
    <n v="4"/>
    <n v="-3"/>
    <n v="-1"/>
    <n v="2"/>
    <n v="0"/>
    <n v="0"/>
    <n v="0"/>
    <n v="0"/>
    <n v="0"/>
    <n v="-1.057E-2"/>
    <n v="1.1020000000000001E-3"/>
    <n v="-8.2199999999999992E-4"/>
    <n v="-2.5450000000000001E-4"/>
    <n v="5.5900000000000004E-4"/>
    <n v="0"/>
    <n v="0"/>
    <n v="0"/>
    <n v="0"/>
    <n v="0"/>
  </r>
  <r>
    <s v="5014"/>
    <s v="建錩"/>
    <x v="12"/>
    <n v="18.3"/>
    <n v="16.5"/>
    <n v="15.55"/>
    <n v="14"/>
    <n v="15.4"/>
    <n v="-701"/>
    <n v="952"/>
    <n v="-464"/>
    <n v="-108"/>
    <n v="1045"/>
    <n v="0"/>
    <n v="0"/>
    <n v="0"/>
    <n v="0"/>
    <n v="0"/>
    <n v="-0.12828300000000001"/>
    <n v="0.15708"/>
    <n v="-7.2152000000000008E-2"/>
    <n v="-1.512E-2"/>
    <n v="0.16092999999999999"/>
    <n v="0"/>
    <n v="0"/>
    <n v="0"/>
    <n v="0"/>
    <n v="0"/>
  </r>
  <r>
    <s v="5015"/>
    <s v="華祺"/>
    <x v="12"/>
    <n v="32.25"/>
    <n v="31.55"/>
    <n v="31.55"/>
    <n v="30.1"/>
    <n v="31"/>
    <n v="5"/>
    <n v="22"/>
    <n v="2"/>
    <n v="2"/>
    <n v="6"/>
    <n v="0"/>
    <n v="0"/>
    <n v="0"/>
    <n v="0"/>
    <n v="0"/>
    <n v="1.6125E-3"/>
    <n v="6.9410000000000001E-3"/>
    <n v="6.3100000000000005E-4"/>
    <n v="6.02E-4"/>
    <n v="1.8600000000000001E-3"/>
    <n v="0"/>
    <n v="0"/>
    <n v="0"/>
    <n v="0"/>
    <n v="0"/>
  </r>
  <r>
    <s v="5016"/>
    <s v="松和"/>
    <x v="12"/>
    <n v="33.85"/>
    <n v="33.75"/>
    <n v="34.049999999999997"/>
    <n v="34"/>
    <n v="34.5"/>
    <n v="-6"/>
    <n v="4"/>
    <n v="15"/>
    <n v="70"/>
    <n v="-1"/>
    <n v="0"/>
    <n v="0"/>
    <n v="0"/>
    <n v="0"/>
    <n v="0"/>
    <n v="-2.0310000000000003E-3"/>
    <n v="1.3500000000000001E-3"/>
    <n v="5.1074999999999992E-3"/>
    <n v="2.3800000000000002E-2"/>
    <n v="-3.4499999999999998E-4"/>
    <n v="0"/>
    <n v="0"/>
    <n v="0"/>
    <n v="0"/>
    <n v="0"/>
  </r>
  <r>
    <s v="5102"/>
    <s v="富強"/>
    <x v="24"/>
    <n v="16.649999999999999"/>
    <n v="17.25"/>
    <n v="17.600000000000001"/>
    <n v="17.350000000000001"/>
    <n v="17.8"/>
    <n v="-1"/>
    <n v="3"/>
    <n v="-6"/>
    <n v="8"/>
    <n v="0"/>
    <n v="0"/>
    <n v="0"/>
    <n v="0"/>
    <n v="0"/>
    <n v="0"/>
    <n v="-1.6649999999999998E-4"/>
    <n v="5.1749999999999995E-4"/>
    <n v="-1.0560000000000001E-3"/>
    <n v="1.3880000000000001E-3"/>
    <n v="0"/>
    <n v="0"/>
    <n v="0"/>
    <n v="0"/>
    <n v="0"/>
    <n v="0"/>
  </r>
  <r>
    <s v="5201"/>
    <s v="凱衛"/>
    <x v="55"/>
    <n v="33.450000000000003"/>
    <n v="32.799999999999997"/>
    <n v="33.5"/>
    <n v="32.450000000000003"/>
    <n v="33.1"/>
    <n v="0"/>
    <n v="0"/>
    <n v="-14"/>
    <n v="0"/>
    <n v="0"/>
    <n v="0"/>
    <n v="0"/>
    <n v="0"/>
    <n v="0"/>
    <n v="0"/>
    <n v="0"/>
    <n v="0"/>
    <n v="-4.6899999999999997E-3"/>
    <n v="0"/>
    <n v="0"/>
    <n v="0"/>
    <n v="0"/>
    <n v="0"/>
    <n v="0"/>
    <n v="0"/>
  </r>
  <r>
    <s v="5202"/>
    <s v="力新"/>
    <x v="67"/>
    <n v="17.45"/>
    <n v="17.05"/>
    <n v="17"/>
    <n v="15.8"/>
    <n v="16.600000000000001"/>
    <n v="-1"/>
    <n v="0"/>
    <n v="0"/>
    <n v="0"/>
    <n v="0"/>
    <n v="0"/>
    <n v="0"/>
    <n v="0"/>
    <n v="0"/>
    <n v="0"/>
    <n v="-1.7449999999999999E-4"/>
    <n v="0"/>
    <n v="0"/>
    <n v="0"/>
    <n v="0"/>
    <n v="0"/>
    <n v="0"/>
    <n v="0"/>
    <n v="0"/>
    <n v="0"/>
  </r>
  <r>
    <s v="5203"/>
    <s v="訊連"/>
    <x v="67"/>
    <n v="82.4"/>
    <n v="80.099999999999994"/>
    <n v="81.2"/>
    <n v="79.5"/>
    <n v="82.7"/>
    <n v="112"/>
    <n v="-117"/>
    <n v="136"/>
    <n v="54"/>
    <n v="97"/>
    <n v="0"/>
    <n v="0"/>
    <n v="0"/>
    <n v="0"/>
    <n v="0"/>
    <n v="9.2288000000000009E-2"/>
    <n v="-9.3716999999999995E-2"/>
    <n v="0.110432"/>
    <n v="4.2930000000000003E-2"/>
    <n v="8.0218999999999999E-2"/>
    <n v="0"/>
    <n v="0"/>
    <n v="0"/>
    <n v="0"/>
    <n v="0"/>
  </r>
  <r>
    <s v="5205"/>
    <s v="中茂"/>
    <x v="55"/>
    <n v="13.1"/>
    <n v="13.1"/>
    <n v="13.1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5"/>
    <n v="17.05"/>
    <n v="16.350000000000001"/>
    <n v="17.100000000000001"/>
    <n v="-45"/>
    <n v="33"/>
    <n v="-32"/>
    <n v="70"/>
    <n v="74"/>
    <n v="0"/>
    <n v="0"/>
    <n v="0"/>
    <n v="0"/>
    <n v="0"/>
    <n v="-7.8299999999999984E-3"/>
    <n v="5.7749999999999998E-3"/>
    <n v="-5.4559999999999999E-3"/>
    <n v="1.1445E-2"/>
    <n v="1.2654E-2"/>
    <n v="0"/>
    <n v="0"/>
    <n v="0"/>
    <n v="0"/>
    <n v="0"/>
  </r>
  <r>
    <s v="5209"/>
    <s v="新鼎"/>
    <x v="55"/>
    <n v="68.5"/>
    <n v="67.8"/>
    <n v="67.5"/>
    <n v="66.5"/>
    <n v="67.599999999999994"/>
    <n v="3"/>
    <n v="0"/>
    <n v="0"/>
    <n v="0"/>
    <n v="0"/>
    <n v="0"/>
    <n v="0"/>
    <n v="0"/>
    <n v="0"/>
    <n v="0"/>
    <n v="2.055E-3"/>
    <n v="0"/>
    <n v="0"/>
    <n v="0"/>
    <n v="0"/>
    <n v="0"/>
    <n v="0"/>
    <n v="0"/>
    <n v="0"/>
    <n v="0"/>
  </r>
  <r>
    <s v="5210"/>
    <s v="寶碩"/>
    <x v="55"/>
    <n v="10.3"/>
    <n v="10.3"/>
    <n v="10.4"/>
    <n v="9.4"/>
    <n v="9.85"/>
    <n v="-35"/>
    <n v="-1"/>
    <n v="-17"/>
    <n v="-10"/>
    <n v="2"/>
    <n v="0"/>
    <n v="0"/>
    <n v="0"/>
    <n v="0"/>
    <n v="0"/>
    <n v="-3.6050000000000001E-3"/>
    <n v="-1.0300000000000001E-4"/>
    <n v="-1.768E-3"/>
    <n v="-9.3999999999999997E-4"/>
    <n v="1.9699999999999999E-4"/>
    <n v="0"/>
    <n v="0"/>
    <n v="0"/>
    <n v="0"/>
    <n v="0"/>
  </r>
  <r>
    <s v="5211"/>
    <s v="蒙恬"/>
    <x v="67"/>
    <n v="14.8"/>
    <n v="15.05"/>
    <n v="14.8"/>
    <n v="14.6"/>
    <n v="15.05"/>
    <n v="1"/>
    <n v="3"/>
    <n v="0"/>
    <n v="2"/>
    <n v="2"/>
    <n v="0"/>
    <n v="0"/>
    <n v="0"/>
    <n v="0"/>
    <n v="0"/>
    <n v="1.4800000000000002E-4"/>
    <n v="4.5150000000000008E-4"/>
    <n v="0"/>
    <n v="2.92E-4"/>
    <n v="3.01E-4"/>
    <n v="0"/>
    <n v="0"/>
    <n v="0"/>
    <n v="0"/>
    <n v="0"/>
  </r>
  <r>
    <s v="5212"/>
    <s v="凌網"/>
    <x v="55"/>
    <n v="53.3"/>
    <n v="54.7"/>
    <n v="54.7"/>
    <n v="50.4"/>
    <n v="52.1"/>
    <n v="1"/>
    <n v="0"/>
    <n v="0"/>
    <n v="2"/>
    <n v="0"/>
    <n v="0"/>
    <n v="0"/>
    <n v="0"/>
    <n v="0"/>
    <n v="0"/>
    <n v="5.3299999999999995E-4"/>
    <n v="0"/>
    <n v="0"/>
    <n v="1.008E-3"/>
    <n v="0"/>
    <n v="0"/>
    <n v="0"/>
    <n v="0"/>
    <n v="0"/>
    <n v="0"/>
  </r>
  <r>
    <s v="5213"/>
    <s v="亞昕"/>
    <x v="5"/>
    <n v="23.05"/>
    <n v="22.15"/>
    <n v="22.05"/>
    <n v="21.1"/>
    <n v="22.35"/>
    <n v="-398"/>
    <n v="-60"/>
    <n v="-691"/>
    <n v="38"/>
    <n v="253"/>
    <n v="0"/>
    <n v="0"/>
    <n v="0"/>
    <n v="0"/>
    <n v="0"/>
    <n v="-9.1739000000000001E-2"/>
    <n v="-1.329E-2"/>
    <n v="-0.15236550000000001"/>
    <n v="8.0180000000000008E-3"/>
    <n v="5.6545499999999999E-2"/>
    <n v="0"/>
    <n v="0"/>
    <n v="0"/>
    <n v="0"/>
    <n v="0"/>
  </r>
  <r>
    <s v="5215"/>
    <s v="科嘉-KY"/>
    <x v="7"/>
    <n v="102"/>
    <n v="99.8"/>
    <n v="101"/>
    <n v="92.9"/>
    <n v="102"/>
    <n v="-17"/>
    <n v="483"/>
    <n v="138"/>
    <n v="210"/>
    <n v="130"/>
    <n v="-4"/>
    <n v="0"/>
    <n v="0"/>
    <n v="0"/>
    <n v="0"/>
    <n v="-1.7340000000000001E-2"/>
    <n v="0.48203400000000002"/>
    <n v="0.13938"/>
    <n v="0.19509000000000001"/>
    <n v="0.1326"/>
    <n v="-4.0800000000000003E-3"/>
    <n v="0"/>
    <n v="0"/>
    <n v="0"/>
    <n v="0"/>
  </r>
  <r>
    <s v="5220"/>
    <s v="萬達光電"/>
    <x v="64"/>
    <n v="35.700000000000003"/>
    <n v="36.200000000000003"/>
    <n v="36.9"/>
    <n v="34.6"/>
    <n v="37.35"/>
    <n v="7"/>
    <n v="133"/>
    <n v="48"/>
    <n v="-38"/>
    <n v="82"/>
    <n v="0"/>
    <n v="0"/>
    <n v="0"/>
    <n v="0"/>
    <n v="0"/>
    <n v="2.4990000000000004E-3"/>
    <n v="4.8146000000000001E-2"/>
    <n v="1.7711999999999999E-2"/>
    <n v="-1.3148E-2"/>
    <n v="3.0627000000000001E-2"/>
    <n v="0"/>
    <n v="0"/>
    <n v="0"/>
    <n v="0"/>
    <n v="0"/>
  </r>
  <r>
    <s v="5223"/>
    <s v="安力-KY"/>
    <x v="7"/>
    <n v="59.2"/>
    <n v="63"/>
    <n v="60.6"/>
    <n v="54.8"/>
    <n v="60.2"/>
    <n v="235"/>
    <n v="247"/>
    <n v="-161"/>
    <n v="144"/>
    <n v="294"/>
    <n v="0"/>
    <n v="0"/>
    <n v="0"/>
    <n v="0"/>
    <n v="0"/>
    <n v="0.13911999999999999"/>
    <n v="0.15561"/>
    <n v="-9.7566E-2"/>
    <n v="7.8911999999999996E-2"/>
    <n v="0.17698800000000001"/>
    <n v="0"/>
    <n v="0"/>
    <n v="0"/>
    <n v="0"/>
    <n v="0"/>
  </r>
  <r>
    <s v="5225"/>
    <s v="東科-KY"/>
    <x v="19"/>
    <n v="18.399999999999999"/>
    <n v="18.45"/>
    <n v="19"/>
    <n v="18.100000000000001"/>
    <n v="18.5"/>
    <n v="-1"/>
    <n v="21"/>
    <n v="26"/>
    <n v="11"/>
    <n v="4"/>
    <n v="0"/>
    <n v="0"/>
    <n v="1"/>
    <n v="0"/>
    <n v="0"/>
    <n v="-1.8399999999999997E-4"/>
    <n v="3.8744999999999999E-3"/>
    <n v="4.9399999999999999E-3"/>
    <n v="1.9910000000000001E-3"/>
    <n v="7.3999999999999999E-4"/>
    <n v="0"/>
    <n v="0"/>
    <n v="1.9000000000000001E-4"/>
    <n v="0"/>
    <n v="0"/>
  </r>
  <r>
    <s v="5227"/>
    <s v="立凱-KY"/>
    <x v="16"/>
    <n v="9.91"/>
    <n v="10.15"/>
    <n v="9.8000000000000007"/>
    <n v="8.86"/>
    <n v="9.57"/>
    <n v="44"/>
    <n v="162"/>
    <n v="-208"/>
    <n v="73"/>
    <n v="263"/>
    <n v="0"/>
    <n v="0"/>
    <n v="0"/>
    <n v="0"/>
    <n v="0"/>
    <n v="4.3604000000000004E-3"/>
    <n v="1.6442999999999999E-2"/>
    <n v="-2.0383999999999999E-2"/>
    <n v="6.4678000000000001E-3"/>
    <n v="2.51691E-2"/>
    <n v="0"/>
    <n v="0"/>
    <n v="0"/>
    <n v="0"/>
    <n v="0"/>
  </r>
  <r>
    <s v="5230"/>
    <s v="雷笛克光學"/>
    <x v="28"/>
    <n v="30.05"/>
    <n v="30.5"/>
    <n v="29.55"/>
    <n v="26.95"/>
    <n v="28.05"/>
    <n v="-12"/>
    <n v="37"/>
    <n v="-8"/>
    <n v="30"/>
    <n v="19"/>
    <n v="0"/>
    <n v="0"/>
    <n v="0"/>
    <n v="0"/>
    <n v="0"/>
    <n v="-3.6060000000000003E-3"/>
    <n v="1.1285E-2"/>
    <n v="-2.3640000000000002E-3"/>
    <n v="8.0850000000000002E-3"/>
    <n v="5.3295E-3"/>
    <n v="0"/>
    <n v="0"/>
    <n v="0"/>
    <n v="0"/>
    <n v="0"/>
  </r>
  <r>
    <s v="5234"/>
    <s v="達興材料"/>
    <x v="17"/>
    <n v="84.5"/>
    <n v="83.8"/>
    <n v="84"/>
    <n v="82.7"/>
    <n v="85.8"/>
    <n v="-184"/>
    <n v="-70"/>
    <n v="-44"/>
    <n v="-144"/>
    <n v="2"/>
    <n v="0"/>
    <n v="0"/>
    <n v="0"/>
    <n v="0"/>
    <n v="0"/>
    <n v="-0.15548000000000001"/>
    <n v="-5.8659999999999997E-2"/>
    <n v="-3.696E-2"/>
    <n v="-0.11908800000000001"/>
    <n v="1.7159999999999999E-3"/>
    <n v="0"/>
    <n v="0"/>
    <n v="0"/>
    <n v="0"/>
    <n v="0"/>
  </r>
  <r>
    <s v="5243"/>
    <s v="乙盛-KY"/>
    <x v="65"/>
    <n v="55.1"/>
    <n v="56.6"/>
    <n v="54.7"/>
    <n v="52.4"/>
    <n v="56.5"/>
    <n v="1692"/>
    <n v="797"/>
    <n v="-292"/>
    <n v="2176"/>
    <n v="136"/>
    <n v="-11"/>
    <n v="0"/>
    <n v="0"/>
    <n v="-660"/>
    <n v="-242"/>
    <n v="0.93229200000000001"/>
    <n v="0.45110200000000006"/>
    <n v="-0.159724"/>
    <n v="1.1402239999999999"/>
    <n v="7.6840000000000006E-2"/>
    <n v="-6.0610000000000004E-3"/>
    <n v="0"/>
    <n v="0"/>
    <n v="-0.34583999999999998"/>
    <n v="-0.13672999999999999"/>
  </r>
  <r>
    <s v="5245"/>
    <s v="智晶"/>
    <x v="52"/>
    <n v="37.6"/>
    <n v="38.549999999999997"/>
    <n v="38.6"/>
    <n v="34.75"/>
    <n v="38.200000000000003"/>
    <n v="168"/>
    <n v="175"/>
    <n v="-53"/>
    <n v="64"/>
    <n v="196"/>
    <n v="0"/>
    <n v="0"/>
    <n v="0"/>
    <n v="0"/>
    <n v="0"/>
    <n v="6.3168000000000002E-2"/>
    <n v="6.7462499999999995E-2"/>
    <n v="-2.0458E-2"/>
    <n v="2.2239999999999999E-2"/>
    <n v="7.4872000000000008E-2"/>
    <n v="0"/>
    <n v="0"/>
    <n v="0"/>
    <n v="0"/>
    <n v="0"/>
  </r>
  <r>
    <s v="5251"/>
    <s v="天鉞電"/>
    <x v="48"/>
    <n v="12.85"/>
    <n v="12.35"/>
    <n v="12.3"/>
    <n v="11.6"/>
    <n v="12.5"/>
    <n v="-10"/>
    <n v="14"/>
    <n v="8"/>
    <n v="9"/>
    <n v="6"/>
    <n v="0"/>
    <n v="0"/>
    <n v="0"/>
    <n v="0"/>
    <n v="0"/>
    <n v="-1.2849999999999999E-3"/>
    <n v="1.7290000000000001E-3"/>
    <n v="9.8400000000000007E-4"/>
    <n v="1.044E-3"/>
    <n v="7.5000000000000002E-4"/>
    <n v="0"/>
    <n v="0"/>
    <n v="0"/>
    <n v="0"/>
    <n v="0"/>
  </r>
  <r>
    <s v="5258"/>
    <s v="虹堡"/>
    <x v="57"/>
    <n v="19.100000000000001"/>
    <n v="19.2"/>
    <n v="19.5"/>
    <n v="18"/>
    <n v="19.8"/>
    <n v="-60"/>
    <n v="114"/>
    <n v="-144"/>
    <n v="-10"/>
    <n v="202"/>
    <n v="0"/>
    <n v="0"/>
    <n v="0"/>
    <n v="0"/>
    <n v="0"/>
    <n v="-1.146E-2"/>
    <n v="2.1887999999999998E-2"/>
    <n v="-2.8080000000000001E-2"/>
    <n v="-1.8E-3"/>
    <n v="3.9996000000000004E-2"/>
    <n v="0"/>
    <n v="0"/>
    <n v="0"/>
    <n v="0"/>
    <n v="0"/>
  </r>
  <r>
    <s v="5263"/>
    <s v="智崴"/>
    <x v="67"/>
    <n v="113"/>
    <n v="115"/>
    <n v="110.5"/>
    <n v="103"/>
    <n v="113"/>
    <n v="119"/>
    <n v="60"/>
    <n v="-17"/>
    <n v="93"/>
    <n v="143"/>
    <n v="0"/>
    <n v="0"/>
    <n v="0"/>
    <n v="125"/>
    <n v="0"/>
    <n v="0.13447000000000001"/>
    <n v="6.9000000000000006E-2"/>
    <n v="-1.8785E-2"/>
    <n v="9.579E-2"/>
    <n v="0.16159000000000001"/>
    <n v="0"/>
    <n v="0"/>
    <n v="0"/>
    <n v="0.12875"/>
    <n v="0"/>
  </r>
  <r>
    <s v="5269"/>
    <s v="祥碩"/>
    <x v="46"/>
    <n v="1090"/>
    <n v="1000"/>
    <n v="1100"/>
    <n v="1180"/>
    <n v="1285"/>
    <n v="-135"/>
    <n v="-311"/>
    <n v="137"/>
    <n v="582"/>
    <n v="18"/>
    <n v="-1"/>
    <n v="0"/>
    <n v="37"/>
    <n v="47"/>
    <n v="23"/>
    <n v="-1.4715"/>
    <n v="-3.11"/>
    <n v="1.5069999999999999"/>
    <n v="6.8676000000000004"/>
    <n v="0.23130000000000001"/>
    <n v="-1.09E-2"/>
    <n v="0"/>
    <n v="0.40699999999999997"/>
    <n v="0.55459999999999998"/>
    <n v="0.29554999999999998"/>
  </r>
  <r>
    <s v="5272"/>
    <s v="笙科"/>
    <x v="46"/>
    <n v="26.8"/>
    <n v="29.3"/>
    <n v="26.8"/>
    <n v="24.15"/>
    <n v="26.55"/>
    <n v="467"/>
    <n v="121"/>
    <n v="-466"/>
    <n v="315"/>
    <n v="276"/>
    <n v="0"/>
    <n v="0"/>
    <n v="0"/>
    <n v="0"/>
    <n v="0"/>
    <n v="0.12515600000000002"/>
    <n v="3.5452999999999998E-2"/>
    <n v="-0.12488800000000001"/>
    <n v="7.6072500000000001E-2"/>
    <n v="7.3277999999999996E-2"/>
    <n v="0"/>
    <n v="0"/>
    <n v="0"/>
    <n v="0"/>
    <n v="0"/>
  </r>
  <r>
    <s v="5274"/>
    <s v="信驊"/>
    <x v="46"/>
    <n v="1770"/>
    <n v="1945"/>
    <n v="1910"/>
    <n v="1930"/>
    <n v="1900"/>
    <n v="38"/>
    <n v="-29"/>
    <n v="-47"/>
    <n v="-46"/>
    <n v="-73"/>
    <n v="2"/>
    <n v="43"/>
    <n v="17"/>
    <n v="45"/>
    <n v="-1"/>
    <n v="0.67259999999999998"/>
    <n v="-0.56405000000000005"/>
    <n v="-0.89770000000000005"/>
    <n v="-0.88780000000000003"/>
    <n v="-1.387"/>
    <n v="3.5400000000000001E-2"/>
    <n v="0.83635000000000004"/>
    <n v="0.32469999999999999"/>
    <n v="0.86850000000000005"/>
    <n v="-1.9E-2"/>
  </r>
  <r>
    <s v="5276"/>
    <s v="達輝-KY"/>
    <x v="6"/>
    <n v="16.3"/>
    <n v="17.899999999999999"/>
    <n v="16.149999999999999"/>
    <n v="15.8"/>
    <n v="16.05"/>
    <n v="0"/>
    <n v="0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</r>
  <r>
    <s v="5278"/>
    <s v="尚凡"/>
    <x v="67"/>
    <n v="153"/>
    <n v="155.5"/>
    <n v="146"/>
    <n v="136.5"/>
    <n v="149.5"/>
    <n v="0"/>
    <n v="4"/>
    <n v="-4"/>
    <n v="4"/>
    <n v="7"/>
    <n v="0"/>
    <n v="0"/>
    <n v="0"/>
    <n v="0"/>
    <n v="0"/>
    <n v="0"/>
    <n v="6.2199999999999998E-3"/>
    <n v="-5.8399999999999997E-3"/>
    <n v="5.4599999999999996E-3"/>
    <n v="1.0465E-2"/>
    <n v="0"/>
    <n v="0"/>
    <n v="0"/>
    <n v="0"/>
    <n v="0"/>
  </r>
  <r>
    <s v="5281"/>
    <s v="大峽谷-KY"/>
    <x v="28"/>
    <n v="22.1"/>
    <n v="23.3"/>
    <n v="23.3"/>
    <n v="22.9"/>
    <n v="24.1"/>
    <n v="15"/>
    <n v="-6"/>
    <n v="-1"/>
    <n v="15"/>
    <n v="3"/>
    <n v="0"/>
    <n v="0"/>
    <n v="0"/>
    <n v="0"/>
    <n v="0"/>
    <n v="3.3149999999999998E-3"/>
    <n v="-1.3980000000000002E-3"/>
    <n v="-2.33E-4"/>
    <n v="3.4350000000000001E-3"/>
    <n v="7.2300000000000012E-4"/>
    <n v="0"/>
    <n v="0"/>
    <n v="0"/>
    <n v="0"/>
    <n v="0"/>
  </r>
  <r>
    <s v="5283"/>
    <s v="禾聯碩"/>
    <x v="11"/>
    <n v="114"/>
    <n v="115"/>
    <n v="115.5"/>
    <n v="110.5"/>
    <n v="115.5"/>
    <n v="-70"/>
    <n v="6"/>
    <n v="-21"/>
    <n v="-2"/>
    <n v="-27"/>
    <n v="0"/>
    <n v="0"/>
    <n v="0"/>
    <n v="0"/>
    <n v="0"/>
    <n v="-7.9799999999999996E-2"/>
    <n v="6.8999999999999999E-3"/>
    <n v="-2.4254999999999999E-2"/>
    <n v="-2.2100000000000002E-3"/>
    <n v="-3.1185000000000001E-2"/>
    <n v="0"/>
    <n v="0"/>
    <n v="0"/>
    <n v="0"/>
    <n v="0"/>
  </r>
  <r>
    <s v="5284"/>
    <s v="jpp-KY"/>
    <x v="2"/>
    <n v="42"/>
    <n v="41.8"/>
    <n v="42.9"/>
    <n v="41.5"/>
    <n v="43"/>
    <n v="-2"/>
    <n v="-1"/>
    <n v="5"/>
    <n v="2"/>
    <n v="-3"/>
    <n v="0"/>
    <n v="0"/>
    <n v="0"/>
    <n v="0"/>
    <n v="0"/>
    <n v="-8.4000000000000003E-4"/>
    <n v="-4.1799999999999997E-4"/>
    <n v="2.1450000000000002E-3"/>
    <n v="8.3000000000000001E-4"/>
    <n v="-1.2899999999999999E-3"/>
    <n v="0"/>
    <n v="0"/>
    <n v="0"/>
    <n v="0"/>
    <n v="0"/>
  </r>
  <r>
    <s v="5285"/>
    <s v="界霖"/>
    <x v="15"/>
    <n v="65.099999999999994"/>
    <n v="63"/>
    <n v="61.4"/>
    <n v="57.7"/>
    <n v="62.9"/>
    <n v="-134"/>
    <n v="-29"/>
    <n v="-52"/>
    <n v="312"/>
    <n v="228"/>
    <n v="0"/>
    <n v="0"/>
    <n v="0"/>
    <n v="0"/>
    <n v="0"/>
    <n v="-8.7233999999999992E-2"/>
    <n v="-1.8270000000000002E-2"/>
    <n v="-3.1927999999999998E-2"/>
    <n v="0.18002400000000002"/>
    <n v="0.14341199999999998"/>
    <n v="0"/>
    <n v="0"/>
    <n v="0"/>
    <n v="0"/>
    <n v="0"/>
  </r>
  <r>
    <s v="5287"/>
    <s v="數字"/>
    <x v="67"/>
    <n v="227.5"/>
    <n v="227"/>
    <n v="227"/>
    <n v="220"/>
    <n v="227"/>
    <n v="3"/>
    <n v="31"/>
    <n v="84"/>
    <n v="17"/>
    <n v="15"/>
    <n v="0"/>
    <n v="0"/>
    <n v="0"/>
    <n v="0"/>
    <n v="0"/>
    <n v="6.8250000000000003E-3"/>
    <n v="7.0370000000000002E-2"/>
    <n v="0.19067999999999999"/>
    <n v="3.7400000000000003E-2"/>
    <n v="3.4049999999999997E-2"/>
    <n v="0"/>
    <n v="0"/>
    <n v="0"/>
    <n v="0"/>
    <n v="0"/>
  </r>
  <r>
    <s v="5288"/>
    <s v="豐祥-KY"/>
    <x v="6"/>
    <n v="140"/>
    <n v="142"/>
    <n v="138"/>
    <n v="132"/>
    <n v="140.5"/>
    <n v="-43"/>
    <n v="94"/>
    <n v="-27"/>
    <n v="155"/>
    <n v="28"/>
    <n v="0"/>
    <n v="0"/>
    <n v="0"/>
    <n v="0"/>
    <n v="11"/>
    <n v="-6.0199999999999997E-2"/>
    <n v="0.13347999999999999"/>
    <n v="-3.7260000000000001E-2"/>
    <n v="0.2046"/>
    <n v="3.934E-2"/>
    <n v="0"/>
    <n v="0"/>
    <n v="0"/>
    <n v="0"/>
    <n v="1.5455E-2"/>
  </r>
  <r>
    <s v="5289"/>
    <s v="宜鼎"/>
    <x v="40"/>
    <n v="170"/>
    <n v="164"/>
    <n v="164.5"/>
    <n v="154"/>
    <n v="166.5"/>
    <n v="62"/>
    <n v="-341"/>
    <n v="-125"/>
    <n v="-67"/>
    <n v="188"/>
    <n v="26"/>
    <n v="0"/>
    <n v="0"/>
    <n v="0"/>
    <n v="0"/>
    <n v="0.10539999999999999"/>
    <n v="-0.55923999999999996"/>
    <n v="-0.205625"/>
    <n v="-0.10317999999999999"/>
    <n v="0.31302000000000002"/>
    <n v="4.4200000000000003E-2"/>
    <n v="0"/>
    <n v="0"/>
    <n v="0"/>
    <n v="0"/>
  </r>
  <r>
    <s v="5291"/>
    <s v="邑昇"/>
    <x v="31"/>
    <n v="28"/>
    <n v="28.45"/>
    <n v="28"/>
    <n v="25.6"/>
    <n v="27.9"/>
    <n v="50"/>
    <n v="35"/>
    <n v="-267"/>
    <n v="50"/>
    <n v="96"/>
    <n v="0"/>
    <n v="0"/>
    <n v="0"/>
    <n v="0"/>
    <n v="0"/>
    <n v="1.4E-2"/>
    <n v="9.9574999999999993E-3"/>
    <n v="-7.4759999999999993E-2"/>
    <n v="1.2800000000000001E-2"/>
    <n v="2.6783999999999995E-2"/>
    <n v="0"/>
    <n v="0"/>
    <n v="0"/>
    <n v="0"/>
    <n v="0"/>
  </r>
  <r>
    <s v="5299"/>
    <s v="杰力"/>
    <x v="29"/>
    <n v="134.5"/>
    <n v="139.5"/>
    <n v="137"/>
    <n v="128.5"/>
    <n v="140"/>
    <n v="336"/>
    <n v="202"/>
    <n v="-388"/>
    <n v="271"/>
    <n v="3"/>
    <n v="0"/>
    <n v="0"/>
    <n v="0"/>
    <n v="0"/>
    <n v="0"/>
    <n v="0.45191999999999999"/>
    <n v="0.28178999999999998"/>
    <n v="-0.53156000000000003"/>
    <n v="0.34823500000000002"/>
    <n v="4.1999999999999997E-3"/>
    <n v="0"/>
    <n v="0"/>
    <n v="0"/>
    <n v="0"/>
    <n v="0"/>
  </r>
  <r>
    <s v="5301"/>
    <s v="寶得利"/>
    <x v="3"/>
    <n v="8.91"/>
    <n v="8.9"/>
    <n v="9.01"/>
    <n v="8.42"/>
    <n v="9"/>
    <n v="-2"/>
    <n v="4"/>
    <n v="0"/>
    <n v="-7"/>
    <n v="0"/>
    <n v="0"/>
    <n v="0"/>
    <n v="0"/>
    <n v="0"/>
    <n v="0"/>
    <n v="-1.7819999999999999E-4"/>
    <n v="3.5600000000000003E-4"/>
    <n v="0"/>
    <n v="-5.8940000000000002E-4"/>
    <n v="0"/>
    <n v="0"/>
    <n v="0"/>
    <n v="0"/>
    <n v="0"/>
    <n v="0"/>
  </r>
  <r>
    <s v="5302"/>
    <s v="太欣"/>
    <x v="46"/>
    <n v="13.4"/>
    <n v="12.4"/>
    <n v="12.6"/>
    <n v="11.35"/>
    <n v="12.45"/>
    <n v="-19"/>
    <n v="239"/>
    <n v="-201"/>
    <n v="59"/>
    <n v="644"/>
    <n v="0"/>
    <n v="0"/>
    <n v="0"/>
    <n v="0"/>
    <n v="0"/>
    <n v="-2.5460000000000001E-3"/>
    <n v="2.9635999999999999E-2"/>
    <n v="-2.5325999999999998E-2"/>
    <n v="6.6965000000000002E-3"/>
    <n v="8.0177999999999999E-2"/>
    <n v="0"/>
    <n v="0"/>
    <n v="0"/>
    <n v="0"/>
    <n v="0"/>
  </r>
  <r>
    <s v="5306"/>
    <s v="桂盟"/>
    <x v="68"/>
    <n v="198"/>
    <n v="204.5"/>
    <n v="219"/>
    <n v="200.5"/>
    <n v="206"/>
    <n v="-301"/>
    <n v="84"/>
    <n v="248"/>
    <n v="-342"/>
    <n v="-144"/>
    <n v="0"/>
    <n v="0"/>
    <n v="40"/>
    <n v="0"/>
    <n v="0"/>
    <n v="-0.59597999999999995"/>
    <n v="0.17177999999999999"/>
    <n v="0.54312000000000005"/>
    <n v="-0.68571000000000004"/>
    <n v="-0.29664000000000001"/>
    <n v="0"/>
    <n v="0"/>
    <n v="8.7599999999999997E-2"/>
    <n v="0"/>
    <n v="0"/>
  </r>
  <r>
    <s v="5309"/>
    <s v="系統電"/>
    <x v="56"/>
    <n v="27.75"/>
    <n v="27"/>
    <n v="26.35"/>
    <n v="24.8"/>
    <n v="27.25"/>
    <n v="-349"/>
    <n v="356"/>
    <n v="-508"/>
    <n v="568"/>
    <n v="-119"/>
    <n v="0"/>
    <n v="0"/>
    <n v="-120"/>
    <n v="0"/>
    <n v="0"/>
    <n v="-9.6847500000000003E-2"/>
    <n v="9.6119999999999997E-2"/>
    <n v="-0.133858"/>
    <n v="0.14086399999999999"/>
    <n v="-3.2427499999999998E-2"/>
    <n v="0"/>
    <n v="0"/>
    <n v="-3.1620000000000002E-2"/>
    <n v="0"/>
    <n v="0"/>
  </r>
  <r>
    <s v="5310"/>
    <s v="天剛"/>
    <x v="55"/>
    <n v="13.7"/>
    <n v="13.4"/>
    <n v="13.7"/>
    <n v="14.8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3"/>
    <n v="60.6"/>
    <n v="60.9"/>
    <n v="59.6"/>
    <n v="60.9"/>
    <n v="-58"/>
    <n v="42"/>
    <n v="-30"/>
    <n v="12"/>
    <n v="-13"/>
    <n v="0"/>
    <n v="0"/>
    <n v="0"/>
    <n v="0"/>
    <n v="0"/>
    <n v="-3.4973999999999998E-2"/>
    <n v="2.5452000000000002E-2"/>
    <n v="-1.8270000000000002E-2"/>
    <n v="7.1520000000000004E-3"/>
    <n v="-7.9169999999999987E-3"/>
    <n v="0"/>
    <n v="0"/>
    <n v="0"/>
    <n v="0"/>
    <n v="0"/>
  </r>
  <r>
    <s v="5314"/>
    <s v="世紀"/>
    <x v="46"/>
    <n v="5.71"/>
    <n v="5.45"/>
    <n v="5"/>
    <n v="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6.7"/>
    <n v="17.05"/>
    <n v="17.7"/>
    <n v="15.95"/>
    <n v="17.3"/>
    <n v="61"/>
    <n v="191"/>
    <n v="-120"/>
    <n v="-192"/>
    <n v="370"/>
    <n v="0"/>
    <n v="0"/>
    <n v="0"/>
    <n v="0"/>
    <n v="0"/>
    <n v="1.0187E-2"/>
    <n v="3.2565500000000004E-2"/>
    <n v="-2.1239999999999998E-2"/>
    <n v="-3.0623999999999995E-2"/>
    <n v="6.4009999999999997E-2"/>
    <n v="0"/>
    <n v="0"/>
    <n v="0"/>
    <n v="0"/>
    <n v="0"/>
  </r>
  <r>
    <s v="5321"/>
    <s v="友銓"/>
    <x v="31"/>
    <n v="31.4"/>
    <n v="33"/>
    <n v="32.799999999999997"/>
    <n v="32.75"/>
    <n v="34.25"/>
    <n v="-13"/>
    <n v="1"/>
    <n v="2"/>
    <n v="-5"/>
    <n v="11"/>
    <n v="0"/>
    <n v="0"/>
    <n v="0"/>
    <n v="0"/>
    <n v="0"/>
    <n v="-4.0819999999999997E-3"/>
    <n v="3.3E-4"/>
    <n v="6.559999999999999E-4"/>
    <n v="-1.6375000000000001E-3"/>
    <n v="3.7675E-3"/>
    <n v="0"/>
    <n v="0"/>
    <n v="0"/>
    <n v="0"/>
    <n v="0"/>
  </r>
  <r>
    <s v="5324"/>
    <s v="士開"/>
    <x v="5"/>
    <n v="10.1"/>
    <n v="10.050000000000001"/>
    <n v="10.050000000000001"/>
    <n v="10"/>
    <n v="10.1"/>
    <n v="-3"/>
    <n v="-4"/>
    <n v="-1"/>
    <n v="5"/>
    <n v="5"/>
    <n v="0"/>
    <n v="0"/>
    <n v="0"/>
    <n v="0"/>
    <n v="0"/>
    <n v="-3.0299999999999999E-4"/>
    <n v="-4.0200000000000001E-4"/>
    <n v="-1.005E-4"/>
    <n v="5.0000000000000001E-4"/>
    <n v="5.0500000000000002E-4"/>
    <n v="0"/>
    <n v="0"/>
    <n v="0"/>
    <n v="0"/>
    <n v="0"/>
  </r>
  <r>
    <s v="5328"/>
    <s v="華容"/>
    <x v="10"/>
    <n v="12.4"/>
    <n v="12.55"/>
    <n v="12.65"/>
    <n v="11.4"/>
    <n v="12.5"/>
    <n v="154"/>
    <n v="418"/>
    <n v="-321"/>
    <n v="337"/>
    <n v="635"/>
    <n v="0"/>
    <n v="0"/>
    <n v="0"/>
    <n v="0"/>
    <n v="0"/>
    <n v="1.9096000000000002E-2"/>
    <n v="5.2459000000000006E-2"/>
    <n v="-4.0606500000000004E-2"/>
    <n v="3.8418000000000001E-2"/>
    <n v="7.9375000000000001E-2"/>
    <n v="0"/>
    <n v="0"/>
    <n v="0"/>
    <n v="0"/>
    <n v="0"/>
  </r>
  <r>
    <s v="5340"/>
    <s v="建榮"/>
    <x v="17"/>
    <n v="32.6"/>
    <n v="32.85"/>
    <n v="31.75"/>
    <n v="28.6"/>
    <n v="31"/>
    <n v="87"/>
    <n v="20"/>
    <n v="-50"/>
    <n v="45"/>
    <n v="30"/>
    <n v="0"/>
    <n v="0"/>
    <n v="0"/>
    <n v="0"/>
    <n v="0"/>
    <n v="2.8362000000000002E-2"/>
    <n v="6.5700000000000003E-3"/>
    <n v="-1.5875E-2"/>
    <n v="1.2869999999999999E-2"/>
    <n v="9.2999999999999992E-3"/>
    <n v="0"/>
    <n v="0"/>
    <n v="0"/>
    <n v="0"/>
    <n v="0"/>
  </r>
  <r>
    <s v="5344"/>
    <s v="立衛"/>
    <x v="35"/>
    <n v="13.75"/>
    <n v="13.75"/>
    <n v="13.7"/>
    <n v="12.35"/>
    <n v="13.4"/>
    <n v="44"/>
    <n v="25"/>
    <n v="-55"/>
    <n v="-7"/>
    <n v="26"/>
    <n v="0"/>
    <n v="0"/>
    <n v="0"/>
    <n v="0"/>
    <n v="0"/>
    <n v="6.0499999999999998E-3"/>
    <n v="3.4375E-3"/>
    <n v="-7.535E-3"/>
    <n v="-8.6450000000000003E-4"/>
    <n v="3.4840000000000006E-3"/>
    <n v="0"/>
    <n v="0"/>
    <n v="0"/>
    <n v="0"/>
    <n v="0"/>
  </r>
  <r>
    <s v="5345"/>
    <s v="天揚"/>
    <x v="34"/>
    <n v="6.8"/>
    <n v="6.79"/>
    <n v="6.8"/>
    <n v="6.6"/>
    <n v="6.6"/>
    <n v="0"/>
    <n v="0"/>
    <n v="5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</r>
  <r>
    <s v="5347"/>
    <s v="世界"/>
    <x v="29"/>
    <n v="101.5"/>
    <n v="110"/>
    <n v="105.5"/>
    <n v="104.5"/>
    <n v="108.5"/>
    <n v="253"/>
    <n v="2660"/>
    <n v="-4709"/>
    <n v="-268"/>
    <n v="-1744"/>
    <n v="540"/>
    <n v="955"/>
    <n v="555"/>
    <n v="536"/>
    <n v="105"/>
    <n v="0.256795"/>
    <n v="2.9260000000000002"/>
    <n v="-4.9679950000000002"/>
    <n v="-0.28005999999999998"/>
    <n v="-1.8922399999999999"/>
    <n v="0.54810000000000003"/>
    <n v="1.0505"/>
    <n v="0.58552499999999996"/>
    <n v="0.56011999999999995"/>
    <n v="0.113925"/>
  </r>
  <r>
    <s v="5348"/>
    <s v="系通"/>
    <x v="32"/>
    <n v="8.1300000000000008"/>
    <n v="7.89"/>
    <n v="7.64"/>
    <n v="7.32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75"/>
    <n v="22.5"/>
    <n v="22.1"/>
    <n v="19.899999999999999"/>
    <n v="21.8"/>
    <n v="-435"/>
    <n v="1315"/>
    <n v="-1009"/>
    <n v="827"/>
    <n v="529"/>
    <n v="0"/>
    <n v="0"/>
    <n v="0"/>
    <n v="0"/>
    <n v="0"/>
    <n v="-9.8962499999999995E-2"/>
    <n v="0.295875"/>
    <n v="-0.22298900000000002"/>
    <n v="0.164573"/>
    <n v="0.11532200000000001"/>
    <n v="0"/>
    <n v="0"/>
    <n v="0"/>
    <n v="0"/>
    <n v="0"/>
  </r>
  <r>
    <s v="5353"/>
    <s v="台林"/>
    <x v="32"/>
    <n v="16"/>
    <n v="16.3"/>
    <n v="16.5"/>
    <n v="15.9"/>
    <n v="16.25"/>
    <n v="4"/>
    <n v="22"/>
    <n v="1"/>
    <n v="9"/>
    <n v="2"/>
    <n v="0"/>
    <n v="0"/>
    <n v="0"/>
    <n v="0"/>
    <n v="0"/>
    <n v="6.4000000000000005E-4"/>
    <n v="3.5860000000000002E-3"/>
    <n v="1.65E-4"/>
    <n v="1.431E-3"/>
    <n v="3.2499999999999999E-4"/>
    <n v="0"/>
    <n v="0"/>
    <n v="0"/>
    <n v="0"/>
    <n v="0"/>
  </r>
  <r>
    <s v="5355"/>
    <s v="佳總"/>
    <x v="31"/>
    <n v="6.86"/>
    <n v="6.8"/>
    <n v="6.77"/>
    <n v="6.15"/>
    <n v="6.76"/>
    <n v="158"/>
    <n v="148"/>
    <n v="8"/>
    <n v="-45"/>
    <n v="255"/>
    <n v="0"/>
    <n v="0"/>
    <n v="0"/>
    <n v="0"/>
    <n v="0"/>
    <n v="1.0838800000000001E-2"/>
    <n v="1.0064E-2"/>
    <n v="5.4159999999999994E-4"/>
    <n v="-2.7675E-3"/>
    <n v="1.7238E-2"/>
    <n v="0"/>
    <n v="0"/>
    <n v="0"/>
    <n v="0"/>
    <n v="0"/>
  </r>
  <r>
    <s v="5356"/>
    <s v="協益"/>
    <x v="16"/>
    <n v="28.35"/>
    <n v="28.2"/>
    <n v="28.4"/>
    <n v="27.35"/>
    <n v="28.35"/>
    <n v="-129"/>
    <n v="5"/>
    <n v="-137"/>
    <n v="-6"/>
    <n v="-42"/>
    <n v="0"/>
    <n v="0"/>
    <n v="0"/>
    <n v="0"/>
    <n v="0"/>
    <n v="-3.65715E-2"/>
    <n v="1.41E-3"/>
    <n v="-3.8907999999999998E-2"/>
    <n v="-1.6410000000000003E-3"/>
    <n v="-1.1907000000000001E-2"/>
    <n v="0"/>
    <n v="0"/>
    <n v="0"/>
    <n v="0"/>
    <n v="0"/>
  </r>
  <r>
    <s v="5364"/>
    <s v="力麗店"/>
    <x v="3"/>
    <n v="20.5"/>
    <n v="19.5"/>
    <n v="20.7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4.4"/>
    <n v="55.2"/>
    <n v="55.8"/>
    <n v="53"/>
    <n v="56.2"/>
    <n v="-805"/>
    <n v="285"/>
    <n v="-443"/>
    <n v="-216"/>
    <n v="126"/>
    <n v="0"/>
    <n v="0"/>
    <n v="0"/>
    <n v="-2"/>
    <n v="0"/>
    <n v="-0.43791999999999998"/>
    <n v="0.15731999999999999"/>
    <n v="-0.24719399999999997"/>
    <n v="-0.11448"/>
    <n v="7.0812000000000014E-2"/>
    <n v="0"/>
    <n v="0"/>
    <n v="0"/>
    <n v="-1.06E-3"/>
    <n v="0"/>
  </r>
  <r>
    <s v="5381"/>
    <s v="合正"/>
    <x v="17"/>
    <n v="5.4"/>
    <n v="5.79"/>
    <n v="5.81"/>
    <n v="5.23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1"/>
    <n v="21.55"/>
    <n v="21.5"/>
    <n v="19.350000000000001"/>
    <n v="20.5"/>
    <n v="8"/>
    <n v="21"/>
    <n v="-2"/>
    <n v="-19"/>
    <n v="5"/>
    <n v="0"/>
    <n v="0"/>
    <n v="0"/>
    <n v="0"/>
    <n v="0"/>
    <n v="1.688E-3"/>
    <n v="4.5255E-3"/>
    <n v="-4.2999999999999999E-4"/>
    <n v="-3.6765000000000005E-3"/>
    <n v="1.0250000000000001E-3"/>
    <n v="0"/>
    <n v="0"/>
    <n v="0"/>
    <n v="0"/>
    <n v="0"/>
  </r>
  <r>
    <s v="5386"/>
    <s v="青雲"/>
    <x v="54"/>
    <n v="50.9"/>
    <n v="51.4"/>
    <n v="47.2"/>
    <n v="42.5"/>
    <n v="46.75"/>
    <n v="66"/>
    <n v="319"/>
    <n v="-94"/>
    <n v="378"/>
    <n v="252"/>
    <n v="0"/>
    <n v="0"/>
    <n v="0"/>
    <n v="0"/>
    <n v="0"/>
    <n v="3.3593999999999999E-2"/>
    <n v="0.16396599999999997"/>
    <n v="-4.4368000000000005E-2"/>
    <n v="0.16064999999999999"/>
    <n v="0.11781"/>
    <n v="0"/>
    <n v="0"/>
    <n v="0"/>
    <n v="0"/>
    <n v="0"/>
  </r>
  <r>
    <s v="5388"/>
    <s v="中磊"/>
    <x v="37"/>
    <n v="63.3"/>
    <n v="61.6"/>
    <n v="63.3"/>
    <n v="59.8"/>
    <n v="63.5"/>
    <n v="577"/>
    <n v="-575"/>
    <n v="749"/>
    <n v="138"/>
    <n v="202"/>
    <n v="0"/>
    <n v="0"/>
    <n v="0"/>
    <n v="0"/>
    <n v="0"/>
    <n v="0.36524099999999998"/>
    <n v="-0.35420000000000001"/>
    <n v="0.47411699999999996"/>
    <n v="8.2524E-2"/>
    <n v="0.12827"/>
    <n v="0"/>
    <n v="0"/>
    <n v="0"/>
    <n v="0"/>
    <n v="0"/>
  </r>
  <r>
    <s v="5392"/>
    <s v="應華"/>
    <x v="15"/>
    <n v="24.95"/>
    <n v="24.75"/>
    <n v="24.9"/>
    <n v="23.8"/>
    <n v="24.6"/>
    <n v="-122"/>
    <n v="-116"/>
    <n v="-408"/>
    <n v="-133"/>
    <n v="35"/>
    <n v="0"/>
    <n v="0"/>
    <n v="0"/>
    <n v="0"/>
    <n v="0"/>
    <n v="-3.0439000000000001E-2"/>
    <n v="-2.8709999999999999E-2"/>
    <n v="-0.10159199999999999"/>
    <n v="-3.1654000000000002E-2"/>
    <n v="8.6099999999999996E-3"/>
    <n v="0"/>
    <n v="0"/>
    <n v="0"/>
    <n v="0"/>
    <n v="0"/>
  </r>
  <r>
    <s v="5398"/>
    <s v="慕康生醫"/>
    <x v="13"/>
    <n v="18.5"/>
    <n v="18.350000000000001"/>
    <n v="18.7"/>
    <n v="18.5"/>
    <n v="18.850000000000001"/>
    <n v="10"/>
    <n v="0"/>
    <n v="-2"/>
    <n v="0"/>
    <n v="0"/>
    <n v="0"/>
    <n v="0"/>
    <n v="0"/>
    <n v="0"/>
    <n v="0"/>
    <n v="1.8500000000000001E-3"/>
    <n v="0"/>
    <n v="-3.7399999999999998E-4"/>
    <n v="0"/>
    <n v="0"/>
    <n v="0"/>
    <n v="0"/>
    <n v="0"/>
    <n v="0"/>
    <n v="0"/>
  </r>
  <r>
    <s v="5403"/>
    <s v="中菲"/>
    <x v="55"/>
    <n v="67"/>
    <n v="65.7"/>
    <n v="65.3"/>
    <n v="62.3"/>
    <n v="65.099999999999994"/>
    <n v="-19"/>
    <n v="58"/>
    <n v="13"/>
    <n v="37"/>
    <n v="47"/>
    <n v="0"/>
    <n v="0"/>
    <n v="0"/>
    <n v="0"/>
    <n v="0"/>
    <n v="-1.273E-2"/>
    <n v="3.8106000000000001E-2"/>
    <n v="8.489E-3"/>
    <n v="2.3050999999999999E-2"/>
    <n v="3.0596999999999999E-2"/>
    <n v="0"/>
    <n v="0"/>
    <n v="0"/>
    <n v="0"/>
    <n v="0"/>
  </r>
  <r>
    <s v="5410"/>
    <s v="國眾"/>
    <x v="41"/>
    <n v="22.1"/>
    <n v="22.7"/>
    <n v="22.7"/>
    <n v="21.8"/>
    <n v="22.65"/>
    <n v="52"/>
    <n v="145"/>
    <n v="-56"/>
    <n v="-165"/>
    <n v="162"/>
    <n v="0"/>
    <n v="0"/>
    <n v="0"/>
    <n v="0"/>
    <n v="0"/>
    <n v="1.1492E-2"/>
    <n v="3.2915E-2"/>
    <n v="-1.2712000000000001E-2"/>
    <n v="-3.5970000000000002E-2"/>
    <n v="3.6692999999999996E-2"/>
    <n v="0"/>
    <n v="0"/>
    <n v="0"/>
    <n v="0"/>
    <n v="0"/>
  </r>
  <r>
    <s v="5425"/>
    <s v="台半"/>
    <x v="28"/>
    <n v="42.4"/>
    <n v="43"/>
    <n v="42.8"/>
    <n v="38.6"/>
    <n v="42.1"/>
    <n v="648"/>
    <n v="681"/>
    <n v="-404"/>
    <n v="346"/>
    <n v="1381"/>
    <n v="-156"/>
    <n v="-289"/>
    <n v="-58"/>
    <n v="-672"/>
    <n v="251"/>
    <n v="0.274752"/>
    <n v="0.29282999999999998"/>
    <n v="-0.17291199999999998"/>
    <n v="0.13355600000000001"/>
    <n v="0.58140099999999995"/>
    <n v="-6.6143999999999994E-2"/>
    <n v="-0.12427000000000001"/>
    <n v="-2.4823999999999995E-2"/>
    <n v="-0.25939200000000001"/>
    <n v="0.105671"/>
  </r>
  <r>
    <s v="5426"/>
    <s v="振發"/>
    <x v="42"/>
    <n v="10.4"/>
    <n v="10.1"/>
    <n v="10"/>
    <n v="9.25"/>
    <n v="9.9700000000000006"/>
    <n v="-43"/>
    <n v="55"/>
    <n v="18"/>
    <n v="42"/>
    <n v="8"/>
    <n v="0"/>
    <n v="0"/>
    <n v="0"/>
    <n v="0"/>
    <n v="0"/>
    <n v="-4.4720000000000003E-3"/>
    <n v="5.555E-3"/>
    <n v="1.8E-3"/>
    <n v="3.885E-3"/>
    <n v="7.9760000000000009E-4"/>
    <n v="0"/>
    <n v="0"/>
    <n v="0"/>
    <n v="0"/>
    <n v="0"/>
  </r>
  <r>
    <s v="5432"/>
    <s v="達威"/>
    <x v="65"/>
    <n v="20.95"/>
    <n v="20.3"/>
    <n v="20.2"/>
    <n v="20"/>
    <n v="20.2"/>
    <n v="0"/>
    <n v="-9"/>
    <n v="8"/>
    <n v="0"/>
    <n v="0"/>
    <n v="0"/>
    <n v="0"/>
    <n v="0"/>
    <n v="0"/>
    <n v="0"/>
    <n v="0"/>
    <n v="-1.8270000000000001E-3"/>
    <n v="1.616E-3"/>
    <n v="0"/>
    <n v="0"/>
    <n v="0"/>
    <n v="0"/>
    <n v="0"/>
    <n v="0"/>
    <n v="0"/>
  </r>
  <r>
    <s v="5434"/>
    <s v="崇越"/>
    <x v="14"/>
    <n v="124"/>
    <n v="124"/>
    <n v="125"/>
    <n v="125"/>
    <n v="128.5"/>
    <n v="-146"/>
    <n v="-249"/>
    <n v="-347"/>
    <n v="-136"/>
    <n v="-259"/>
    <n v="1"/>
    <n v="0"/>
    <n v="0"/>
    <n v="0"/>
    <n v="0"/>
    <n v="-0.18104000000000001"/>
    <n v="-0.30875999999999998"/>
    <n v="-0.43375000000000002"/>
    <n v="-0.17"/>
    <n v="-0.33281500000000003"/>
    <n v="1.24E-3"/>
    <n v="0"/>
    <n v="0"/>
    <n v="0"/>
    <n v="0"/>
  </r>
  <r>
    <s v="5438"/>
    <s v="東友"/>
    <x v="44"/>
    <n v="12.4"/>
    <n v="12.3"/>
    <n v="12.05"/>
    <n v="11.1"/>
    <n v="11.8"/>
    <n v="16"/>
    <n v="35"/>
    <n v="-5"/>
    <n v="24"/>
    <n v="-3"/>
    <n v="0"/>
    <n v="0"/>
    <n v="0"/>
    <n v="0"/>
    <n v="0"/>
    <n v="1.9840000000000001E-3"/>
    <n v="4.3049999999999998E-3"/>
    <n v="-6.0249999999999995E-4"/>
    <n v="2.6639999999999997E-3"/>
    <n v="-3.5400000000000004E-4"/>
    <n v="0"/>
    <n v="0"/>
    <n v="0"/>
    <n v="0"/>
    <n v="0"/>
  </r>
  <r>
    <s v="5439"/>
    <s v="高技"/>
    <x v="31"/>
    <n v="56.7"/>
    <n v="56.4"/>
    <n v="54.5"/>
    <n v="49.7"/>
    <n v="53"/>
    <n v="-94"/>
    <n v="310"/>
    <n v="-98"/>
    <n v="609"/>
    <n v="280"/>
    <n v="30"/>
    <n v="0"/>
    <n v="14"/>
    <n v="-50"/>
    <n v="-144"/>
    <n v="-5.3298000000000005E-2"/>
    <n v="0.17484"/>
    <n v="-5.3409999999999999E-2"/>
    <n v="0.30267300000000003"/>
    <n v="0.1484"/>
    <n v="1.7010000000000001E-2"/>
    <n v="0"/>
    <n v="7.6299999999999996E-3"/>
    <n v="-2.4850000000000001E-2"/>
    <n v="-7.6319999999999999E-2"/>
  </r>
  <r>
    <s v="5443"/>
    <s v="均豪"/>
    <x v="39"/>
    <n v="31.35"/>
    <n v="33.25"/>
    <n v="33.25"/>
    <n v="30.45"/>
    <n v="33.4"/>
    <n v="730"/>
    <n v="405"/>
    <n v="-232"/>
    <n v="-143"/>
    <n v="683"/>
    <n v="0"/>
    <n v="0"/>
    <n v="0"/>
    <n v="0"/>
    <n v="0"/>
    <n v="0.228855"/>
    <n v="0.13466249999999999"/>
    <n v="-7.714E-2"/>
    <n v="-4.3543499999999992E-2"/>
    <n v="0.22812200000000002"/>
    <n v="0"/>
    <n v="0"/>
    <n v="0"/>
    <n v="0"/>
    <n v="0"/>
  </r>
  <r>
    <s v="5450"/>
    <s v="南良"/>
    <x v="2"/>
    <n v="20.75"/>
    <n v="20"/>
    <n v="20"/>
    <n v="18.8"/>
    <n v="19.600000000000001"/>
    <n v="0"/>
    <n v="6"/>
    <n v="-6"/>
    <n v="8"/>
    <n v="11"/>
    <n v="0"/>
    <n v="0"/>
    <n v="0"/>
    <n v="0"/>
    <n v="0"/>
    <n v="0"/>
    <n v="1.1999999999999999E-3"/>
    <n v="-1.1999999999999999E-3"/>
    <n v="1.5040000000000001E-3"/>
    <n v="2.1560000000000004E-3"/>
    <n v="0"/>
    <n v="0"/>
    <n v="0"/>
    <n v="0"/>
    <n v="0"/>
  </r>
  <r>
    <s v="5452"/>
    <s v="佶優"/>
    <x v="16"/>
    <n v="22.35"/>
    <n v="21.5"/>
    <n v="21.5"/>
    <n v="19.350000000000001"/>
    <n v="21.25"/>
    <n v="904"/>
    <n v="1596"/>
    <n v="316"/>
    <n v="635"/>
    <n v="1093"/>
    <n v="0"/>
    <n v="0"/>
    <n v="0"/>
    <n v="0"/>
    <n v="0"/>
    <n v="0.202044"/>
    <n v="0.34314"/>
    <n v="6.794E-2"/>
    <n v="0.1228725"/>
    <n v="0.23226250000000001"/>
    <n v="0"/>
    <n v="0"/>
    <n v="0"/>
    <n v="0"/>
    <n v="0"/>
  </r>
  <r>
    <s v="5455"/>
    <s v="昇益"/>
    <x v="5"/>
    <n v="21.6"/>
    <n v="21.6"/>
    <n v="21.6"/>
    <n v="2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"/>
    <n v="55"/>
    <n v="56.6"/>
    <n v="59.1"/>
    <n v="60.2"/>
    <n v="1459"/>
    <n v="1060"/>
    <n v="819"/>
    <n v="342"/>
    <n v="-662"/>
    <n v="-1100"/>
    <n v="0"/>
    <n v="0"/>
    <n v="-1"/>
    <n v="0"/>
    <n v="0.83162999999999998"/>
    <n v="0.58299999999999996"/>
    <n v="0.46355400000000002"/>
    <n v="0.202122"/>
    <n v="-0.39852399999999999"/>
    <n v="-0.627"/>
    <n v="0"/>
    <n v="0"/>
    <n v="-5.9100000000000005E-4"/>
    <n v="0"/>
  </r>
  <r>
    <s v="5460"/>
    <s v="同協"/>
    <x v="15"/>
    <n v="12.25"/>
    <n v="12.3"/>
    <n v="12.3"/>
    <n v="12.2"/>
    <n v="12.75"/>
    <n v="-8"/>
    <n v="7"/>
    <n v="8"/>
    <n v="161"/>
    <n v="3"/>
    <n v="0"/>
    <n v="0"/>
    <n v="0"/>
    <n v="0"/>
    <n v="0"/>
    <n v="-9.7999999999999997E-4"/>
    <n v="8.6100000000000011E-4"/>
    <n v="9.8400000000000007E-4"/>
    <n v="1.9642E-2"/>
    <n v="3.8249999999999997E-4"/>
    <n v="0"/>
    <n v="0"/>
    <n v="0"/>
    <n v="0"/>
    <n v="0"/>
  </r>
  <r>
    <s v="5464"/>
    <s v="霖宏"/>
    <x v="31"/>
    <n v="20.399999999999999"/>
    <n v="20.75"/>
    <n v="20.100000000000001"/>
    <n v="18.100000000000001"/>
    <n v="18.399999999999999"/>
    <n v="5"/>
    <n v="-7"/>
    <n v="-113"/>
    <n v="136"/>
    <n v="171"/>
    <n v="0"/>
    <n v="0"/>
    <n v="0"/>
    <n v="0"/>
    <n v="0"/>
    <n v="1.0200000000000001E-3"/>
    <n v="-1.4525E-3"/>
    <n v="-2.2713000000000001E-2"/>
    <n v="2.4616000000000002E-2"/>
    <n v="3.1463999999999999E-2"/>
    <n v="0"/>
    <n v="0"/>
    <n v="0"/>
    <n v="0"/>
    <n v="0"/>
  </r>
  <r>
    <s v="5465"/>
    <s v="富驊"/>
    <x v="42"/>
    <n v="17.25"/>
    <n v="17.05"/>
    <n v="17.25"/>
    <n v="16"/>
    <n v="17.05"/>
    <n v="8"/>
    <n v="-33"/>
    <n v="-164"/>
    <n v="-175"/>
    <n v="-60"/>
    <n v="0"/>
    <n v="0"/>
    <n v="0"/>
    <n v="0"/>
    <n v="0"/>
    <n v="1.3799999999999999E-3"/>
    <n v="-5.6264999999999996E-3"/>
    <n v="-2.8289999999999999E-2"/>
    <n v="-2.8000000000000001E-2"/>
    <n v="-1.023E-2"/>
    <n v="0"/>
    <n v="0"/>
    <n v="0"/>
    <n v="0"/>
    <n v="0"/>
  </r>
  <r>
    <s v="5468"/>
    <s v="凱鈺"/>
    <x v="46"/>
    <n v="16"/>
    <n v="15.55"/>
    <n v="15.1"/>
    <n v="14"/>
    <n v="15"/>
    <n v="-25"/>
    <n v="1"/>
    <n v="-1"/>
    <n v="3"/>
    <n v="7"/>
    <n v="0"/>
    <n v="0"/>
    <n v="0"/>
    <n v="0"/>
    <n v="0"/>
    <n v="-4.0000000000000001E-3"/>
    <n v="1.5550000000000001E-4"/>
    <n v="-1.5099999999999998E-4"/>
    <n v="4.2000000000000002E-4"/>
    <n v="1.0499999999999999E-3"/>
    <n v="0"/>
    <n v="0"/>
    <n v="0"/>
    <n v="0"/>
    <n v="0"/>
  </r>
  <r>
    <s v="5469"/>
    <s v="瀚宇博"/>
    <x v="31"/>
    <n v="40.5"/>
    <n v="40.299999999999997"/>
    <n v="40.549999999999997"/>
    <n v="38.950000000000003"/>
    <n v="42.1"/>
    <n v="-587"/>
    <n v="-585"/>
    <n v="-642"/>
    <n v="132"/>
    <n v="601"/>
    <n v="0"/>
    <n v="0"/>
    <n v="0"/>
    <n v="0"/>
    <n v="0"/>
    <n v="-0.237735"/>
    <n v="-0.23575499999999999"/>
    <n v="-0.26033099999999998"/>
    <n v="5.1414000000000008E-2"/>
    <n v="0.253021"/>
    <n v="0"/>
    <n v="0"/>
    <n v="0"/>
    <n v="0"/>
    <n v="0"/>
  </r>
  <r>
    <s v="5471"/>
    <s v="松翰"/>
    <x v="46"/>
    <n v="86.8"/>
    <n v="88.9"/>
    <n v="88"/>
    <n v="82.5"/>
    <n v="87"/>
    <n v="1603"/>
    <n v="-2276"/>
    <n v="-778"/>
    <n v="301"/>
    <n v="-930"/>
    <n v="0"/>
    <n v="8"/>
    <n v="-74"/>
    <n v="8"/>
    <n v="118"/>
    <n v="1.3914039999999999"/>
    <n v="-2.0233640000000004"/>
    <n v="-0.68464000000000003"/>
    <n v="0.24832499999999999"/>
    <n v="-0.80910000000000004"/>
    <n v="0"/>
    <n v="7.1120000000000003E-3"/>
    <n v="-6.5119999999999997E-2"/>
    <n v="6.6E-3"/>
    <n v="0.10266"/>
  </r>
  <r>
    <s v="5474"/>
    <s v="聰泰"/>
    <x v="54"/>
    <n v="181"/>
    <n v="175.5"/>
    <n v="169.5"/>
    <n v="155"/>
    <n v="165.5"/>
    <n v="262"/>
    <n v="-24"/>
    <n v="-3"/>
    <n v="34"/>
    <n v="96"/>
    <n v="0"/>
    <n v="0"/>
    <n v="0"/>
    <n v="0"/>
    <n v="0"/>
    <n v="0.47421999999999997"/>
    <n v="-4.2119999999999998E-2"/>
    <n v="-5.0850000000000001E-3"/>
    <n v="5.2699999999999997E-2"/>
    <n v="0.15887999999999999"/>
    <n v="0"/>
    <n v="0"/>
    <n v="0"/>
    <n v="0"/>
    <n v="0"/>
  </r>
  <r>
    <s v="5475"/>
    <s v="德宏"/>
    <x v="17"/>
    <n v="14.15"/>
    <n v="14.55"/>
    <n v="13.7"/>
    <n v="12.35"/>
    <n v="13.55"/>
    <n v="8"/>
    <n v="83"/>
    <n v="-175"/>
    <n v="124"/>
    <n v="52"/>
    <n v="0"/>
    <n v="0"/>
    <n v="0"/>
    <n v="0"/>
    <n v="0"/>
    <n v="1.132E-3"/>
    <n v="1.20765E-2"/>
    <n v="-2.3975E-2"/>
    <n v="1.5313999999999999E-2"/>
    <n v="7.0460000000000002E-3"/>
    <n v="0"/>
    <n v="0"/>
    <n v="0"/>
    <n v="0"/>
    <n v="0"/>
  </r>
  <r>
    <s v="5478"/>
    <s v="智冠"/>
    <x v="66"/>
    <n v="95.3"/>
    <n v="97.5"/>
    <n v="100"/>
    <n v="110"/>
    <n v="115"/>
    <n v="-74"/>
    <n v="-86"/>
    <n v="188"/>
    <n v="-466"/>
    <n v="-1111"/>
    <n v="0"/>
    <n v="0"/>
    <n v="0"/>
    <n v="0"/>
    <n v="0"/>
    <n v="-7.0522000000000001E-2"/>
    <n v="-8.3849999999999994E-2"/>
    <n v="0.188"/>
    <n v="-0.51259999999999994"/>
    <n v="-1.27765"/>
    <n v="0"/>
    <n v="0"/>
    <n v="0"/>
    <n v="0"/>
    <n v="0"/>
  </r>
  <r>
    <s v="5481"/>
    <s v="新華"/>
    <x v="2"/>
    <n v="12.4"/>
    <n v="12.3"/>
    <n v="12.15"/>
    <n v="11"/>
    <n v="11.8"/>
    <n v="-13"/>
    <n v="27"/>
    <n v="-39"/>
    <n v="39"/>
    <n v="16"/>
    <n v="0"/>
    <n v="0"/>
    <n v="0"/>
    <n v="0"/>
    <n v="0"/>
    <n v="-1.6120000000000002E-3"/>
    <n v="3.3210000000000002E-3"/>
    <n v="-4.7385000000000005E-3"/>
    <n v="4.2900000000000004E-3"/>
    <n v="1.8880000000000001E-3"/>
    <n v="0"/>
    <n v="0"/>
    <n v="0"/>
    <n v="0"/>
    <n v="0"/>
  </r>
  <r>
    <s v="5483"/>
    <s v="中美晶"/>
    <x v="50"/>
    <n v="155"/>
    <n v="152"/>
    <n v="155"/>
    <n v="145"/>
    <n v="154.5"/>
    <n v="-2046"/>
    <n v="-3921"/>
    <n v="-968"/>
    <n v="-726"/>
    <n v="-822"/>
    <n v="110"/>
    <n v="-85"/>
    <n v="-815"/>
    <n v="154"/>
    <n v="99"/>
    <n v="-3.1713"/>
    <n v="-5.9599200000000003"/>
    <n v="-1.5004"/>
    <n v="-1.0527"/>
    <n v="-1.26999"/>
    <n v="0.17050000000000001"/>
    <n v="-0.12920000000000001"/>
    <n v="-1.26325"/>
    <n v="0.2233"/>
    <n v="0.15295500000000001"/>
  </r>
  <r>
    <s v="5484"/>
    <s v="慧友"/>
    <x v="48"/>
    <n v="13.65"/>
    <n v="13.55"/>
    <n v="14"/>
    <n v="12.8"/>
    <n v="13.5"/>
    <n v="-24"/>
    <n v="-43"/>
    <n v="6"/>
    <n v="-42"/>
    <n v="0"/>
    <n v="0"/>
    <n v="0"/>
    <n v="0"/>
    <n v="0"/>
    <n v="0"/>
    <n v="-3.2760000000000003E-3"/>
    <n v="-5.8265000000000001E-3"/>
    <n v="8.4000000000000003E-4"/>
    <n v="-5.3760000000000006E-3"/>
    <n v="0"/>
    <n v="0"/>
    <n v="0"/>
    <n v="0"/>
    <n v="0"/>
    <n v="0"/>
  </r>
  <r>
    <s v="5487"/>
    <s v="通泰"/>
    <x v="46"/>
    <n v="35.200000000000003"/>
    <n v="34.299999999999997"/>
    <n v="34.1"/>
    <n v="32.799999999999997"/>
    <n v="34.35"/>
    <n v="-2"/>
    <n v="3"/>
    <n v="-6"/>
    <n v="1"/>
    <n v="0"/>
    <n v="0"/>
    <n v="0"/>
    <n v="0"/>
    <n v="0"/>
    <n v="0"/>
    <n v="-7.0400000000000009E-4"/>
    <n v="1.029E-3"/>
    <n v="-2.0460000000000001E-3"/>
    <n v="3.2799999999999995E-4"/>
    <n v="0"/>
    <n v="0"/>
    <n v="0"/>
    <n v="0"/>
    <n v="0"/>
    <n v="0"/>
  </r>
  <r>
    <s v="5488"/>
    <s v="松普"/>
    <x v="15"/>
    <n v="7.26"/>
    <n v="7.3"/>
    <n v="7.42"/>
    <n v="6.7"/>
    <n v="7.37"/>
    <n v="56"/>
    <n v="73"/>
    <n v="-57"/>
    <n v="-31"/>
    <n v="137"/>
    <n v="0"/>
    <n v="0"/>
    <n v="0"/>
    <n v="0"/>
    <n v="0"/>
    <n v="4.0655999999999999E-3"/>
    <n v="5.3289999999999995E-3"/>
    <n v="-4.2294000000000003E-3"/>
    <n v="-2.0770000000000003E-3"/>
    <n v="1.0096900000000001E-2"/>
    <n v="0"/>
    <n v="0"/>
    <n v="0"/>
    <n v="0"/>
    <n v="0"/>
  </r>
  <r>
    <s v="5489"/>
    <s v="彩富"/>
    <x v="48"/>
    <n v="29.4"/>
    <n v="29.65"/>
    <n v="30"/>
    <n v="29.3"/>
    <n v="29.9"/>
    <n v="-22"/>
    <n v="0"/>
    <n v="1"/>
    <n v="2"/>
    <n v="7"/>
    <n v="0"/>
    <n v="0"/>
    <n v="0"/>
    <n v="0"/>
    <n v="0"/>
    <n v="-6.4679999999999998E-3"/>
    <n v="0"/>
    <n v="2.9999999999999997E-4"/>
    <n v="5.8600000000000004E-4"/>
    <n v="2.0929999999999998E-3"/>
    <n v="0"/>
    <n v="0"/>
    <n v="0"/>
    <n v="0"/>
    <n v="0"/>
  </r>
  <r>
    <s v="5490"/>
    <s v="同亨"/>
    <x v="57"/>
    <n v="26.45"/>
    <n v="27"/>
    <n v="26.4"/>
    <n v="25.55"/>
    <n v="26.85"/>
    <n v="-256"/>
    <n v="89"/>
    <n v="-115"/>
    <n v="88"/>
    <n v="123"/>
    <n v="0"/>
    <n v="0"/>
    <n v="0"/>
    <n v="0"/>
    <n v="0"/>
    <n v="-6.7711999999999994E-2"/>
    <n v="2.4029999999999999E-2"/>
    <n v="-3.0360000000000002E-2"/>
    <n v="2.2484000000000001E-2"/>
    <n v="3.3025499999999999E-2"/>
    <n v="0"/>
    <n v="0"/>
    <n v="0"/>
    <n v="0"/>
    <n v="0"/>
  </r>
  <r>
    <s v="5493"/>
    <s v="三聯"/>
    <x v="45"/>
    <n v="41.1"/>
    <n v="41.6"/>
    <n v="40.6"/>
    <n v="40.6"/>
    <n v="40.950000000000003"/>
    <n v="-4"/>
    <n v="0"/>
    <n v="4"/>
    <n v="51"/>
    <n v="-2"/>
    <n v="0"/>
    <n v="0"/>
    <n v="0"/>
    <n v="0"/>
    <n v="0"/>
    <n v="-1.6440000000000001E-3"/>
    <n v="0"/>
    <n v="1.624E-3"/>
    <n v="2.0705999999999999E-2"/>
    <n v="-8.1900000000000007E-4"/>
    <n v="0"/>
    <n v="0"/>
    <n v="0"/>
    <n v="0"/>
    <n v="0"/>
  </r>
  <r>
    <s v="5498"/>
    <s v="凱崴"/>
    <x v="17"/>
    <n v="14.65"/>
    <n v="14.45"/>
    <n v="14.65"/>
    <n v="13.2"/>
    <n v="14.5"/>
    <n v="556"/>
    <n v="787"/>
    <n v="-581"/>
    <n v="-75"/>
    <n v="604"/>
    <n v="0"/>
    <n v="0"/>
    <n v="0"/>
    <n v="0"/>
    <n v="0"/>
    <n v="8.1453999999999999E-2"/>
    <n v="0.1137215"/>
    <n v="-8.5116499999999998E-2"/>
    <n v="-9.9000000000000008E-3"/>
    <n v="8.7580000000000005E-2"/>
    <n v="0"/>
    <n v="0"/>
    <n v="0"/>
    <n v="0"/>
    <n v="0"/>
  </r>
  <r>
    <s v="5508"/>
    <s v="永信建"/>
    <x v="5"/>
    <n v="47.15"/>
    <n v="46.5"/>
    <n v="47.7"/>
    <n v="45.75"/>
    <n v="47.65"/>
    <n v="0"/>
    <n v="28"/>
    <n v="2"/>
    <n v="-63"/>
    <n v="74"/>
    <n v="0"/>
    <n v="0"/>
    <n v="0"/>
    <n v="0"/>
    <n v="0"/>
    <n v="0"/>
    <n v="1.302E-2"/>
    <n v="9.540000000000001E-4"/>
    <n v="-2.8822500000000001E-2"/>
    <n v="3.5261000000000001E-2"/>
    <n v="0"/>
    <n v="0"/>
    <n v="0"/>
    <n v="0"/>
    <n v="0"/>
  </r>
  <r>
    <s v="5511"/>
    <s v="德昌"/>
    <x v="5"/>
    <n v="30"/>
    <n v="29.8"/>
    <n v="29.9"/>
    <n v="29.25"/>
    <n v="29.9"/>
    <n v="-2"/>
    <n v="-8"/>
    <n v="-35"/>
    <n v="43"/>
    <n v="61"/>
    <n v="0"/>
    <n v="0"/>
    <n v="0"/>
    <n v="0"/>
    <n v="0"/>
    <n v="-5.9999999999999995E-4"/>
    <n v="-2.3840000000000003E-3"/>
    <n v="-1.0465E-2"/>
    <n v="1.25775E-2"/>
    <n v="1.8238999999999998E-2"/>
    <n v="0"/>
    <n v="0"/>
    <n v="0"/>
    <n v="0"/>
    <n v="0"/>
  </r>
  <r>
    <s v="5512"/>
    <s v="力麒"/>
    <x v="5"/>
    <n v="10.050000000000001"/>
    <n v="9.9"/>
    <n v="9.74"/>
    <n v="9"/>
    <n v="9.41"/>
    <n v="-1518"/>
    <n v="-1922"/>
    <n v="-2092"/>
    <n v="-1631"/>
    <n v="-705"/>
    <n v="0"/>
    <n v="0"/>
    <n v="0"/>
    <n v="0"/>
    <n v="0"/>
    <n v="-0.15255900000000003"/>
    <n v="-0.190278"/>
    <n v="-0.20376080000000002"/>
    <n v="-0.14679"/>
    <n v="-6.6340499999999997E-2"/>
    <n v="0"/>
    <n v="0"/>
    <n v="0"/>
    <n v="0"/>
    <n v="0"/>
  </r>
  <r>
    <s v="5514"/>
    <s v="三豐"/>
    <x v="5"/>
    <n v="20.65"/>
    <n v="20.8"/>
    <n v="21.4"/>
    <n v="20.2"/>
    <n v="21"/>
    <n v="-2"/>
    <n v="3"/>
    <n v="1"/>
    <n v="0"/>
    <n v="0"/>
    <n v="0"/>
    <n v="0"/>
    <n v="0"/>
    <n v="0"/>
    <n v="0"/>
    <n v="-4.1299999999999996E-4"/>
    <n v="6.240000000000001E-4"/>
    <n v="2.14E-4"/>
    <n v="0"/>
    <n v="0"/>
    <n v="0"/>
    <n v="0"/>
    <n v="0"/>
    <n v="0"/>
    <n v="0"/>
  </r>
  <r>
    <s v="5515"/>
    <s v="建國"/>
    <x v="5"/>
    <n v="12.65"/>
    <n v="12.5"/>
    <n v="12.6"/>
    <n v="11.85"/>
    <n v="12.55"/>
    <n v="-379"/>
    <n v="-270"/>
    <n v="-323"/>
    <n v="-95"/>
    <n v="280"/>
    <n v="0"/>
    <n v="0"/>
    <n v="0"/>
    <n v="0"/>
    <n v="0"/>
    <n v="-4.7943500000000007E-2"/>
    <n v="-3.3750000000000002E-2"/>
    <n v="-4.0697999999999998E-2"/>
    <n v="-1.12575E-2"/>
    <n v="3.5139999999999998E-2"/>
    <n v="0"/>
    <n v="0"/>
    <n v="0"/>
    <n v="0"/>
    <n v="0"/>
  </r>
  <r>
    <s v="5516"/>
    <s v="雙喜"/>
    <x v="5"/>
    <n v="13.75"/>
    <n v="13.8"/>
    <n v="14.05"/>
    <n v="13.3"/>
    <n v="13.8"/>
    <n v="-5"/>
    <n v="-6"/>
    <n v="0"/>
    <n v="0"/>
    <n v="0"/>
    <n v="0"/>
    <n v="0"/>
    <n v="0"/>
    <n v="0"/>
    <n v="0"/>
    <n v="-6.8749999999999996E-4"/>
    <n v="-8.2800000000000007E-4"/>
    <n v="0"/>
    <n v="0"/>
    <n v="0"/>
    <n v="0"/>
    <n v="0"/>
    <n v="0"/>
    <n v="0"/>
    <n v="0"/>
  </r>
  <r>
    <s v="5519"/>
    <s v="隆大"/>
    <x v="5"/>
    <n v="21.5"/>
    <n v="21.2"/>
    <n v="20.8"/>
    <n v="19.3"/>
    <n v="21.05"/>
    <n v="64"/>
    <n v="173"/>
    <n v="-1656"/>
    <n v="-105"/>
    <n v="534"/>
    <n v="0"/>
    <n v="0"/>
    <n v="0"/>
    <n v="0"/>
    <n v="0"/>
    <n v="1.376E-2"/>
    <n v="3.6676E-2"/>
    <n v="-0.34444800000000003"/>
    <n v="-2.0264999999999998E-2"/>
    <n v="0.11240700000000001"/>
    <n v="0"/>
    <n v="0"/>
    <n v="0"/>
    <n v="0"/>
    <n v="0"/>
  </r>
  <r>
    <s v="5520"/>
    <s v="力泰"/>
    <x v="5"/>
    <n v="49.6"/>
    <n v="49.4"/>
    <n v="49.1"/>
    <n v="46.8"/>
    <n v="48.7"/>
    <n v="0"/>
    <n v="-1"/>
    <n v="-1"/>
    <n v="0"/>
    <n v="-4"/>
    <n v="0"/>
    <n v="0"/>
    <n v="0"/>
    <n v="0"/>
    <n v="0"/>
    <n v="0"/>
    <n v="-4.9399999999999997E-4"/>
    <n v="-4.9100000000000001E-4"/>
    <n v="0"/>
    <n v="-1.9480000000000001E-3"/>
    <n v="0"/>
    <n v="0"/>
    <n v="0"/>
    <n v="0"/>
    <n v="0"/>
  </r>
  <r>
    <s v="5521"/>
    <s v="工信"/>
    <x v="5"/>
    <n v="9.98"/>
    <n v="9.89"/>
    <n v="9.69"/>
    <n v="8.73"/>
    <n v="9.15"/>
    <n v="-488"/>
    <n v="-161"/>
    <n v="-515"/>
    <n v="-130"/>
    <n v="784"/>
    <n v="0"/>
    <n v="0"/>
    <n v="0"/>
    <n v="0"/>
    <n v="0"/>
    <n v="-4.87024E-2"/>
    <n v="-1.59229E-2"/>
    <n v="-4.9903499999999996E-2"/>
    <n v="-1.1349000000000001E-2"/>
    <n v="7.1736000000000008E-2"/>
    <n v="0"/>
    <n v="0"/>
    <n v="0"/>
    <n v="0"/>
    <n v="0"/>
  </r>
  <r>
    <s v="5522"/>
    <s v="遠雄"/>
    <x v="5"/>
    <n v="53"/>
    <n v="52.3"/>
    <n v="53.5"/>
    <n v="51.1"/>
    <n v="52.5"/>
    <n v="-1182"/>
    <n v="-573"/>
    <n v="-310"/>
    <n v="-393"/>
    <n v="-56"/>
    <n v="0"/>
    <n v="0"/>
    <n v="0"/>
    <n v="0"/>
    <n v="0"/>
    <n v="-0.62646000000000002"/>
    <n v="-0.29967899999999997"/>
    <n v="-0.16585"/>
    <n v="-0.200823"/>
    <n v="-2.9399999999999999E-2"/>
    <n v="0"/>
    <n v="0"/>
    <n v="0"/>
    <n v="0"/>
    <n v="0"/>
  </r>
  <r>
    <s v="5523"/>
    <s v="豐謙"/>
    <x v="5"/>
    <n v="28.55"/>
    <n v="27.65"/>
    <n v="27.6"/>
    <n v="25.65"/>
    <n v="27.85"/>
    <n v="-8"/>
    <n v="169"/>
    <n v="-102"/>
    <n v="76"/>
    <n v="116"/>
    <n v="0"/>
    <n v="0"/>
    <n v="0"/>
    <n v="0"/>
    <n v="0"/>
    <n v="-2.284E-3"/>
    <n v="4.6728499999999992E-2"/>
    <n v="-2.8152000000000003E-2"/>
    <n v="1.9493999999999997E-2"/>
    <n v="3.2306000000000001E-2"/>
    <n v="0"/>
    <n v="0"/>
    <n v="0"/>
    <n v="0"/>
    <n v="0"/>
  </r>
  <r>
    <s v="5525"/>
    <s v="順天"/>
    <x v="5"/>
    <n v="24.3"/>
    <n v="23.8"/>
    <n v="23.75"/>
    <n v="23.4"/>
    <n v="24.95"/>
    <n v="-127"/>
    <n v="-90"/>
    <n v="-122"/>
    <n v="-8"/>
    <n v="54"/>
    <n v="0"/>
    <n v="0"/>
    <n v="0"/>
    <n v="0"/>
    <n v="0"/>
    <n v="-3.0861E-2"/>
    <n v="-2.1420000000000002E-2"/>
    <n v="-2.8975000000000001E-2"/>
    <n v="-1.872E-3"/>
    <n v="1.3472999999999999E-2"/>
    <n v="0"/>
    <n v="0"/>
    <n v="0"/>
    <n v="0"/>
    <n v="0"/>
  </r>
  <r>
    <s v="5529"/>
    <s v="志嘉"/>
    <x v="5"/>
    <n v="15.75"/>
    <n v="15.6"/>
    <n v="15.65"/>
    <n v="14.7"/>
    <n v="16.149999999999999"/>
    <n v="129"/>
    <n v="371"/>
    <n v="-29"/>
    <n v="27"/>
    <n v="272"/>
    <n v="0"/>
    <n v="0"/>
    <n v="0"/>
    <n v="0"/>
    <n v="0"/>
    <n v="2.0317499999999999E-2"/>
    <n v="5.7875999999999997E-2"/>
    <n v="-4.5385E-3"/>
    <n v="3.9689999999999994E-3"/>
    <n v="4.3927999999999995E-2"/>
    <n v="0"/>
    <n v="0"/>
    <n v="0"/>
    <n v="0"/>
    <n v="0"/>
  </r>
  <r>
    <s v="5530"/>
    <s v="龍巖"/>
    <x v="2"/>
    <n v="48.5"/>
    <n v="47.65"/>
    <n v="48.15"/>
    <n v="49.3"/>
    <n v="49"/>
    <n v="20"/>
    <n v="78"/>
    <n v="45"/>
    <n v="211"/>
    <n v="-154"/>
    <n v="0"/>
    <n v="0"/>
    <n v="0"/>
    <n v="0"/>
    <n v="0"/>
    <n v="9.7000000000000003E-3"/>
    <n v="3.7166999999999999E-2"/>
    <n v="2.1667499999999999E-2"/>
    <n v="0.10402299999999999"/>
    <n v="-7.5459999999999999E-2"/>
    <n v="0"/>
    <n v="0"/>
    <n v="0"/>
    <n v="0"/>
    <n v="0"/>
  </r>
  <r>
    <s v="5531"/>
    <s v="鄉林"/>
    <x v="5"/>
    <n v="12.2"/>
    <n v="11.75"/>
    <n v="11.55"/>
    <n v="10.4"/>
    <n v="11.4"/>
    <n v="402"/>
    <n v="-214"/>
    <n v="-183"/>
    <n v="518"/>
    <n v="1311"/>
    <n v="0"/>
    <n v="0"/>
    <n v="0"/>
    <n v="0"/>
    <n v="0"/>
    <n v="4.9043999999999997E-2"/>
    <n v="-2.5145000000000001E-2"/>
    <n v="-2.1136500000000003E-2"/>
    <n v="5.3871999999999996E-2"/>
    <n v="0.149454"/>
    <n v="0"/>
    <n v="0"/>
    <n v="0"/>
    <n v="0"/>
    <n v="0"/>
  </r>
  <r>
    <s v="5533"/>
    <s v="皇鼎"/>
    <x v="5"/>
    <n v="16.5"/>
    <n v="16.3"/>
    <n v="15.5"/>
    <n v="15.5"/>
    <n v="15.9"/>
    <n v="-64"/>
    <n v="-49"/>
    <n v="-71"/>
    <n v="101"/>
    <n v="-1"/>
    <n v="0"/>
    <n v="0"/>
    <n v="0"/>
    <n v="0"/>
    <n v="0"/>
    <n v="-1.056E-2"/>
    <n v="-7.987000000000001E-3"/>
    <n v="-1.1004999999999999E-2"/>
    <n v="1.5654999999999999E-2"/>
    <n v="-1.5900000000000002E-4"/>
    <n v="0"/>
    <n v="0"/>
    <n v="0"/>
    <n v="0"/>
    <n v="0"/>
  </r>
  <r>
    <s v="5534"/>
    <s v="長虹"/>
    <x v="5"/>
    <n v="78.099999999999994"/>
    <n v="78.2"/>
    <n v="78.8"/>
    <n v="76.099999999999994"/>
    <n v="79.7"/>
    <n v="-382"/>
    <n v="-128"/>
    <n v="-82"/>
    <n v="-83"/>
    <n v="-173"/>
    <n v="4"/>
    <n v="0"/>
    <n v="0"/>
    <n v="0"/>
    <n v="0"/>
    <n v="-0.298342"/>
    <n v="-0.100096"/>
    <n v="-6.4615999999999993E-2"/>
    <n v="-6.3162999999999997E-2"/>
    <n v="-0.137881"/>
    <n v="3.1239999999999996E-3"/>
    <n v="0"/>
    <n v="0"/>
    <n v="0"/>
    <n v="0"/>
  </r>
  <r>
    <s v="5536"/>
    <s v="聖暉"/>
    <x v="45"/>
    <n v="187"/>
    <n v="187"/>
    <n v="186.5"/>
    <n v="181.5"/>
    <n v="186.5"/>
    <n v="239"/>
    <n v="-28"/>
    <n v="-18"/>
    <n v="-43"/>
    <n v="-104"/>
    <n v="1"/>
    <n v="0"/>
    <n v="0"/>
    <n v="-1"/>
    <n v="0"/>
    <n v="0.44692999999999999"/>
    <n v="-5.2359999999999997E-2"/>
    <n v="-3.3570000000000003E-2"/>
    <n v="-7.8045000000000003E-2"/>
    <n v="-0.19395999999999999"/>
    <n v="1.8699999999999999E-3"/>
    <n v="0"/>
    <n v="0"/>
    <n v="-1.815E-3"/>
    <n v="0"/>
  </r>
  <r>
    <s v="5538"/>
    <s v="東明-KY"/>
    <x v="12"/>
    <n v="43.55"/>
    <n v="42.95"/>
    <n v="43.2"/>
    <n v="41"/>
    <n v="44"/>
    <n v="2"/>
    <n v="-32"/>
    <n v="15"/>
    <n v="27"/>
    <n v="40"/>
    <n v="0"/>
    <n v="0"/>
    <n v="0"/>
    <n v="0"/>
    <n v="0"/>
    <n v="8.7099999999999992E-4"/>
    <n v="-1.3744000000000001E-2"/>
    <n v="6.4799999999999996E-3"/>
    <n v="1.107E-2"/>
    <n v="1.7600000000000001E-2"/>
    <n v="0"/>
    <n v="0"/>
    <n v="0"/>
    <n v="0"/>
    <n v="0"/>
  </r>
  <r>
    <s v="5543"/>
    <s v="桓鼎-KY"/>
    <x v="12"/>
    <n v="63.6"/>
    <n v="62.8"/>
    <n v="63.2"/>
    <n v="56.9"/>
    <n v="57.2"/>
    <n v="-19"/>
    <n v="-6"/>
    <n v="-2"/>
    <n v="-4"/>
    <n v="2"/>
    <n v="0"/>
    <n v="0"/>
    <n v="0"/>
    <n v="0"/>
    <n v="0"/>
    <n v="-1.2084000000000001E-2"/>
    <n v="-3.7679999999999996E-3"/>
    <n v="-1.2640000000000001E-3"/>
    <n v="-2.2759999999999998E-3"/>
    <n v="1.1440000000000001E-3"/>
    <n v="0"/>
    <n v="0"/>
    <n v="0"/>
    <n v="0"/>
    <n v="0"/>
  </r>
  <r>
    <s v="5546"/>
    <s v="永固-KY"/>
    <x v="5"/>
    <n v="72.900000000000006"/>
    <n v="73.900000000000006"/>
    <n v="73.7"/>
    <n v="73"/>
    <n v="73.2"/>
    <n v="-9"/>
    <n v="-15"/>
    <n v="21"/>
    <n v="-153"/>
    <n v="8"/>
    <n v="0"/>
    <n v="0"/>
    <n v="0"/>
    <n v="0"/>
    <n v="0"/>
    <n v="-6.561E-3"/>
    <n v="-1.1084999999999999E-2"/>
    <n v="1.5477000000000001E-2"/>
    <n v="-0.11169"/>
    <n v="5.8560000000000001E-3"/>
    <n v="0"/>
    <n v="0"/>
    <n v="0"/>
    <n v="0"/>
    <n v="0"/>
  </r>
  <r>
    <s v="5601"/>
    <s v="台聯櫃"/>
    <x v="26"/>
    <n v="27.65"/>
    <n v="27.5"/>
    <n v="27.7"/>
    <n v="27.7"/>
    <n v="28"/>
    <n v="3"/>
    <n v="0"/>
    <n v="0"/>
    <n v="0"/>
    <n v="0"/>
    <n v="0"/>
    <n v="0"/>
    <n v="0"/>
    <n v="0"/>
    <n v="0"/>
    <n v="8.2949999999999983E-4"/>
    <n v="0"/>
    <n v="0"/>
    <n v="0"/>
    <n v="0"/>
    <n v="0"/>
    <n v="0"/>
    <n v="0"/>
    <n v="0"/>
    <n v="0"/>
  </r>
  <r>
    <s v="5603"/>
    <s v="陸海"/>
    <x v="26"/>
    <n v="20.75"/>
    <n v="20.6"/>
    <n v="20.8"/>
    <n v="21.5"/>
    <n v="21.95"/>
    <n v="-391"/>
    <n v="1"/>
    <n v="-501"/>
    <n v="-59"/>
    <n v="-271"/>
    <n v="0"/>
    <n v="0"/>
    <n v="0"/>
    <n v="0"/>
    <n v="0"/>
    <n v="-8.1132499999999996E-2"/>
    <n v="2.0600000000000002E-4"/>
    <n v="-0.10420800000000001"/>
    <n v="-1.2685E-2"/>
    <n v="-5.9484499999999996E-2"/>
    <n v="0"/>
    <n v="0"/>
    <n v="0"/>
    <n v="0"/>
    <n v="0"/>
  </r>
  <r>
    <s v="5604"/>
    <s v="中連貨"/>
    <x v="26"/>
    <n v="85.2"/>
    <n v="85.6"/>
    <n v="86.2"/>
    <n v="82.3"/>
    <n v="85.6"/>
    <n v="-28"/>
    <n v="-4"/>
    <n v="-7"/>
    <n v="-6"/>
    <n v="10"/>
    <n v="0"/>
    <n v="0"/>
    <n v="0"/>
    <n v="0"/>
    <n v="0"/>
    <n v="-2.3855999999999999E-2"/>
    <n v="-3.424E-3"/>
    <n v="-6.0339999999999994E-3"/>
    <n v="-4.9379999999999997E-3"/>
    <n v="8.5599999999999999E-3"/>
    <n v="0"/>
    <n v="0"/>
    <n v="0"/>
    <n v="0"/>
    <n v="0"/>
  </r>
  <r>
    <s v="5607"/>
    <s v="遠雄港"/>
    <x v="26"/>
    <n v="30.55"/>
    <n v="29.9"/>
    <n v="29.55"/>
    <n v="27.65"/>
    <n v="29.1"/>
    <n v="198"/>
    <n v="-698"/>
    <n v="-691"/>
    <n v="-418"/>
    <n v="-61"/>
    <n v="0"/>
    <n v="0"/>
    <n v="0"/>
    <n v="0"/>
    <n v="0"/>
    <n v="6.0489000000000008E-2"/>
    <n v="-0.208702"/>
    <n v="-0.2041905"/>
    <n v="-0.11557699999999999"/>
    <n v="-1.7751000000000003E-2"/>
    <n v="0"/>
    <n v="0"/>
    <n v="0"/>
    <n v="0"/>
    <n v="0"/>
  </r>
  <r>
    <s v="5608"/>
    <s v="四維航"/>
    <x v="26"/>
    <n v="34.450000000000003"/>
    <n v="31.05"/>
    <n v="27.95"/>
    <n v="25.2"/>
    <n v="26.95"/>
    <n v="175"/>
    <n v="-415"/>
    <n v="-558"/>
    <n v="1094"/>
    <n v="-739"/>
    <n v="0"/>
    <n v="0"/>
    <n v="0"/>
    <n v="0"/>
    <n v="0"/>
    <n v="6.0287500000000008E-2"/>
    <n v="-0.12885750000000001"/>
    <n v="-0.15596100000000002"/>
    <n v="0.27568799999999999"/>
    <n v="-0.19916049999999999"/>
    <n v="0"/>
    <n v="0"/>
    <n v="0"/>
    <n v="0"/>
    <n v="0"/>
  </r>
  <r>
    <s v="5609"/>
    <s v="中菲行"/>
    <x v="26"/>
    <n v="71.2"/>
    <n v="71.900000000000006"/>
    <n v="71"/>
    <n v="66.8"/>
    <n v="72.900000000000006"/>
    <n v="-426"/>
    <n v="-151"/>
    <n v="-626"/>
    <n v="34"/>
    <n v="425"/>
    <n v="0"/>
    <n v="0"/>
    <n v="0"/>
    <n v="-80"/>
    <n v="0"/>
    <n v="-0.30331200000000003"/>
    <n v="-0.10856900000000001"/>
    <n v="-0.44446000000000002"/>
    <n v="2.2712E-2"/>
    <n v="0.30982500000000002"/>
    <n v="0"/>
    <n v="0"/>
    <n v="0"/>
    <n v="-5.3440000000000001E-2"/>
    <n v="0"/>
  </r>
  <r>
    <s v="5701"/>
    <s v="劍湖山"/>
    <x v="3"/>
    <n v="2.62"/>
    <n v="2.6"/>
    <n v="2.52"/>
    <n v="2.27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2.75"/>
    <n v="22.75"/>
    <n v="22.4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7"/>
    <n v="31.8"/>
    <n v="31.8"/>
    <n v="30.25"/>
    <n v="31.2"/>
    <n v="-2"/>
    <n v="4"/>
    <n v="7"/>
    <n v="14"/>
    <n v="0"/>
    <n v="0"/>
    <n v="0"/>
    <n v="0"/>
    <n v="0"/>
    <n v="0"/>
    <n v="-6.3400000000000001E-4"/>
    <n v="1.2720000000000001E-3"/>
    <n v="2.2260000000000001E-3"/>
    <n v="4.235E-3"/>
    <n v="0"/>
    <n v="0"/>
    <n v="0"/>
    <n v="0"/>
    <n v="0"/>
    <n v="0"/>
  </r>
  <r>
    <s v="5706"/>
    <s v="鳳凰"/>
    <x v="3"/>
    <n v="33"/>
    <n v="33.65"/>
    <n v="32.200000000000003"/>
    <n v="31.4"/>
    <n v="33.1"/>
    <n v="-150"/>
    <n v="141"/>
    <n v="-207"/>
    <n v="69"/>
    <n v="155"/>
    <n v="0"/>
    <n v="0"/>
    <n v="0"/>
    <n v="0"/>
    <n v="0"/>
    <n v="-4.9500000000000002E-2"/>
    <n v="4.7446499999999996E-2"/>
    <n v="-6.6654000000000005E-2"/>
    <n v="2.1665999999999998E-2"/>
    <n v="5.1305000000000003E-2"/>
    <n v="0"/>
    <n v="0"/>
    <n v="0"/>
    <n v="0"/>
    <n v="0"/>
  </r>
  <r>
    <s v="5820"/>
    <s v="日盛金"/>
    <x v="62"/>
    <n v="12.85"/>
    <n v="12.9"/>
    <n v="12.9"/>
    <n v="12.85"/>
    <n v="12.9"/>
    <n v="1168"/>
    <n v="-568"/>
    <n v="3644"/>
    <n v="-276"/>
    <n v="-1038"/>
    <n v="0"/>
    <n v="0"/>
    <n v="0"/>
    <n v="0"/>
    <n v="0"/>
    <n v="0.150088"/>
    <n v="-7.3272000000000004E-2"/>
    <n v="0.47007599999999999"/>
    <n v="-3.5465999999999998E-2"/>
    <n v="-0.13390200000000002"/>
    <n v="0"/>
    <n v="0"/>
    <n v="0"/>
    <n v="0"/>
    <n v="0"/>
  </r>
  <r>
    <s v="5864"/>
    <s v="致和證"/>
    <x v="61"/>
    <n v="25.65"/>
    <n v="23.1"/>
    <n v="22.2"/>
    <n v="20"/>
    <n v="22"/>
    <n v="-926"/>
    <n v="955"/>
    <n v="881"/>
    <n v="1335"/>
    <n v="871"/>
    <n v="0"/>
    <n v="0"/>
    <n v="0"/>
    <n v="0"/>
    <n v="0"/>
    <n v="-0.23751899999999998"/>
    <n v="0.220605"/>
    <n v="0.19558200000000001"/>
    <n v="0.26700000000000002"/>
    <n v="0.19162000000000001"/>
    <n v="0"/>
    <n v="0"/>
    <n v="0"/>
    <n v="0"/>
    <n v="0"/>
  </r>
  <r>
    <s v="5871"/>
    <s v="中租-KY"/>
    <x v="2"/>
    <n v="188"/>
    <n v="186"/>
    <n v="195.5"/>
    <n v="187"/>
    <n v="197"/>
    <n v="-613"/>
    <n v="-651"/>
    <n v="1116"/>
    <n v="925"/>
    <n v="1323"/>
    <n v="30"/>
    <n v="5"/>
    <n v="22"/>
    <n v="6"/>
    <n v="32"/>
    <n v="-1.1524399999999999"/>
    <n v="-1.21086"/>
    <n v="2.1817799999999998"/>
    <n v="1.7297499999999999"/>
    <n v="2.6063100000000001"/>
    <n v="5.6399999999999999E-2"/>
    <n v="9.2999999999999992E-3"/>
    <n v="4.301E-2"/>
    <n v="1.1220000000000001E-2"/>
    <n v="6.3039999999999999E-2"/>
  </r>
  <r>
    <s v="5876"/>
    <s v="上海商銀"/>
    <x v="59"/>
    <n v="41.5"/>
    <n v="41.2"/>
    <n v="42.65"/>
    <n v="41.3"/>
    <n v="43.6"/>
    <n v="-1202"/>
    <n v="-2128"/>
    <n v="897"/>
    <n v="353"/>
    <n v="3506"/>
    <n v="67"/>
    <n v="13"/>
    <n v="28"/>
    <n v="9"/>
    <n v="7"/>
    <n v="-0.49883"/>
    <n v="-0.87673600000000007"/>
    <n v="0.38257049999999998"/>
    <n v="0.145789"/>
    <n v="1.528616"/>
    <n v="2.7805E-2"/>
    <n v="5.3560000000000005E-3"/>
    <n v="1.1942000000000001E-2"/>
    <n v="3.7169999999999998E-3"/>
    <n v="3.052E-3"/>
  </r>
  <r>
    <s v="5878"/>
    <s v="台名"/>
    <x v="60"/>
    <n v="48.6"/>
    <n v="48.7"/>
    <n v="48.8"/>
    <n v="48.8"/>
    <n v="49.4"/>
    <n v="0"/>
    <n v="0"/>
    <n v="0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</r>
  <r>
    <s v="5880"/>
    <s v="合庫金"/>
    <x v="62"/>
    <n v="20.55"/>
    <n v="20.399999999999999"/>
    <n v="20.75"/>
    <n v="20.100000000000001"/>
    <n v="20.85"/>
    <n v="-20598"/>
    <n v="-5957"/>
    <n v="750"/>
    <n v="-910"/>
    <n v="7349"/>
    <n v="236"/>
    <n v="54"/>
    <n v="199"/>
    <n v="41"/>
    <n v="42"/>
    <n v="-4.2328890000000001"/>
    <n v="-1.215228"/>
    <n v="0.15562500000000001"/>
    <n v="-0.18290999999999999"/>
    <n v="1.5322665000000002"/>
    <n v="4.8497999999999999E-2"/>
    <n v="1.1016E-2"/>
    <n v="4.1292500000000003E-2"/>
    <n v="8.2410000000000001E-3"/>
    <n v="8.7570000000000009E-3"/>
  </r>
  <r>
    <s v="5902"/>
    <s v="德記"/>
    <x v="9"/>
    <n v="22.1"/>
    <n v="21.7"/>
    <n v="21.1"/>
    <n v="20.149999999999999"/>
    <n v="21.8"/>
    <n v="4"/>
    <n v="0"/>
    <n v="-1"/>
    <n v="1"/>
    <n v="-3"/>
    <n v="0"/>
    <n v="0"/>
    <n v="0"/>
    <n v="0"/>
    <n v="0"/>
    <n v="8.8400000000000002E-4"/>
    <n v="0"/>
    <n v="-2.1100000000000001E-4"/>
    <n v="2.0149999999999999E-4"/>
    <n v="-6.5400000000000007E-4"/>
    <n v="0"/>
    <n v="0"/>
    <n v="0"/>
    <n v="0"/>
    <n v="0"/>
  </r>
  <r>
    <s v="5903"/>
    <s v="全家"/>
    <x v="9"/>
    <n v="264"/>
    <n v="263.5"/>
    <n v="266"/>
    <n v="269"/>
    <n v="269"/>
    <n v="95"/>
    <n v="11"/>
    <n v="3"/>
    <n v="58"/>
    <n v="3"/>
    <n v="0"/>
    <n v="0"/>
    <n v="0"/>
    <n v="0"/>
    <n v="0"/>
    <n v="0.25080000000000002"/>
    <n v="2.8985E-2"/>
    <n v="7.9799999999999992E-3"/>
    <n v="0.15601999999999999"/>
    <n v="8.0700000000000008E-3"/>
    <n v="0"/>
    <n v="0"/>
    <n v="0"/>
    <n v="0"/>
    <n v="0"/>
  </r>
  <r>
    <s v="5904"/>
    <s v="寶雅"/>
    <x v="9"/>
    <n v="573"/>
    <n v="574"/>
    <n v="580"/>
    <n v="550"/>
    <n v="565"/>
    <n v="10"/>
    <n v="-28"/>
    <n v="0"/>
    <n v="-28"/>
    <n v="-14"/>
    <n v="-6"/>
    <n v="0"/>
    <n v="0"/>
    <n v="0"/>
    <n v="0"/>
    <n v="5.7299999999999997E-2"/>
    <n v="-0.16072"/>
    <n v="0"/>
    <n v="-0.154"/>
    <n v="-7.9100000000000004E-2"/>
    <n v="-3.4380000000000001E-2"/>
    <n v="0"/>
    <n v="0"/>
    <n v="0"/>
    <n v="0"/>
  </r>
  <r>
    <s v="5905"/>
    <s v="南仁湖"/>
    <x v="9"/>
    <n v="11.95"/>
    <n v="11.25"/>
    <n v="11.1"/>
    <n v="10.15"/>
    <n v="11.15"/>
    <n v="-1886"/>
    <n v="-304"/>
    <n v="-1183"/>
    <n v="-236"/>
    <n v="-181"/>
    <n v="0"/>
    <n v="0"/>
    <n v="0"/>
    <n v="0"/>
    <n v="0"/>
    <n v="-0.22537699999999997"/>
    <n v="-3.4200000000000001E-2"/>
    <n v="-0.13131299999999999"/>
    <n v="-2.3954E-2"/>
    <n v="-2.0181500000000002E-2"/>
    <n v="0"/>
    <n v="0"/>
    <n v="0"/>
    <n v="0"/>
    <n v="0"/>
  </r>
  <r>
    <s v="5906"/>
    <s v="台南-KY"/>
    <x v="9"/>
    <n v="44.9"/>
    <n v="44.6"/>
    <n v="44.5"/>
    <n v="41.5"/>
    <n v="42.9"/>
    <n v="-2"/>
    <n v="0"/>
    <n v="-9"/>
    <n v="0"/>
    <n v="0"/>
    <n v="0"/>
    <n v="0"/>
    <n v="0"/>
    <n v="0"/>
    <n v="0"/>
    <n v="-8.9799999999999993E-4"/>
    <n v="0"/>
    <n v="-4.0049999999999999E-3"/>
    <n v="0"/>
    <n v="0"/>
    <n v="0"/>
    <n v="0"/>
    <n v="0"/>
    <n v="0"/>
    <n v="0"/>
  </r>
  <r>
    <s v="5907"/>
    <s v="大洋-KY"/>
    <x v="9"/>
    <n v="20"/>
    <n v="19.649999999999999"/>
    <n v="19.05"/>
    <n v="17.899999999999999"/>
    <n v="19.25"/>
    <n v="-229"/>
    <n v="-28"/>
    <n v="-347"/>
    <n v="-208"/>
    <n v="127"/>
    <n v="0"/>
    <n v="0"/>
    <n v="0"/>
    <n v="0"/>
    <n v="0"/>
    <n v="-4.58E-2"/>
    <n v="-5.5019999999999991E-3"/>
    <n v="-6.6103500000000009E-2"/>
    <n v="-3.7232000000000001E-2"/>
    <n v="2.44475E-2"/>
    <n v="0"/>
    <n v="0"/>
    <n v="0"/>
    <n v="0"/>
    <n v="0"/>
  </r>
  <r>
    <s v="6005"/>
    <s v="群益證"/>
    <x v="61"/>
    <n v="16.399999999999999"/>
    <n v="16.100000000000001"/>
    <n v="16.2"/>
    <n v="15"/>
    <n v="16.2"/>
    <n v="4673"/>
    <n v="761"/>
    <n v="-3540"/>
    <n v="4371"/>
    <n v="3281"/>
    <n v="52"/>
    <n v="1"/>
    <n v="20"/>
    <n v="2"/>
    <n v="4"/>
    <n v="0.76637199999999994"/>
    <n v="0.122521"/>
    <n v="-0.57347999999999999"/>
    <n v="0.65564999999999996"/>
    <n v="0.53152199999999994"/>
    <n v="8.5279999999999991E-3"/>
    <n v="1.6100000000000001E-4"/>
    <n v="3.2399999999999998E-3"/>
    <n v="2.9999999999999997E-4"/>
    <n v="6.4799999999999992E-4"/>
  </r>
  <r>
    <s v="6015"/>
    <s v="宏遠證"/>
    <x v="61"/>
    <n v="22.1"/>
    <n v="20.05"/>
    <n v="19.3"/>
    <n v="17.399999999999999"/>
    <n v="19.100000000000001"/>
    <n v="-4357"/>
    <n v="-397"/>
    <n v="-697"/>
    <n v="2981"/>
    <n v="-1072"/>
    <n v="0"/>
    <n v="0"/>
    <n v="0"/>
    <n v="0"/>
    <n v="0"/>
    <n v="-0.96289700000000011"/>
    <n v="-7.9598500000000003E-2"/>
    <n v="-0.134521"/>
    <n v="0.51869399999999999"/>
    <n v="-0.20475200000000002"/>
    <n v="0"/>
    <n v="0"/>
    <n v="0"/>
    <n v="0"/>
    <n v="0"/>
  </r>
  <r>
    <s v="6016"/>
    <s v="康和證"/>
    <x v="61"/>
    <n v="16.8"/>
    <n v="16.25"/>
    <n v="16.3"/>
    <n v="14.95"/>
    <n v="16.149999999999999"/>
    <n v="-3582"/>
    <n v="-1344"/>
    <n v="-1118"/>
    <n v="591"/>
    <n v="1518"/>
    <n v="0"/>
    <n v="0"/>
    <n v="0"/>
    <n v="0"/>
    <n v="0"/>
    <n v="-0.60177600000000009"/>
    <n v="-0.21840000000000001"/>
    <n v="-0.18223400000000001"/>
    <n v="8.8354499999999989E-2"/>
    <n v="0.24515699999999996"/>
    <n v="0"/>
    <n v="0"/>
    <n v="0"/>
    <n v="0"/>
    <n v="0"/>
  </r>
  <r>
    <s v="6020"/>
    <s v="大展證"/>
    <x v="61"/>
    <n v="24.2"/>
    <n v="23.3"/>
    <n v="22.9"/>
    <n v="21"/>
    <n v="22.65"/>
    <n v="37"/>
    <n v="0"/>
    <n v="-86"/>
    <n v="-11"/>
    <n v="11"/>
    <n v="0"/>
    <n v="0"/>
    <n v="0"/>
    <n v="0"/>
    <n v="0"/>
    <n v="8.9540000000000002E-3"/>
    <n v="0"/>
    <n v="-1.9694E-2"/>
    <n v="-2.31E-3"/>
    <n v="2.4914999999999998E-3"/>
    <n v="0"/>
    <n v="0"/>
    <n v="0"/>
    <n v="0"/>
    <n v="0"/>
  </r>
  <r>
    <s v="6021"/>
    <s v="大慶證"/>
    <x v="61"/>
    <n v="21.3"/>
    <n v="20.75"/>
    <n v="21.4"/>
    <n v="20.399999999999999"/>
    <n v="21.4"/>
    <n v="-3"/>
    <n v="21"/>
    <n v="-11"/>
    <n v="10"/>
    <n v="18"/>
    <n v="0"/>
    <n v="0"/>
    <n v="0"/>
    <n v="0"/>
    <n v="0"/>
    <n v="-6.3900000000000003E-4"/>
    <n v="4.3575000000000003E-3"/>
    <n v="-2.3539999999999998E-3"/>
    <n v="2.0400000000000001E-3"/>
    <n v="3.852E-3"/>
    <n v="0"/>
    <n v="0"/>
    <n v="0"/>
    <n v="0"/>
    <n v="0"/>
  </r>
  <r>
    <s v="6023"/>
    <s v="元大期"/>
    <x v="61"/>
    <n v="50"/>
    <n v="50.1"/>
    <n v="50.2"/>
    <n v="49.25"/>
    <n v="50.1"/>
    <n v="-173"/>
    <n v="121"/>
    <n v="-48"/>
    <n v="97"/>
    <n v="-23"/>
    <n v="0"/>
    <n v="0"/>
    <n v="0"/>
    <n v="0"/>
    <n v="0"/>
    <n v="-8.6499999999999994E-2"/>
    <n v="6.0621000000000001E-2"/>
    <n v="-2.4096000000000003E-2"/>
    <n v="4.7772500000000002E-2"/>
    <n v="-1.1523E-2"/>
    <n v="0"/>
    <n v="0"/>
    <n v="0"/>
    <n v="0"/>
    <n v="0"/>
  </r>
  <r>
    <s v="6024"/>
    <s v="群益期"/>
    <x v="61"/>
    <n v="41.7"/>
    <n v="41.7"/>
    <n v="42"/>
    <n v="40.35"/>
    <n v="41.75"/>
    <n v="-489"/>
    <n v="192"/>
    <n v="-52"/>
    <n v="11"/>
    <n v="155"/>
    <n v="0"/>
    <n v="0"/>
    <n v="0"/>
    <n v="0"/>
    <n v="0"/>
    <n v="-0.20391300000000004"/>
    <n v="8.006400000000001E-2"/>
    <n v="-2.1839999999999998E-2"/>
    <n v="4.4385000000000006E-3"/>
    <n v="6.4712500000000006E-2"/>
    <n v="0"/>
    <n v="0"/>
    <n v="0"/>
    <n v="0"/>
    <n v="0"/>
  </r>
  <r>
    <s v="6026"/>
    <s v="福邦證"/>
    <x v="61"/>
    <n v="16.7"/>
    <n v="15.85"/>
    <n v="15.8"/>
    <n v="14.25"/>
    <n v="15.65"/>
    <n v="-1335"/>
    <n v="2527"/>
    <n v="690"/>
    <n v="2151"/>
    <n v="2073"/>
    <n v="0"/>
    <n v="0"/>
    <n v="0"/>
    <n v="0"/>
    <n v="0"/>
    <n v="-0.222945"/>
    <n v="0.40052949999999998"/>
    <n v="0.10902000000000001"/>
    <n v="0.3065175"/>
    <n v="0.3244245"/>
    <n v="0"/>
    <n v="0"/>
    <n v="0"/>
    <n v="0"/>
    <n v="0"/>
  </r>
  <r>
    <s v="6101"/>
    <s v="寬魚國際"/>
    <x v="2"/>
    <n v="20.5"/>
    <n v="20"/>
    <n v="18.8"/>
    <n v="19.05"/>
    <n v="19.399999999999999"/>
    <n v="0"/>
    <n v="2"/>
    <n v="-2"/>
    <n v="4"/>
    <n v="-2"/>
    <n v="0"/>
    <n v="0"/>
    <n v="0"/>
    <n v="0"/>
    <n v="0"/>
    <n v="0"/>
    <n v="4.0000000000000002E-4"/>
    <n v="-3.7600000000000003E-4"/>
    <n v="7.6199999999999998E-4"/>
    <n v="-3.88E-4"/>
    <n v="0"/>
    <n v="0"/>
    <n v="0"/>
    <n v="0"/>
    <n v="0"/>
  </r>
  <r>
    <s v="6103"/>
    <s v="合邦"/>
    <x v="46"/>
    <n v="8.65"/>
    <n v="8.65"/>
    <n v="8.66"/>
    <n v="7.86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7"/>
    <n v="56.1"/>
    <n v="53.3"/>
    <n v="48"/>
    <n v="52.8"/>
    <n v="359"/>
    <n v="349"/>
    <n v="568"/>
    <n v="1287"/>
    <n v="421"/>
    <n v="0"/>
    <n v="0"/>
    <n v="-113"/>
    <n v="0"/>
    <n v="0"/>
    <n v="0.20463000000000001"/>
    <n v="0.19578900000000002"/>
    <n v="0.30274399999999996"/>
    <n v="0.61775999999999998"/>
    <n v="0.22228799999999999"/>
    <n v="0"/>
    <n v="0"/>
    <n v="-6.0228999999999998E-2"/>
    <n v="0"/>
    <n v="0"/>
  </r>
  <r>
    <s v="6108"/>
    <s v="競國"/>
    <x v="31"/>
    <n v="18.399999999999999"/>
    <n v="17.850000000000001"/>
    <n v="18"/>
    <n v="16.95"/>
    <n v="18.149999999999999"/>
    <n v="-208"/>
    <n v="-141"/>
    <n v="-174"/>
    <n v="-158"/>
    <n v="242"/>
    <n v="0"/>
    <n v="0"/>
    <n v="0"/>
    <n v="0"/>
    <n v="0"/>
    <n v="-3.8272E-2"/>
    <n v="-2.5168500000000003E-2"/>
    <n v="-3.1320000000000001E-2"/>
    <n v="-2.6780999999999999E-2"/>
    <n v="4.392299999999999E-2"/>
    <n v="0"/>
    <n v="0"/>
    <n v="0"/>
    <n v="0"/>
    <n v="0"/>
  </r>
  <r>
    <s v="6109"/>
    <s v="亞元"/>
    <x v="10"/>
    <n v="11.4"/>
    <n v="11.1"/>
    <n v="11.05"/>
    <n v="10"/>
    <n v="11"/>
    <n v="-15"/>
    <n v="30"/>
    <n v="-53"/>
    <n v="19"/>
    <n v="16"/>
    <n v="0"/>
    <n v="0"/>
    <n v="0"/>
    <n v="0"/>
    <n v="0"/>
    <n v="-1.7099999999999999E-3"/>
    <n v="3.3300000000000001E-3"/>
    <n v="-5.8565000000000006E-3"/>
    <n v="1.9E-3"/>
    <n v="1.7600000000000001E-3"/>
    <n v="0"/>
    <n v="0"/>
    <n v="0"/>
    <n v="0"/>
    <n v="0"/>
  </r>
  <r>
    <s v="6111"/>
    <s v="大宇資"/>
    <x v="66"/>
    <n v="55.6"/>
    <n v="53.8"/>
    <n v="55.2"/>
    <n v="60.7"/>
    <n v="61.7"/>
    <n v="-207"/>
    <n v="-70"/>
    <n v="-9"/>
    <n v="120"/>
    <n v="-236"/>
    <n v="0"/>
    <n v="0"/>
    <n v="0"/>
    <n v="0"/>
    <n v="0"/>
    <n v="-0.11509200000000001"/>
    <n v="-3.7659999999999999E-2"/>
    <n v="-4.9680000000000002E-3"/>
    <n v="7.2840000000000002E-2"/>
    <n v="-0.14561200000000002"/>
    <n v="0"/>
    <n v="0"/>
    <n v="0"/>
    <n v="0"/>
    <n v="0"/>
  </r>
  <r>
    <s v="6112"/>
    <s v="聚碩"/>
    <x v="55"/>
    <n v="40.549999999999997"/>
    <n v="40.049999999999997"/>
    <n v="40.15"/>
    <n v="39.15"/>
    <n v="40.4"/>
    <n v="-79"/>
    <n v="-178"/>
    <n v="-74"/>
    <n v="186"/>
    <n v="-38"/>
    <n v="0"/>
    <n v="0"/>
    <n v="0"/>
    <n v="0"/>
    <n v="0"/>
    <n v="-3.20345E-2"/>
    <n v="-7.1288999999999991E-2"/>
    <n v="-2.9710999999999998E-2"/>
    <n v="7.2818999999999995E-2"/>
    <n v="-1.5352000000000001E-2"/>
    <n v="0"/>
    <n v="0"/>
    <n v="0"/>
    <n v="0"/>
    <n v="0"/>
  </r>
  <r>
    <s v="6113"/>
    <s v="亞矽"/>
    <x v="14"/>
    <n v="11.8"/>
    <n v="11.6"/>
    <n v="11.3"/>
    <n v="10.25"/>
    <n v="11.25"/>
    <n v="-31"/>
    <n v="61"/>
    <n v="-68"/>
    <n v="28"/>
    <n v="82"/>
    <n v="0"/>
    <n v="0"/>
    <n v="0"/>
    <n v="0"/>
    <n v="0"/>
    <n v="-3.6580000000000002E-3"/>
    <n v="7.0759999999999998E-3"/>
    <n v="-7.6840000000000007E-3"/>
    <n v="2.8700000000000002E-3"/>
    <n v="9.2250000000000006E-3"/>
    <n v="0"/>
    <n v="0"/>
    <n v="0"/>
    <n v="0"/>
    <n v="0"/>
  </r>
  <r>
    <s v="6114"/>
    <s v="久威"/>
    <x v="31"/>
    <n v="25.6"/>
    <n v="24.1"/>
    <n v="24.25"/>
    <n v="22.5"/>
    <n v="23.6"/>
    <n v="-14"/>
    <n v="-20"/>
    <n v="-33"/>
    <n v="7"/>
    <n v="41"/>
    <n v="0"/>
    <n v="0"/>
    <n v="0"/>
    <n v="0"/>
    <n v="0"/>
    <n v="-3.5840000000000004E-3"/>
    <n v="-4.8199999999999996E-3"/>
    <n v="-8.0024999999999992E-3"/>
    <n v="1.575E-3"/>
    <n v="9.6760000000000006E-3"/>
    <n v="0"/>
    <n v="0"/>
    <n v="0"/>
    <n v="0"/>
    <n v="0"/>
  </r>
  <r>
    <s v="6115"/>
    <s v="鎰勝"/>
    <x v="15"/>
    <n v="42.35"/>
    <n v="42.9"/>
    <n v="42.95"/>
    <n v="42.05"/>
    <n v="43.15"/>
    <n v="-316"/>
    <n v="-84"/>
    <n v="-77"/>
    <n v="37"/>
    <n v="-13"/>
    <n v="0"/>
    <n v="0"/>
    <n v="0"/>
    <n v="0"/>
    <n v="0"/>
    <n v="-0.133826"/>
    <n v="-3.6035999999999999E-2"/>
    <n v="-3.3071500000000004E-2"/>
    <n v="1.5558499999999999E-2"/>
    <n v="-5.609499999999999E-3"/>
    <n v="0"/>
    <n v="0"/>
    <n v="0"/>
    <n v="0"/>
    <n v="0"/>
  </r>
  <r>
    <s v="6116"/>
    <s v="彩晶"/>
    <x v="52"/>
    <n v="18.600000000000001"/>
    <n v="17.75"/>
    <n v="17.95"/>
    <n v="16.3"/>
    <n v="17.899999999999999"/>
    <n v="-7997"/>
    <n v="-7059"/>
    <n v="-8741"/>
    <n v="10455"/>
    <n v="-555"/>
    <n v="-16420"/>
    <n v="0"/>
    <n v="-924"/>
    <n v="0"/>
    <n v="0"/>
    <n v="-1.4874420000000002"/>
    <n v="-1.2529725"/>
    <n v="-1.5690094999999997"/>
    <n v="1.7041649999999999"/>
    <n v="-9.9345000000000003E-2"/>
    <n v="-3.0541200000000002"/>
    <n v="0"/>
    <n v="-0.16585800000000001"/>
    <n v="0"/>
    <n v="0"/>
  </r>
  <r>
    <s v="6117"/>
    <s v="迎廣"/>
    <x v="42"/>
    <n v="15.1"/>
    <n v="15.25"/>
    <n v="15.25"/>
    <n v="14.95"/>
    <n v="16"/>
    <n v="9"/>
    <n v="-4"/>
    <n v="-4"/>
    <n v="0"/>
    <n v="0"/>
    <n v="0"/>
    <n v="0"/>
    <n v="0"/>
    <n v="0"/>
    <n v="0"/>
    <n v="1.359E-3"/>
    <n v="-6.0999999999999997E-4"/>
    <n v="-6.0999999999999997E-4"/>
    <n v="0"/>
    <n v="0"/>
    <n v="0"/>
    <n v="0"/>
    <n v="0"/>
    <n v="0"/>
    <n v="0"/>
  </r>
  <r>
    <s v="6118"/>
    <s v="建達"/>
    <x v="41"/>
    <n v="12"/>
    <n v="11.9"/>
    <n v="12.1"/>
    <n v="10.9"/>
    <n v="11.8"/>
    <n v="-31"/>
    <n v="324"/>
    <n v="77"/>
    <n v="-83"/>
    <n v="189"/>
    <n v="0"/>
    <n v="0"/>
    <n v="0"/>
    <n v="0"/>
    <n v="0"/>
    <n v="-3.7200000000000002E-3"/>
    <n v="3.8556E-2"/>
    <n v="9.3169999999999989E-3"/>
    <n v="-9.0470000000000012E-3"/>
    <n v="2.2302000000000002E-2"/>
    <n v="0"/>
    <n v="0"/>
    <n v="0"/>
    <n v="0"/>
    <n v="0"/>
  </r>
  <r>
    <s v="6120"/>
    <s v="達運"/>
    <x v="65"/>
    <n v="12.7"/>
    <n v="12.45"/>
    <n v="12.4"/>
    <n v="11.2"/>
    <n v="12.3"/>
    <n v="63"/>
    <n v="153"/>
    <n v="-172"/>
    <n v="1062"/>
    <n v="1121"/>
    <n v="0"/>
    <n v="0"/>
    <n v="0"/>
    <n v="0"/>
    <n v="0"/>
    <n v="8.0009999999999994E-3"/>
    <n v="1.9048499999999999E-2"/>
    <n v="-2.1328000000000003E-2"/>
    <n v="0.11894399999999999"/>
    <n v="0.13788300000000001"/>
    <n v="0"/>
    <n v="0"/>
    <n v="0"/>
    <n v="0"/>
    <n v="0"/>
  </r>
  <r>
    <s v="6121"/>
    <s v="新普"/>
    <x v="7"/>
    <n v="336"/>
    <n v="339.5"/>
    <n v="345"/>
    <n v="339.5"/>
    <n v="346"/>
    <n v="-150"/>
    <n v="-324"/>
    <n v="-291"/>
    <n v="-152"/>
    <n v="-380"/>
    <n v="0"/>
    <n v="89"/>
    <n v="0"/>
    <n v="43"/>
    <n v="0"/>
    <n v="-0.504"/>
    <n v="-1.09998"/>
    <n v="-1.0039499999999999"/>
    <n v="-0.51604000000000005"/>
    <n v="-1.3148"/>
    <n v="0"/>
    <n v="0.30215500000000001"/>
    <n v="0"/>
    <n v="0.145985"/>
    <n v="0"/>
  </r>
  <r>
    <s v="6122"/>
    <s v="擎邦"/>
    <x v="45"/>
    <n v="11"/>
    <n v="11"/>
    <n v="11"/>
    <n v="9.92"/>
    <n v="10.3"/>
    <n v="0"/>
    <n v="-4"/>
    <n v="2"/>
    <n v="10"/>
    <n v="11"/>
    <n v="0"/>
    <n v="0"/>
    <n v="0"/>
    <n v="0"/>
    <n v="0"/>
    <n v="0"/>
    <n v="-4.4000000000000002E-4"/>
    <n v="2.2000000000000001E-4"/>
    <n v="9.9200000000000004E-4"/>
    <n v="1.1330000000000001E-3"/>
    <n v="0"/>
    <n v="0"/>
    <n v="0"/>
    <n v="0"/>
    <n v="0"/>
  </r>
  <r>
    <s v="6123"/>
    <s v="上奇"/>
    <x v="41"/>
    <n v="48.5"/>
    <n v="49.15"/>
    <n v="49"/>
    <n v="46.95"/>
    <n v="48.9"/>
    <n v="-64"/>
    <n v="105"/>
    <n v="-29"/>
    <n v="-147"/>
    <n v="77"/>
    <n v="0"/>
    <n v="0"/>
    <n v="0"/>
    <n v="0"/>
    <n v="0"/>
    <n v="-3.1040000000000002E-2"/>
    <n v="5.1607500000000001E-2"/>
    <n v="-1.421E-2"/>
    <n v="-6.9016500000000008E-2"/>
    <n v="3.7652999999999999E-2"/>
    <n v="0"/>
    <n v="0"/>
    <n v="0"/>
    <n v="0"/>
    <n v="0"/>
  </r>
  <r>
    <s v="6124"/>
    <s v="業強"/>
    <x v="39"/>
    <n v="26.8"/>
    <n v="27.35"/>
    <n v="27.1"/>
    <n v="25.5"/>
    <n v="26.95"/>
    <n v="-3"/>
    <n v="0"/>
    <n v="2"/>
    <n v="3"/>
    <n v="3"/>
    <n v="0"/>
    <n v="0"/>
    <n v="0"/>
    <n v="0"/>
    <n v="0"/>
    <n v="-8.0400000000000003E-4"/>
    <n v="0"/>
    <n v="5.4200000000000006E-4"/>
    <n v="7.6499999999999995E-4"/>
    <n v="8.0849999999999997E-4"/>
    <n v="0"/>
    <n v="0"/>
    <n v="0"/>
    <n v="0"/>
    <n v="0"/>
  </r>
  <r>
    <s v="6125"/>
    <s v="廣運"/>
    <x v="45"/>
    <n v="21.65"/>
    <n v="21.6"/>
    <n v="21.1"/>
    <n v="19.05"/>
    <n v="20.95"/>
    <n v="309"/>
    <n v="396"/>
    <n v="-177"/>
    <n v="577"/>
    <n v="558"/>
    <n v="0"/>
    <n v="0"/>
    <n v="0"/>
    <n v="0"/>
    <n v="0"/>
    <n v="6.68985E-2"/>
    <n v="8.5536000000000001E-2"/>
    <n v="-3.7347000000000005E-2"/>
    <n v="0.1099185"/>
    <n v="0.116901"/>
    <n v="0"/>
    <n v="0"/>
    <n v="0"/>
    <n v="0"/>
    <n v="0"/>
  </r>
  <r>
    <s v="6126"/>
    <s v="信音"/>
    <x v="15"/>
    <n v="23.7"/>
    <n v="23.75"/>
    <n v="23.5"/>
    <n v="21.35"/>
    <n v="23.45"/>
    <n v="515"/>
    <n v="326"/>
    <n v="-197"/>
    <n v="469"/>
    <n v="564"/>
    <n v="0"/>
    <n v="0"/>
    <n v="0"/>
    <n v="0"/>
    <n v="0"/>
    <n v="0.122055"/>
    <n v="7.7424999999999994E-2"/>
    <n v="-4.6295000000000003E-2"/>
    <n v="0.10013150000000001"/>
    <n v="0.13225799999999999"/>
    <n v="0"/>
    <n v="0"/>
    <n v="0"/>
    <n v="0"/>
    <n v="0"/>
  </r>
  <r>
    <s v="6127"/>
    <s v="九豪"/>
    <x v="34"/>
    <n v="24.4"/>
    <n v="24.65"/>
    <n v="24.7"/>
    <n v="22.25"/>
    <n v="24.2"/>
    <n v="1866"/>
    <n v="91"/>
    <n v="-985"/>
    <n v="-77"/>
    <n v="492"/>
    <n v="0"/>
    <n v="0"/>
    <n v="0"/>
    <n v="0"/>
    <n v="0"/>
    <n v="0.45530399999999993"/>
    <n v="2.24315E-2"/>
    <n v="-0.24329500000000001"/>
    <n v="-1.7132499999999998E-2"/>
    <n v="0.119064"/>
    <n v="0"/>
    <n v="0"/>
    <n v="0"/>
    <n v="0"/>
    <n v="0"/>
  </r>
  <r>
    <s v="6128"/>
    <s v="上福"/>
    <x v="16"/>
    <n v="24.5"/>
    <n v="24.4"/>
    <n v="24.5"/>
    <n v="24.3"/>
    <n v="24.5"/>
    <n v="-8"/>
    <n v="34"/>
    <n v="0"/>
    <n v="10"/>
    <n v="0"/>
    <n v="0"/>
    <n v="0"/>
    <n v="0"/>
    <n v="0"/>
    <n v="0"/>
    <n v="-1.9599999999999999E-3"/>
    <n v="8.2959999999999996E-3"/>
    <n v="0"/>
    <n v="2.4299999999999999E-3"/>
    <n v="0"/>
    <n v="0"/>
    <n v="0"/>
    <n v="0"/>
    <n v="0"/>
    <n v="0"/>
  </r>
  <r>
    <s v="6129"/>
    <s v="普誠"/>
    <x v="46"/>
    <n v="27.2"/>
    <n v="27.25"/>
    <n v="26.5"/>
    <n v="23.85"/>
    <n v="26.2"/>
    <n v="1478"/>
    <n v="395"/>
    <n v="-747"/>
    <n v="749"/>
    <n v="1843"/>
    <n v="0"/>
    <n v="0"/>
    <n v="0"/>
    <n v="0"/>
    <n v="0"/>
    <n v="0.40201599999999998"/>
    <n v="0.1076375"/>
    <n v="-0.19795499999999999"/>
    <n v="0.1786365"/>
    <n v="0.48286599999999996"/>
    <n v="0"/>
    <n v="0"/>
    <n v="0"/>
    <n v="0"/>
    <n v="0"/>
  </r>
  <r>
    <s v="6130"/>
    <s v="星寶國際"/>
    <x v="13"/>
    <n v="20.45"/>
    <n v="20.350000000000001"/>
    <n v="20.5"/>
    <n v="20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27"/>
    <n v="9.23"/>
    <n v="9.1"/>
    <n v="8.19"/>
    <n v="8.8000000000000007"/>
    <n v="76"/>
    <n v="-86"/>
    <n v="-203"/>
    <n v="-85"/>
    <n v="196"/>
    <n v="0"/>
    <n v="0"/>
    <n v="0"/>
    <n v="0"/>
    <n v="0"/>
    <n v="7.0451999999999997E-3"/>
    <n v="-7.9378000000000001E-3"/>
    <n v="-1.8473E-2"/>
    <n v="-6.9614999999999998E-3"/>
    <n v="1.7248000000000003E-2"/>
    <n v="0"/>
    <n v="0"/>
    <n v="0"/>
    <n v="0"/>
    <n v="0"/>
  </r>
  <r>
    <s v="6134"/>
    <s v="萬旭"/>
    <x v="15"/>
    <n v="16.95"/>
    <n v="16.899999999999999"/>
    <n v="16.7"/>
    <n v="15.05"/>
    <n v="16.05"/>
    <n v="19"/>
    <n v="70"/>
    <n v="28"/>
    <n v="24"/>
    <n v="108"/>
    <n v="0"/>
    <n v="0"/>
    <n v="0"/>
    <n v="0"/>
    <n v="0"/>
    <n v="3.2205000000000003E-3"/>
    <n v="1.183E-2"/>
    <n v="4.6759999999999996E-3"/>
    <n v="3.6120000000000006E-3"/>
    <n v="1.7334000000000002E-2"/>
    <n v="0"/>
    <n v="0"/>
    <n v="0"/>
    <n v="0"/>
    <n v="0"/>
  </r>
  <r>
    <s v="6136"/>
    <s v="富爾特"/>
    <x v="41"/>
    <n v="17.3"/>
    <n v="17.3"/>
    <n v="17.3"/>
    <n v="17"/>
    <n v="17.3"/>
    <n v="-97"/>
    <n v="-29"/>
    <n v="-9"/>
    <n v="-39"/>
    <n v="39"/>
    <n v="0"/>
    <n v="0"/>
    <n v="0"/>
    <n v="0"/>
    <n v="0"/>
    <n v="-1.6781000000000001E-2"/>
    <n v="-5.0170000000000006E-3"/>
    <n v="-1.5570000000000002E-3"/>
    <n v="-6.6299999999999996E-3"/>
    <n v="6.7470000000000004E-3"/>
    <n v="0"/>
    <n v="0"/>
    <n v="0"/>
    <n v="0"/>
    <n v="0"/>
  </r>
  <r>
    <s v="6138"/>
    <s v="茂達"/>
    <x v="46"/>
    <n v="120"/>
    <n v="125.5"/>
    <n v="122.5"/>
    <n v="115.5"/>
    <n v="126.5"/>
    <n v="485"/>
    <n v="546"/>
    <n v="-839"/>
    <n v="224"/>
    <n v="249"/>
    <n v="0"/>
    <n v="507"/>
    <n v="50"/>
    <n v="16"/>
    <n v="97"/>
    <n v="0.58199999999999996"/>
    <n v="0.68523000000000001"/>
    <n v="-1.0277750000000001"/>
    <n v="0.25872000000000001"/>
    <n v="0.31498500000000001"/>
    <n v="0"/>
    <n v="0.63628499999999999"/>
    <n v="6.1249999999999999E-2"/>
    <n v="1.848E-2"/>
    <n v="0.12270499999999999"/>
  </r>
  <r>
    <s v="6139"/>
    <s v="亞翔"/>
    <x v="45"/>
    <n v="26.6"/>
    <n v="27.4"/>
    <n v="26.85"/>
    <n v="25.4"/>
    <n v="27.25"/>
    <n v="-347"/>
    <n v="183"/>
    <n v="-407"/>
    <n v="386"/>
    <n v="300"/>
    <n v="0"/>
    <n v="0"/>
    <n v="0"/>
    <n v="0"/>
    <n v="0"/>
    <n v="-9.2302000000000009E-2"/>
    <n v="5.0141999999999999E-2"/>
    <n v="-0.1092795"/>
    <n v="9.8043999999999992E-2"/>
    <n v="8.1750000000000003E-2"/>
    <n v="0"/>
    <n v="0"/>
    <n v="0"/>
    <n v="0"/>
    <n v="0"/>
  </r>
  <r>
    <s v="6140"/>
    <s v="訊達"/>
    <x v="55"/>
    <n v="13.95"/>
    <n v="13.8"/>
    <n v="13.7"/>
    <n v="12.35"/>
    <n v="13.1"/>
    <n v="-39"/>
    <n v="33"/>
    <n v="10"/>
    <n v="77"/>
    <n v="78"/>
    <n v="0"/>
    <n v="0"/>
    <n v="0"/>
    <n v="0"/>
    <n v="0"/>
    <n v="-5.4404999999999992E-3"/>
    <n v="4.5540000000000008E-3"/>
    <n v="1.3699999999999999E-3"/>
    <n v="9.5094999999999989E-3"/>
    <n v="1.0218E-2"/>
    <n v="0"/>
    <n v="0"/>
    <n v="0"/>
    <n v="0"/>
    <n v="0"/>
  </r>
  <r>
    <s v="6141"/>
    <s v="柏承"/>
    <x v="31"/>
    <n v="25.2"/>
    <n v="25.8"/>
    <n v="25.8"/>
    <n v="23.45"/>
    <n v="25.75"/>
    <n v="-70"/>
    <n v="334"/>
    <n v="-221"/>
    <n v="184"/>
    <n v="445"/>
    <n v="0"/>
    <n v="0"/>
    <n v="0"/>
    <n v="0"/>
    <n v="0"/>
    <n v="-1.7639999999999999E-2"/>
    <n v="8.6172000000000012E-2"/>
    <n v="-5.7017999999999999E-2"/>
    <n v="4.3147999999999999E-2"/>
    <n v="0.11458749999999999"/>
    <n v="0"/>
    <n v="0"/>
    <n v="0"/>
    <n v="0"/>
    <n v="0"/>
  </r>
  <r>
    <s v="6142"/>
    <s v="友勁"/>
    <x v="37"/>
    <n v="11.25"/>
    <n v="11.25"/>
    <n v="11.25"/>
    <n v="10.5"/>
    <n v="11.55"/>
    <n v="701"/>
    <n v="679"/>
    <n v="-697"/>
    <n v="974"/>
    <n v="880"/>
    <n v="0"/>
    <n v="0"/>
    <n v="0"/>
    <n v="0"/>
    <n v="0"/>
    <n v="7.8862500000000002E-2"/>
    <n v="7.6387499999999997E-2"/>
    <n v="-7.8412499999999996E-2"/>
    <n v="0.10227"/>
    <n v="0.10163999999999999"/>
    <n v="0"/>
    <n v="0"/>
    <n v="0"/>
    <n v="0"/>
    <n v="0"/>
  </r>
  <r>
    <s v="6143"/>
    <s v="振曜"/>
    <x v="37"/>
    <n v="42"/>
    <n v="41.95"/>
    <n v="41.85"/>
    <n v="38.1"/>
    <n v="41.9"/>
    <n v="282"/>
    <n v="53"/>
    <n v="-80"/>
    <n v="170"/>
    <n v="315"/>
    <n v="0"/>
    <n v="0"/>
    <n v="0"/>
    <n v="0"/>
    <n v="0"/>
    <n v="0.11844"/>
    <n v="2.2233500000000003E-2"/>
    <n v="-3.3480000000000003E-2"/>
    <n v="6.4769999999999994E-2"/>
    <n v="0.13198499999999999"/>
    <n v="0"/>
    <n v="0"/>
    <n v="0"/>
    <n v="0"/>
    <n v="0"/>
  </r>
  <r>
    <s v="6144"/>
    <s v="得利影"/>
    <x v="41"/>
    <n v="14.6"/>
    <n v="15.4"/>
    <n v="15.4"/>
    <n v="14.25"/>
    <n v="14.4"/>
    <n v="0"/>
    <n v="-3"/>
    <n v="0"/>
    <n v="1"/>
    <n v="0"/>
    <n v="0"/>
    <n v="0"/>
    <n v="0"/>
    <n v="0"/>
    <n v="0"/>
    <n v="0"/>
    <n v="-4.6200000000000001E-4"/>
    <n v="0"/>
    <n v="1.4249999999999999E-4"/>
    <n v="0"/>
    <n v="0"/>
    <n v="0"/>
    <n v="0"/>
    <n v="0"/>
    <n v="0"/>
  </r>
  <r>
    <s v="6146"/>
    <s v="耕興"/>
    <x v="35"/>
    <n v="254"/>
    <n v="251"/>
    <n v="252"/>
    <n v="245.5"/>
    <n v="246"/>
    <n v="33"/>
    <n v="7"/>
    <n v="29"/>
    <n v="18"/>
    <n v="-31"/>
    <n v="0"/>
    <n v="0"/>
    <n v="-21"/>
    <n v="-19"/>
    <n v="0"/>
    <n v="8.3820000000000006E-2"/>
    <n v="1.7569999999999999E-2"/>
    <n v="7.3080000000000006E-2"/>
    <n v="4.419E-2"/>
    <n v="-7.6259999999999994E-2"/>
    <n v="0"/>
    <n v="0"/>
    <n v="-5.2920000000000002E-2"/>
    <n v="-4.6644999999999999E-2"/>
    <n v="0"/>
  </r>
  <r>
    <s v="6147"/>
    <s v="頎邦"/>
    <x v="35"/>
    <n v="64.5"/>
    <n v="65.2"/>
    <n v="66.599999999999994"/>
    <n v="62.8"/>
    <n v="66.5"/>
    <n v="-340"/>
    <n v="576"/>
    <n v="-185"/>
    <n v="-782"/>
    <n v="-107"/>
    <n v="4"/>
    <n v="227"/>
    <n v="13"/>
    <n v="-405"/>
    <n v="13"/>
    <n v="-0.21929999999999999"/>
    <n v="0.37555200000000005"/>
    <n v="-0.12320999999999999"/>
    <n v="-0.49109599999999998"/>
    <n v="-7.1154999999999996E-2"/>
    <n v="2.5799999999999998E-3"/>
    <n v="0.14800400000000002"/>
    <n v="8.657999999999999E-3"/>
    <n v="-0.25434000000000001"/>
    <n v="8.6449999999999999E-3"/>
  </r>
  <r>
    <s v="6148"/>
    <s v="驊宏資"/>
    <x v="55"/>
    <n v="13.2"/>
    <n v="13.55"/>
    <n v="13.35"/>
    <n v="12.1"/>
    <n v="13.1"/>
    <n v="-12"/>
    <n v="36"/>
    <n v="-6"/>
    <n v="59"/>
    <n v="85"/>
    <n v="0"/>
    <n v="0"/>
    <n v="0"/>
    <n v="0"/>
    <n v="0"/>
    <n v="-1.5839999999999997E-3"/>
    <n v="4.8780000000000004E-3"/>
    <n v="-8.0099999999999995E-4"/>
    <n v="7.1389999999999995E-3"/>
    <n v="1.1135000000000001E-2"/>
    <n v="0"/>
    <n v="0"/>
    <n v="0"/>
    <n v="0"/>
    <n v="0"/>
  </r>
  <r>
    <s v="6150"/>
    <s v="撼訊"/>
    <x v="54"/>
    <n v="190"/>
    <n v="171"/>
    <n v="154"/>
    <n v="139"/>
    <n v="145"/>
    <n v="-172"/>
    <n v="12"/>
    <n v="311"/>
    <n v="85"/>
    <n v="303"/>
    <n v="0"/>
    <n v="0"/>
    <n v="3"/>
    <n v="3"/>
    <n v="0"/>
    <n v="-0.32679999999999998"/>
    <n v="2.052E-2"/>
    <n v="0.47893999999999998"/>
    <n v="0.11815000000000001"/>
    <n v="0.43935000000000002"/>
    <n v="0"/>
    <n v="0"/>
    <n v="4.62E-3"/>
    <n v="4.1700000000000001E-3"/>
    <n v="0"/>
  </r>
  <r>
    <s v="6151"/>
    <s v="晉倫"/>
    <x v="14"/>
    <n v="41.8"/>
    <n v="40.15"/>
    <n v="40.75"/>
    <n v="36.75"/>
    <n v="40.1"/>
    <n v="-92"/>
    <n v="67"/>
    <n v="-127"/>
    <n v="-37"/>
    <n v="225"/>
    <n v="0"/>
    <n v="0"/>
    <n v="0"/>
    <n v="0"/>
    <n v="0"/>
    <n v="-3.8455999999999997E-2"/>
    <n v="2.6900499999999997E-2"/>
    <n v="-5.17525E-2"/>
    <n v="-1.35975E-2"/>
    <n v="9.0225E-2"/>
    <n v="0"/>
    <n v="0"/>
    <n v="0"/>
    <n v="0"/>
    <n v="0"/>
  </r>
  <r>
    <s v="6152"/>
    <s v="百一"/>
    <x v="32"/>
    <n v="10.25"/>
    <n v="9.93"/>
    <n v="9.9600000000000009"/>
    <n v="8.9700000000000006"/>
    <n v="9.74"/>
    <n v="-74"/>
    <n v="-6"/>
    <n v="-297"/>
    <n v="237"/>
    <n v="464"/>
    <n v="0"/>
    <n v="0"/>
    <n v="8"/>
    <n v="0"/>
    <n v="0"/>
    <n v="-7.5849999999999997E-3"/>
    <n v="-5.9579999999999995E-4"/>
    <n v="-2.9581200000000002E-2"/>
    <n v="2.1258900000000004E-2"/>
    <n v="4.5193599999999993E-2"/>
    <n v="0"/>
    <n v="0"/>
    <n v="7.9680000000000007E-4"/>
    <n v="0"/>
    <n v="0"/>
  </r>
  <r>
    <s v="6153"/>
    <s v="嘉聯益"/>
    <x v="31"/>
    <n v="26.95"/>
    <n v="27.6"/>
    <n v="27.7"/>
    <n v="25.25"/>
    <n v="27.5"/>
    <n v="32"/>
    <n v="684"/>
    <n v="-533"/>
    <n v="793"/>
    <n v="840"/>
    <n v="0"/>
    <n v="0"/>
    <n v="0"/>
    <n v="0"/>
    <n v="0"/>
    <n v="8.6239999999999997E-3"/>
    <n v="0.18878400000000001"/>
    <n v="-0.14764099999999999"/>
    <n v="0.20023250000000001"/>
    <n v="0.23100000000000001"/>
    <n v="0"/>
    <n v="0"/>
    <n v="0"/>
    <n v="0"/>
    <n v="0"/>
  </r>
  <r>
    <s v="6154"/>
    <s v="順發"/>
    <x v="41"/>
    <n v="12.8"/>
    <n v="12.8"/>
    <n v="12.9"/>
    <n v="12.95"/>
    <n v="12.95"/>
    <n v="7"/>
    <n v="0"/>
    <n v="0"/>
    <n v="144"/>
    <n v="14"/>
    <n v="0"/>
    <n v="0"/>
    <n v="0"/>
    <n v="0"/>
    <n v="0"/>
    <n v="8.9600000000000009E-4"/>
    <n v="0"/>
    <n v="0"/>
    <n v="1.8647999999999998E-2"/>
    <n v="1.8129999999999997E-3"/>
    <n v="0"/>
    <n v="0"/>
    <n v="0"/>
    <n v="0"/>
    <n v="0"/>
  </r>
  <r>
    <s v="6155"/>
    <s v="鈞寶"/>
    <x v="34"/>
    <n v="24"/>
    <n v="23.5"/>
    <n v="23.4"/>
    <n v="21.35"/>
    <n v="23.3"/>
    <n v="-234"/>
    <n v="150"/>
    <n v="167"/>
    <n v="187"/>
    <n v="291"/>
    <n v="0"/>
    <n v="0"/>
    <n v="0"/>
    <n v="0"/>
    <n v="0"/>
    <n v="-5.6160000000000002E-2"/>
    <n v="3.5249999999999997E-2"/>
    <n v="3.9077999999999995E-2"/>
    <n v="3.9924500000000002E-2"/>
    <n v="6.7803000000000002E-2"/>
    <n v="0"/>
    <n v="0"/>
    <n v="0"/>
    <n v="0"/>
    <n v="0"/>
  </r>
  <r>
    <s v="6156"/>
    <s v="松上"/>
    <x v="31"/>
    <n v="17"/>
    <n v="17.05"/>
    <n v="16.55"/>
    <n v="15"/>
    <n v="16.3"/>
    <n v="5"/>
    <n v="-14"/>
    <n v="-3"/>
    <n v="295"/>
    <n v="213"/>
    <n v="0"/>
    <n v="0"/>
    <n v="0"/>
    <n v="0"/>
    <n v="0"/>
    <n v="8.4999999999999995E-4"/>
    <n v="-2.3870000000000002E-3"/>
    <n v="-4.9650000000000009E-4"/>
    <n v="4.4249999999999998E-2"/>
    <n v="3.4719E-2"/>
    <n v="0"/>
    <n v="0"/>
    <n v="0"/>
    <n v="0"/>
    <n v="0"/>
  </r>
  <r>
    <s v="6158"/>
    <s v="禾昌"/>
    <x v="15"/>
    <n v="28.15"/>
    <n v="28.5"/>
    <n v="27.85"/>
    <n v="25.2"/>
    <n v="27.6"/>
    <n v="-24"/>
    <n v="16"/>
    <n v="-60"/>
    <n v="87"/>
    <n v="101"/>
    <n v="0"/>
    <n v="0"/>
    <n v="0"/>
    <n v="0"/>
    <n v="0"/>
    <n v="-6.755999999999999E-3"/>
    <n v="4.5599999999999998E-3"/>
    <n v="-1.6709999999999999E-2"/>
    <n v="2.1924000000000003E-2"/>
    <n v="2.7876000000000005E-2"/>
    <n v="0"/>
    <n v="0"/>
    <n v="0"/>
    <n v="0"/>
    <n v="0"/>
  </r>
  <r>
    <s v="6160"/>
    <s v="欣技"/>
    <x v="57"/>
    <n v="17.45"/>
    <n v="18"/>
    <n v="17.75"/>
    <n v="16"/>
    <n v="17.600000000000001"/>
    <n v="276"/>
    <n v="544"/>
    <n v="-7"/>
    <n v="407"/>
    <n v="246"/>
    <n v="0"/>
    <n v="0"/>
    <n v="0"/>
    <n v="0"/>
    <n v="0"/>
    <n v="4.8161999999999996E-2"/>
    <n v="9.7919999999999993E-2"/>
    <n v="-1.2424999999999999E-3"/>
    <n v="6.5119999999999997E-2"/>
    <n v="4.3296000000000001E-2"/>
    <n v="0"/>
    <n v="0"/>
    <n v="0"/>
    <n v="0"/>
    <n v="0"/>
  </r>
  <r>
    <s v="6161"/>
    <s v="捷波"/>
    <x v="36"/>
    <n v="20.75"/>
    <n v="20.8"/>
    <n v="20.65"/>
    <n v="19.149999999999999"/>
    <n v="20.7"/>
    <n v="-209"/>
    <n v="170"/>
    <n v="-16"/>
    <n v="124"/>
    <n v="69"/>
    <n v="0"/>
    <n v="0"/>
    <n v="0"/>
    <n v="0"/>
    <n v="0"/>
    <n v="-4.3367500000000003E-2"/>
    <n v="3.5360000000000003E-2"/>
    <n v="-3.3039999999999996E-3"/>
    <n v="2.3746E-2"/>
    <n v="1.4282999999999999E-2"/>
    <n v="0"/>
    <n v="0"/>
    <n v="0"/>
    <n v="0"/>
    <n v="0"/>
  </r>
  <r>
    <s v="6163"/>
    <s v="華電網"/>
    <x v="55"/>
    <n v="16.5"/>
    <n v="16.95"/>
    <n v="16.3"/>
    <n v="16.2"/>
    <n v="17.3"/>
    <n v="209"/>
    <n v="-6"/>
    <n v="-20"/>
    <n v="283"/>
    <n v="-13"/>
    <n v="0"/>
    <n v="0"/>
    <n v="0"/>
    <n v="0"/>
    <n v="0"/>
    <n v="3.4485000000000002E-2"/>
    <n v="-1.0169999999999999E-3"/>
    <n v="-3.2599999999999999E-3"/>
    <n v="4.5845999999999998E-2"/>
    <n v="-2.2490000000000001E-3"/>
    <n v="0"/>
    <n v="0"/>
    <n v="0"/>
    <n v="0"/>
    <n v="0"/>
  </r>
  <r>
    <s v="6164"/>
    <s v="華興"/>
    <x v="28"/>
    <n v="9.68"/>
    <n v="9.68"/>
    <n v="9.56"/>
    <n v="8.61"/>
    <n v="9.4700000000000006"/>
    <n v="-47"/>
    <n v="536"/>
    <n v="-260"/>
    <n v="178"/>
    <n v="611"/>
    <n v="0"/>
    <n v="0"/>
    <n v="0"/>
    <n v="0"/>
    <n v="0"/>
    <n v="-4.5496E-3"/>
    <n v="5.1884799999999995E-2"/>
    <n v="-2.4856E-2"/>
    <n v="1.5325799999999999E-2"/>
    <n v="5.7861700000000002E-2"/>
    <n v="0"/>
    <n v="0"/>
    <n v="0"/>
    <n v="0"/>
    <n v="0"/>
  </r>
  <r>
    <s v="6165"/>
    <s v="浪凡"/>
    <x v="15"/>
    <n v="31.5"/>
    <n v="32.6"/>
    <n v="30.95"/>
    <n v="28.65"/>
    <n v="31.3"/>
    <n v="6"/>
    <n v="273"/>
    <n v="21"/>
    <n v="188"/>
    <n v="266"/>
    <n v="0"/>
    <n v="0"/>
    <n v="0"/>
    <n v="0"/>
    <n v="0"/>
    <n v="1.89E-3"/>
    <n v="8.8998000000000008E-2"/>
    <n v="6.4994999999999992E-3"/>
    <n v="5.3862E-2"/>
    <n v="8.3258000000000013E-2"/>
    <n v="0"/>
    <n v="0"/>
    <n v="0"/>
    <n v="0"/>
    <n v="0"/>
  </r>
  <r>
    <s v="6166"/>
    <s v="凌華"/>
    <x v="49"/>
    <n v="56.3"/>
    <n v="55.7"/>
    <n v="57"/>
    <n v="58"/>
    <n v="58"/>
    <n v="381"/>
    <n v="-71"/>
    <n v="119"/>
    <n v="265"/>
    <n v="-57"/>
    <n v="0"/>
    <n v="0"/>
    <n v="0"/>
    <n v="0"/>
    <n v="0"/>
    <n v="0.214503"/>
    <n v="-3.9547000000000006E-2"/>
    <n v="6.7830000000000001E-2"/>
    <n v="0.1537"/>
    <n v="-3.3059999999999999E-2"/>
    <n v="0"/>
    <n v="0"/>
    <n v="0"/>
    <n v="0"/>
    <n v="0"/>
  </r>
  <r>
    <s v="6167"/>
    <s v="久正"/>
    <x v="64"/>
    <n v="8.1199999999999992"/>
    <n v="8.02"/>
    <n v="8.11"/>
    <n v="7.39"/>
    <n v="8.1199999999999992"/>
    <n v="279"/>
    <n v="483"/>
    <n v="-189"/>
    <n v="-299"/>
    <n v="-39"/>
    <n v="0"/>
    <n v="0"/>
    <n v="0"/>
    <n v="0"/>
    <n v="0"/>
    <n v="2.2654799999999996E-2"/>
    <n v="3.8736599999999996E-2"/>
    <n v="-1.53279E-2"/>
    <n v="-2.20961E-2"/>
    <n v="-3.1667999999999996E-3"/>
    <n v="0"/>
    <n v="0"/>
    <n v="0"/>
    <n v="0"/>
    <n v="0"/>
  </r>
  <r>
    <s v="6168"/>
    <s v="宏齊"/>
    <x v="28"/>
    <n v="17.399999999999999"/>
    <n v="17.399999999999999"/>
    <n v="17.55"/>
    <n v="16.25"/>
    <n v="17.850000000000001"/>
    <n v="97"/>
    <n v="260"/>
    <n v="-760"/>
    <n v="273"/>
    <n v="1000"/>
    <n v="0"/>
    <n v="0"/>
    <n v="0"/>
    <n v="0"/>
    <n v="0"/>
    <n v="1.6878000000000001E-2"/>
    <n v="4.5240000000000002E-2"/>
    <n v="-0.13338"/>
    <n v="4.4362499999999999E-2"/>
    <n v="0.17849999999999999"/>
    <n v="0"/>
    <n v="0"/>
    <n v="0"/>
    <n v="0"/>
    <n v="0"/>
  </r>
  <r>
    <s v="6169"/>
    <s v="昱泉"/>
    <x v="66"/>
    <n v="22.05"/>
    <n v="23.8"/>
    <n v="23.85"/>
    <n v="26.1"/>
    <n v="25.5"/>
    <n v="7"/>
    <n v="0"/>
    <n v="-2"/>
    <n v="43"/>
    <n v="-40"/>
    <n v="0"/>
    <n v="0"/>
    <n v="0"/>
    <n v="0"/>
    <n v="0"/>
    <n v="1.5435E-3"/>
    <n v="0"/>
    <n v="-4.7700000000000005E-4"/>
    <n v="1.1223E-2"/>
    <n v="-1.0200000000000001E-2"/>
    <n v="0"/>
    <n v="0"/>
    <n v="0"/>
    <n v="0"/>
    <n v="0"/>
  </r>
  <r>
    <s v="6170"/>
    <s v="統振"/>
    <x v="41"/>
    <n v="22.15"/>
    <n v="22.85"/>
    <n v="22.6"/>
    <n v="21.55"/>
    <n v="23.65"/>
    <n v="781"/>
    <n v="153"/>
    <n v="-382"/>
    <n v="599"/>
    <n v="199"/>
    <n v="0"/>
    <n v="0"/>
    <n v="0"/>
    <n v="0"/>
    <n v="0"/>
    <n v="0.17299149999999996"/>
    <n v="3.4960499999999999E-2"/>
    <n v="-8.6332000000000006E-2"/>
    <n v="0.12908450000000002"/>
    <n v="4.7063499999999994E-2"/>
    <n v="0"/>
    <n v="0"/>
    <n v="0"/>
    <n v="0"/>
    <n v="0"/>
  </r>
  <r>
    <s v="6171"/>
    <s v="亞銳士"/>
    <x v="5"/>
    <n v="25.95"/>
    <n v="26.55"/>
    <n v="26.5"/>
    <n v="24.3"/>
    <n v="26.2"/>
    <n v="60"/>
    <n v="205"/>
    <n v="7"/>
    <n v="132"/>
    <n v="82"/>
    <n v="0"/>
    <n v="0"/>
    <n v="0"/>
    <n v="0"/>
    <n v="0"/>
    <n v="1.5570000000000001E-2"/>
    <n v="5.4427499999999997E-2"/>
    <n v="1.8550000000000001E-3"/>
    <n v="3.2076E-2"/>
    <n v="2.1484E-2"/>
    <n v="0"/>
    <n v="0"/>
    <n v="0"/>
    <n v="0"/>
    <n v="0"/>
  </r>
  <r>
    <s v="6172"/>
    <s v="互億"/>
    <x v="37"/>
    <n v="37.299999999999997"/>
    <n v="37.1"/>
    <n v="37.700000000000003"/>
    <n v="33.950000000000003"/>
    <n v="37.299999999999997"/>
    <n v="3"/>
    <n v="-4"/>
    <n v="-1"/>
    <n v="-4"/>
    <n v="12"/>
    <n v="0"/>
    <n v="0"/>
    <n v="0"/>
    <n v="0"/>
    <n v="0"/>
    <n v="1.119E-3"/>
    <n v="-1.4840000000000001E-3"/>
    <n v="-3.77E-4"/>
    <n v="-1.358E-3"/>
    <n v="4.4759999999999999E-3"/>
    <n v="0"/>
    <n v="0"/>
    <n v="0"/>
    <n v="0"/>
    <n v="0"/>
  </r>
  <r>
    <s v="6173"/>
    <s v="信昌電"/>
    <x v="34"/>
    <n v="57.5"/>
    <n v="56.9"/>
    <n v="57.1"/>
    <n v="51.6"/>
    <n v="56.7"/>
    <n v="265"/>
    <n v="134"/>
    <n v="-794"/>
    <n v="289"/>
    <n v="-270"/>
    <n v="0"/>
    <n v="0"/>
    <n v="0"/>
    <n v="0"/>
    <n v="0"/>
    <n v="0.15237500000000001"/>
    <n v="7.6245999999999994E-2"/>
    <n v="-0.453374"/>
    <n v="0.14912400000000001"/>
    <n v="-0.15309"/>
    <n v="0"/>
    <n v="0"/>
    <n v="0"/>
    <n v="0"/>
    <n v="0"/>
  </r>
  <r>
    <s v="6174"/>
    <s v="安碁"/>
    <x v="34"/>
    <n v="16.7"/>
    <n v="16.25"/>
    <n v="16.45"/>
    <n v="15.1"/>
    <n v="15.8"/>
    <n v="-12"/>
    <n v="7"/>
    <n v="-13"/>
    <n v="9"/>
    <n v="19"/>
    <n v="0"/>
    <n v="0"/>
    <n v="0"/>
    <n v="0"/>
    <n v="0"/>
    <n v="-2.0039999999999997E-3"/>
    <n v="1.1375000000000001E-3"/>
    <n v="-2.1384999999999998E-3"/>
    <n v="1.359E-3"/>
    <n v="3.0019999999999999E-3"/>
    <n v="0"/>
    <n v="0"/>
    <n v="0"/>
    <n v="0"/>
    <n v="0"/>
  </r>
  <r>
    <s v="6175"/>
    <s v="立敦"/>
    <x v="34"/>
    <n v="32.950000000000003"/>
    <n v="32.25"/>
    <n v="32.200000000000003"/>
    <n v="29"/>
    <n v="31.5"/>
    <n v="-33"/>
    <n v="116"/>
    <n v="-185"/>
    <n v="96"/>
    <n v="483"/>
    <n v="0"/>
    <n v="0"/>
    <n v="0"/>
    <n v="0"/>
    <n v="0"/>
    <n v="-1.0873500000000001E-2"/>
    <n v="3.7409999999999999E-2"/>
    <n v="-5.9570000000000012E-2"/>
    <n v="2.784E-2"/>
    <n v="0.152145"/>
    <n v="0"/>
    <n v="0"/>
    <n v="0"/>
    <n v="0"/>
    <n v="0"/>
  </r>
  <r>
    <s v="6176"/>
    <s v="瑞儀"/>
    <x v="65"/>
    <n v="117"/>
    <n v="116"/>
    <n v="116"/>
    <n v="110"/>
    <n v="116"/>
    <n v="-1741"/>
    <n v="-1613"/>
    <n v="-1686"/>
    <n v="-935"/>
    <n v="-112"/>
    <n v="5"/>
    <n v="0"/>
    <n v="4"/>
    <n v="2"/>
    <n v="1"/>
    <n v="-2.0369700000000002"/>
    <n v="-1.8710800000000001"/>
    <n v="-1.9557599999999999"/>
    <n v="-1.0285"/>
    <n v="-0.12992000000000001"/>
    <n v="5.8500000000000002E-3"/>
    <n v="0"/>
    <n v="4.64E-3"/>
    <n v="2.2000000000000001E-3"/>
    <n v="1.16E-3"/>
  </r>
  <r>
    <s v="6177"/>
    <s v="達麗"/>
    <x v="5"/>
    <n v="28.35"/>
    <n v="28.2"/>
    <n v="28.1"/>
    <n v="27.05"/>
    <n v="27.95"/>
    <n v="-353"/>
    <n v="-202"/>
    <n v="-92"/>
    <n v="242"/>
    <n v="-10"/>
    <n v="0"/>
    <n v="0"/>
    <n v="0"/>
    <n v="0"/>
    <n v="0"/>
    <n v="-0.10007550000000001"/>
    <n v="-5.6963999999999994E-2"/>
    <n v="-2.5852000000000003E-2"/>
    <n v="6.5461000000000005E-2"/>
    <n v="-2.7950000000000002E-3"/>
    <n v="0"/>
    <n v="0"/>
    <n v="0"/>
    <n v="0"/>
    <n v="0"/>
  </r>
  <r>
    <s v="6179"/>
    <s v="亞通"/>
    <x v="2"/>
    <n v="31"/>
    <n v="30.3"/>
    <n v="30.4"/>
    <n v="27.5"/>
    <n v="29.5"/>
    <n v="-63"/>
    <n v="87"/>
    <n v="-61"/>
    <n v="-44"/>
    <n v="108"/>
    <n v="0"/>
    <n v="0"/>
    <n v="0"/>
    <n v="0"/>
    <n v="0"/>
    <n v="-1.9529999999999999E-2"/>
    <n v="2.6360999999999999E-2"/>
    <n v="-1.8543999999999998E-2"/>
    <n v="-1.21E-2"/>
    <n v="3.1859999999999999E-2"/>
    <n v="0"/>
    <n v="0"/>
    <n v="0"/>
    <n v="0"/>
    <n v="0"/>
  </r>
  <r>
    <s v="6180"/>
    <s v="橘子"/>
    <x v="66"/>
    <n v="60.2"/>
    <n v="60.9"/>
    <n v="60.6"/>
    <n v="66.599999999999994"/>
    <n v="66.7"/>
    <n v="73"/>
    <n v="-61"/>
    <n v="-212"/>
    <n v="-1936"/>
    <n v="-2506"/>
    <n v="0"/>
    <n v="0"/>
    <n v="0"/>
    <n v="0"/>
    <n v="0"/>
    <n v="4.3946000000000006E-2"/>
    <n v="-3.7149000000000001E-2"/>
    <n v="-0.128472"/>
    <n v="-1.2893759999999999"/>
    <n v="-1.671502"/>
    <n v="0"/>
    <n v="0"/>
    <n v="0"/>
    <n v="0"/>
    <n v="0"/>
  </r>
  <r>
    <s v="6182"/>
    <s v="合晶"/>
    <x v="38"/>
    <n v="45.2"/>
    <n v="46.1"/>
    <n v="44.45"/>
    <n v="41.35"/>
    <n v="45.15"/>
    <n v="4999"/>
    <n v="155"/>
    <n v="-2018"/>
    <n v="8172"/>
    <n v="-7"/>
    <n v="0"/>
    <n v="31"/>
    <n v="-1000"/>
    <n v="-1204"/>
    <n v="0"/>
    <n v="2.2595480000000001"/>
    <n v="7.1455000000000005E-2"/>
    <n v="-0.89700100000000005"/>
    <n v="3.3791220000000002"/>
    <n v="-3.1605000000000001E-3"/>
    <n v="0"/>
    <n v="1.4291000000000002E-2"/>
    <n v="-0.44450000000000001"/>
    <n v="-0.49785400000000002"/>
    <n v="0"/>
  </r>
  <r>
    <s v="6183"/>
    <s v="關貿"/>
    <x v="67"/>
    <n v="48.25"/>
    <n v="47.85"/>
    <n v="48.3"/>
    <n v="48.05"/>
    <n v="48.5"/>
    <n v="7"/>
    <n v="-19"/>
    <n v="-3"/>
    <n v="0"/>
    <n v="-6"/>
    <n v="0"/>
    <n v="0"/>
    <n v="0"/>
    <n v="0"/>
    <n v="0"/>
    <n v="3.3774999999999999E-3"/>
    <n v="-9.0915000000000006E-3"/>
    <n v="-1.4489999999999998E-3"/>
    <n v="0"/>
    <n v="-2.9099999999999998E-3"/>
    <n v="0"/>
    <n v="0"/>
    <n v="0"/>
    <n v="0"/>
    <n v="0"/>
  </r>
  <r>
    <s v="6184"/>
    <s v="大豐電"/>
    <x v="32"/>
    <n v="43.6"/>
    <n v="43.9"/>
    <n v="43.8"/>
    <n v="43.6"/>
    <n v="43.9"/>
    <n v="-96"/>
    <n v="-31"/>
    <n v="-12"/>
    <n v="19"/>
    <n v="50"/>
    <n v="32"/>
    <n v="0"/>
    <n v="0"/>
    <n v="0"/>
    <n v="0"/>
    <n v="-4.1856000000000004E-2"/>
    <n v="-1.3608999999999998E-2"/>
    <n v="-5.2559999999999994E-3"/>
    <n v="8.2839999999999997E-3"/>
    <n v="2.1950000000000001E-2"/>
    <n v="1.3952000000000001E-2"/>
    <n v="0"/>
    <n v="0"/>
    <n v="0"/>
    <n v="0"/>
  </r>
  <r>
    <s v="6185"/>
    <s v="幃翔"/>
    <x v="15"/>
    <n v="12.45"/>
    <n v="12.55"/>
    <n v="12.65"/>
    <n v="11.7"/>
    <n v="12.5"/>
    <n v="-101"/>
    <n v="18"/>
    <n v="21"/>
    <n v="26"/>
    <n v="20"/>
    <n v="0"/>
    <n v="0"/>
    <n v="0"/>
    <n v="0"/>
    <n v="0"/>
    <n v="-1.2574499999999999E-2"/>
    <n v="2.2590000000000002E-3"/>
    <n v="2.6565000000000004E-3"/>
    <n v="3.042E-3"/>
    <n v="2.5000000000000001E-3"/>
    <n v="0"/>
    <n v="0"/>
    <n v="0"/>
    <n v="0"/>
    <n v="0"/>
  </r>
  <r>
    <s v="6186"/>
    <s v="新潤"/>
    <x v="5"/>
    <n v="27.5"/>
    <n v="27.35"/>
    <n v="27.1"/>
    <n v="24.9"/>
    <n v="26.25"/>
    <n v="29"/>
    <n v="-36"/>
    <n v="-20"/>
    <n v="-35"/>
    <n v="117"/>
    <n v="0"/>
    <n v="0"/>
    <n v="0"/>
    <n v="0"/>
    <n v="0"/>
    <n v="7.9749999999999995E-3"/>
    <n v="-9.8460000000000006E-3"/>
    <n v="-5.4200000000000003E-3"/>
    <n v="-8.7150000000000005E-3"/>
    <n v="3.07125E-2"/>
    <n v="0"/>
    <n v="0"/>
    <n v="0"/>
    <n v="0"/>
    <n v="0"/>
  </r>
  <r>
    <s v="6187"/>
    <s v="萬潤"/>
    <x v="39"/>
    <n v="119"/>
    <n v="118.5"/>
    <n v="116"/>
    <n v="116"/>
    <n v="125.5"/>
    <n v="585"/>
    <n v="79"/>
    <n v="-419"/>
    <n v="722"/>
    <n v="-455"/>
    <n v="0"/>
    <n v="0"/>
    <n v="0"/>
    <n v="0"/>
    <n v="0"/>
    <n v="0.69615000000000005"/>
    <n v="9.3615000000000004E-2"/>
    <n v="-0.48604000000000003"/>
    <n v="0.83752000000000004"/>
    <n v="-0.571025"/>
    <n v="0"/>
    <n v="0"/>
    <n v="0"/>
    <n v="0"/>
    <n v="0"/>
  </r>
  <r>
    <s v="6188"/>
    <s v="廣明"/>
    <x v="44"/>
    <n v="38.799999999999997"/>
    <n v="38.700000000000003"/>
    <n v="38.5"/>
    <n v="36"/>
    <n v="39.35"/>
    <n v="824"/>
    <n v="-89"/>
    <n v="-475"/>
    <n v="-177"/>
    <n v="53"/>
    <n v="0"/>
    <n v="0"/>
    <n v="0"/>
    <n v="0"/>
    <n v="0"/>
    <n v="0.319712"/>
    <n v="-3.4443000000000001E-2"/>
    <n v="-0.18287500000000001"/>
    <n v="-6.3719999999999999E-2"/>
    <n v="2.0855500000000003E-2"/>
    <n v="0"/>
    <n v="0"/>
    <n v="0"/>
    <n v="0"/>
    <n v="0"/>
  </r>
  <r>
    <s v="6189"/>
    <s v="豐藝"/>
    <x v="14"/>
    <n v="39.35"/>
    <n v="39.25"/>
    <n v="39.4"/>
    <n v="38.1"/>
    <n v="39.6"/>
    <n v="-90"/>
    <n v="-6"/>
    <n v="-195"/>
    <n v="-78"/>
    <n v="211"/>
    <n v="0"/>
    <n v="0"/>
    <n v="0"/>
    <n v="0"/>
    <n v="0"/>
    <n v="-3.5415000000000002E-2"/>
    <n v="-2.3549999999999999E-3"/>
    <n v="-7.6829999999999996E-2"/>
    <n v="-2.9718000000000001E-2"/>
    <n v="8.3556000000000005E-2"/>
    <n v="0"/>
    <n v="0"/>
    <n v="0"/>
    <n v="0"/>
    <n v="0"/>
  </r>
  <r>
    <s v="6190"/>
    <s v="萬泰科"/>
    <x v="15"/>
    <n v="22.05"/>
    <n v="20.95"/>
    <n v="20.05"/>
    <n v="18.05"/>
    <n v="19.850000000000001"/>
    <n v="394"/>
    <n v="1496"/>
    <n v="588"/>
    <n v="593"/>
    <n v="682"/>
    <n v="0"/>
    <n v="0"/>
    <n v="0"/>
    <n v="0"/>
    <n v="0"/>
    <n v="8.687700000000001E-2"/>
    <n v="0.31341200000000002"/>
    <n v="0.117894"/>
    <n v="0.10703649999999999"/>
    <n v="0.135377"/>
    <n v="0"/>
    <n v="0"/>
    <n v="0"/>
    <n v="0"/>
    <n v="0"/>
  </r>
  <r>
    <s v="6191"/>
    <s v="精成科"/>
    <x v="31"/>
    <n v="28.4"/>
    <n v="28.35"/>
    <n v="28.45"/>
    <n v="25.8"/>
    <n v="28.35"/>
    <n v="565"/>
    <n v="-684"/>
    <n v="-1276"/>
    <n v="-298"/>
    <n v="1012"/>
    <n v="0"/>
    <n v="0"/>
    <n v="0"/>
    <n v="0"/>
    <n v="0"/>
    <n v="0.16045999999999999"/>
    <n v="-0.193914"/>
    <n v="-0.36302199999999996"/>
    <n v="-7.6884000000000008E-2"/>
    <n v="0.28690199999999999"/>
    <n v="0"/>
    <n v="0"/>
    <n v="0"/>
    <n v="0"/>
    <n v="0"/>
  </r>
  <r>
    <s v="6192"/>
    <s v="巨路"/>
    <x v="17"/>
    <n v="68.3"/>
    <n v="67.5"/>
    <n v="68"/>
    <n v="67"/>
    <n v="68.2"/>
    <n v="45"/>
    <n v="-55"/>
    <n v="-23"/>
    <n v="15"/>
    <n v="-38"/>
    <n v="0"/>
    <n v="0"/>
    <n v="0"/>
    <n v="0"/>
    <n v="0"/>
    <n v="3.0734999999999998E-2"/>
    <n v="-3.7124999999999998E-2"/>
    <n v="-1.5640000000000001E-2"/>
    <n v="1.005E-2"/>
    <n v="-2.5915999999999998E-2"/>
    <n v="0"/>
    <n v="0"/>
    <n v="0"/>
    <n v="0"/>
    <n v="0"/>
  </r>
  <r>
    <s v="6194"/>
    <s v="育富"/>
    <x v="31"/>
    <n v="32.700000000000003"/>
    <n v="32.35"/>
    <n v="31.4"/>
    <n v="30"/>
    <n v="30.3"/>
    <n v="-3"/>
    <n v="5"/>
    <n v="14"/>
    <n v="-13"/>
    <n v="12"/>
    <n v="0"/>
    <n v="0"/>
    <n v="0"/>
    <n v="0"/>
    <n v="0"/>
    <n v="-9.810000000000001E-4"/>
    <n v="1.6175E-3"/>
    <n v="4.3959999999999997E-3"/>
    <n v="-3.8999999999999998E-3"/>
    <n v="3.6360000000000003E-3"/>
    <n v="0"/>
    <n v="0"/>
    <n v="0"/>
    <n v="0"/>
    <n v="0"/>
  </r>
  <r>
    <s v="6195"/>
    <s v="詩肯"/>
    <x v="9"/>
    <n v="54.7"/>
    <n v="55.8"/>
    <n v="55.3"/>
    <n v="50"/>
    <n v="52.3"/>
    <n v="-51"/>
    <n v="145"/>
    <n v="-55"/>
    <n v="-7"/>
    <n v="10"/>
    <n v="0"/>
    <n v="0"/>
    <n v="0"/>
    <n v="0"/>
    <n v="0"/>
    <n v="-2.7897000000000002E-2"/>
    <n v="8.0909999999999996E-2"/>
    <n v="-3.0415000000000001E-2"/>
    <n v="-3.5000000000000001E-3"/>
    <n v="5.2300000000000003E-3"/>
    <n v="0"/>
    <n v="0"/>
    <n v="0"/>
    <n v="0"/>
    <n v="0"/>
  </r>
  <r>
    <s v="6196"/>
    <s v="帆宣"/>
    <x v="45"/>
    <n v="94.6"/>
    <n v="96.1"/>
    <n v="96.5"/>
    <n v="89"/>
    <n v="93.9"/>
    <n v="240"/>
    <n v="149"/>
    <n v="-186"/>
    <n v="75"/>
    <n v="-125"/>
    <n v="0"/>
    <n v="0"/>
    <n v="0"/>
    <n v="0"/>
    <n v="0"/>
    <n v="0.22703999999999999"/>
    <n v="0.14318899999999998"/>
    <n v="-0.17949000000000001"/>
    <n v="6.6750000000000004E-2"/>
    <n v="-0.11737499999999999"/>
    <n v="0"/>
    <n v="0"/>
    <n v="0"/>
    <n v="0"/>
    <n v="0"/>
  </r>
  <r>
    <s v="6197"/>
    <s v="佳必琪"/>
    <x v="15"/>
    <n v="35.950000000000003"/>
    <n v="36.35"/>
    <n v="36"/>
    <n v="34.25"/>
    <n v="35.85"/>
    <n v="-370"/>
    <n v="93"/>
    <n v="-156"/>
    <n v="69"/>
    <n v="188"/>
    <n v="-15"/>
    <n v="0"/>
    <n v="0"/>
    <n v="0"/>
    <n v="0"/>
    <n v="-0.13301500000000002"/>
    <n v="3.3805500000000002E-2"/>
    <n v="-5.6160000000000002E-2"/>
    <n v="2.3632500000000001E-2"/>
    <n v="6.7398E-2"/>
    <n v="-5.3924999999999997E-3"/>
    <n v="0"/>
    <n v="0"/>
    <n v="0"/>
    <n v="0"/>
  </r>
  <r>
    <s v="6198"/>
    <s v="凌泰"/>
    <x v="46"/>
    <n v="38"/>
    <n v="35.15"/>
    <n v="36.5"/>
    <n v="36"/>
    <n v="37.1"/>
    <n v="3"/>
    <n v="0"/>
    <n v="0"/>
    <n v="0"/>
    <n v="0"/>
    <n v="0"/>
    <n v="0"/>
    <n v="0"/>
    <n v="0"/>
    <n v="0"/>
    <n v="1.14E-3"/>
    <n v="0"/>
    <n v="0"/>
    <n v="0"/>
    <n v="0"/>
    <n v="0"/>
    <n v="0"/>
    <n v="0"/>
    <n v="0"/>
    <n v="0"/>
  </r>
  <r>
    <s v="6199"/>
    <s v="天品"/>
    <x v="2"/>
    <n v="15.8"/>
    <n v="15.65"/>
    <n v="15.75"/>
    <n v="15.7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85"/>
    <n v="45"/>
    <n v="45.7"/>
    <n v="44"/>
    <n v="45.2"/>
    <n v="-54"/>
    <n v="14"/>
    <n v="-3"/>
    <n v="88"/>
    <n v="61"/>
    <n v="16"/>
    <n v="0"/>
    <n v="0"/>
    <n v="0"/>
    <n v="0"/>
    <n v="-2.4759E-2"/>
    <n v="6.3E-3"/>
    <n v="-1.3710000000000003E-3"/>
    <n v="3.8719999999999997E-2"/>
    <n v="2.7572000000000003E-2"/>
    <n v="7.3360000000000005E-3"/>
    <n v="0"/>
    <n v="0"/>
    <n v="0"/>
    <n v="0"/>
  </r>
  <r>
    <s v="6202"/>
    <s v="盛群"/>
    <x v="46"/>
    <n v="85"/>
    <n v="85.9"/>
    <n v="87.5"/>
    <n v="83.4"/>
    <n v="87.5"/>
    <n v="239"/>
    <n v="-233"/>
    <n v="-224"/>
    <n v="-603"/>
    <n v="-198"/>
    <n v="2"/>
    <n v="0"/>
    <n v="0"/>
    <n v="0"/>
    <n v="0"/>
    <n v="0.20315"/>
    <n v="-0.20014700000000002"/>
    <n v="-0.19600000000000001"/>
    <n v="-0.50290200000000007"/>
    <n v="-0.17324999999999999"/>
    <n v="1.6999999999999999E-3"/>
    <n v="0"/>
    <n v="0"/>
    <n v="0"/>
    <n v="0"/>
  </r>
  <r>
    <s v="6203"/>
    <s v="海韻電"/>
    <x v="10"/>
    <n v="97.6"/>
    <n v="101.5"/>
    <n v="99.9"/>
    <n v="90.9"/>
    <n v="99.8"/>
    <n v="125"/>
    <n v="251"/>
    <n v="-472"/>
    <n v="157"/>
    <n v="241"/>
    <n v="0"/>
    <n v="0"/>
    <n v="0"/>
    <n v="0"/>
    <n v="0"/>
    <n v="0.122"/>
    <n v="0.25476500000000002"/>
    <n v="-0.471528"/>
    <n v="0.14271300000000001"/>
    <n v="0.24051799999999998"/>
    <n v="0"/>
    <n v="0"/>
    <n v="0"/>
    <n v="0"/>
    <n v="0"/>
  </r>
  <r>
    <s v="6204"/>
    <s v="艾華"/>
    <x v="34"/>
    <n v="100.5"/>
    <n v="103.5"/>
    <n v="103"/>
    <n v="99.3"/>
    <n v="103"/>
    <n v="4"/>
    <n v="3"/>
    <n v="-16"/>
    <n v="-14"/>
    <n v="-6"/>
    <n v="0"/>
    <n v="0"/>
    <n v="0"/>
    <n v="0"/>
    <n v="0"/>
    <n v="4.0200000000000001E-3"/>
    <n v="3.1050000000000001E-3"/>
    <n v="-1.6480000000000002E-2"/>
    <n v="-1.3902000000000001E-2"/>
    <n v="-6.1799999999999997E-3"/>
    <n v="0"/>
    <n v="0"/>
    <n v="0"/>
    <n v="0"/>
    <n v="0"/>
  </r>
  <r>
    <s v="6205"/>
    <s v="詮欣"/>
    <x v="15"/>
    <n v="30"/>
    <n v="31.1"/>
    <n v="31.25"/>
    <n v="28.15"/>
    <n v="30.4"/>
    <n v="-270"/>
    <n v="163"/>
    <n v="-17"/>
    <n v="-109"/>
    <n v="94"/>
    <n v="0"/>
    <n v="0"/>
    <n v="0"/>
    <n v="0"/>
    <n v="0"/>
    <n v="-8.1000000000000003E-2"/>
    <n v="5.0693000000000002E-2"/>
    <n v="-5.3125000000000004E-3"/>
    <n v="-3.0683499999999999E-2"/>
    <n v="2.8576000000000001E-2"/>
    <n v="0"/>
    <n v="0"/>
    <n v="0"/>
    <n v="0"/>
    <n v="0"/>
  </r>
  <r>
    <s v="6206"/>
    <s v="飛捷"/>
    <x v="57"/>
    <n v="61.5"/>
    <n v="61"/>
    <n v="61.8"/>
    <n v="59.7"/>
    <n v="60.6"/>
    <n v="-94"/>
    <n v="-62"/>
    <n v="16"/>
    <n v="54"/>
    <n v="59"/>
    <n v="0"/>
    <n v="0"/>
    <n v="0"/>
    <n v="0"/>
    <n v="0"/>
    <n v="-5.781E-2"/>
    <n v="-3.7819999999999999E-2"/>
    <n v="9.8879999999999992E-3"/>
    <n v="3.2238000000000003E-2"/>
    <n v="3.5754000000000001E-2"/>
    <n v="0"/>
    <n v="0"/>
    <n v="0"/>
    <n v="0"/>
    <n v="0"/>
  </r>
  <r>
    <s v="6207"/>
    <s v="雷科"/>
    <x v="32"/>
    <n v="28.25"/>
    <n v="27.8"/>
    <n v="27.3"/>
    <n v="25.15"/>
    <n v="27.1"/>
    <n v="25"/>
    <n v="466"/>
    <n v="-240"/>
    <n v="205"/>
    <n v="280"/>
    <n v="0"/>
    <n v="0"/>
    <n v="0"/>
    <n v="0"/>
    <n v="0"/>
    <n v="7.0625000000000002E-3"/>
    <n v="0.12954800000000002"/>
    <n v="-6.5519999999999995E-2"/>
    <n v="5.1557499999999999E-2"/>
    <n v="7.5880000000000003E-2"/>
    <n v="0"/>
    <n v="0"/>
    <n v="0"/>
    <n v="0"/>
    <n v="0"/>
  </r>
  <r>
    <s v="6208"/>
    <s v="日揚"/>
    <x v="45"/>
    <n v="39.6"/>
    <n v="38.85"/>
    <n v="38.35"/>
    <n v="36.85"/>
    <n v="39.049999999999997"/>
    <n v="-296"/>
    <n v="-162"/>
    <n v="-250"/>
    <n v="104"/>
    <n v="352"/>
    <n v="0"/>
    <n v="0"/>
    <n v="0"/>
    <n v="0"/>
    <n v="0"/>
    <n v="-0.117216"/>
    <n v="-6.2936999999999993E-2"/>
    <n v="-9.5875000000000002E-2"/>
    <n v="3.8324000000000004E-2"/>
    <n v="0.13745599999999999"/>
    <n v="0"/>
    <n v="0"/>
    <n v="0"/>
    <n v="0"/>
    <n v="0"/>
  </r>
  <r>
    <s v="6209"/>
    <s v="今國光"/>
    <x v="63"/>
    <n v="31.2"/>
    <n v="31.05"/>
    <n v="30.85"/>
    <n v="27.8"/>
    <n v="30.45"/>
    <n v="254"/>
    <n v="119"/>
    <n v="-187"/>
    <n v="470"/>
    <n v="701"/>
    <n v="0"/>
    <n v="0"/>
    <n v="0"/>
    <n v="0"/>
    <n v="0"/>
    <n v="7.9247999999999999E-2"/>
    <n v="3.6949500000000003E-2"/>
    <n v="-5.7689499999999998E-2"/>
    <n v="0.13066"/>
    <n v="0.21345450000000002"/>
    <n v="0"/>
    <n v="0"/>
    <n v="0"/>
    <n v="0"/>
    <n v="0"/>
  </r>
  <r>
    <s v="6210"/>
    <s v="慶生"/>
    <x v="31"/>
    <n v="40.4"/>
    <n v="40.700000000000003"/>
    <n v="41.4"/>
    <n v="40"/>
    <n v="41.3"/>
    <n v="1"/>
    <n v="6"/>
    <n v="-5"/>
    <n v="12"/>
    <n v="-4"/>
    <n v="0"/>
    <n v="0"/>
    <n v="0"/>
    <n v="0"/>
    <n v="0"/>
    <n v="4.0400000000000001E-4"/>
    <n v="2.4420000000000002E-3"/>
    <n v="-2.0699999999999998E-3"/>
    <n v="4.7999999999999996E-3"/>
    <n v="-1.6519999999999998E-3"/>
    <n v="0"/>
    <n v="0"/>
    <n v="0"/>
    <n v="0"/>
    <n v="0"/>
  </r>
  <r>
    <s v="6212"/>
    <s v="理銘"/>
    <x v="5"/>
    <n v="57.4"/>
    <n v="58.9"/>
    <n v="58.7"/>
    <n v="58.5"/>
    <n v="58.9"/>
    <n v="1"/>
    <n v="0"/>
    <n v="0"/>
    <n v="0"/>
    <n v="-1"/>
    <n v="0"/>
    <n v="0"/>
    <n v="0"/>
    <n v="0"/>
    <n v="0"/>
    <n v="5.7399999999999997E-4"/>
    <n v="0"/>
    <n v="0"/>
    <n v="0"/>
    <n v="-5.8900000000000001E-4"/>
    <n v="0"/>
    <n v="0"/>
    <n v="0"/>
    <n v="0"/>
    <n v="0"/>
  </r>
  <r>
    <s v="6213"/>
    <s v="聯茂"/>
    <x v="17"/>
    <n v="116"/>
    <n v="116.5"/>
    <n v="116"/>
    <n v="113.5"/>
    <n v="119"/>
    <n v="4"/>
    <n v="-310"/>
    <n v="-536"/>
    <n v="-381"/>
    <n v="-445"/>
    <n v="-90"/>
    <n v="-55"/>
    <n v="0"/>
    <n v="-118"/>
    <n v="-35"/>
    <n v="4.64E-3"/>
    <n v="-0.36115000000000003"/>
    <n v="-0.62175999999999998"/>
    <n v="-0.43243500000000001"/>
    <n v="-0.52954999999999997"/>
    <n v="-0.10440000000000001"/>
    <n v="-6.4074999999999993E-2"/>
    <n v="0"/>
    <n v="-0.13392999999999999"/>
    <n v="-4.165E-2"/>
  </r>
  <r>
    <s v="6214"/>
    <s v="精誠"/>
    <x v="55"/>
    <n v="86.1"/>
    <n v="85.7"/>
    <n v="88"/>
    <n v="85.9"/>
    <n v="87"/>
    <n v="6"/>
    <n v="-239"/>
    <n v="198"/>
    <n v="23"/>
    <n v="-263"/>
    <n v="1"/>
    <n v="0"/>
    <n v="0"/>
    <n v="0"/>
    <n v="0"/>
    <n v="5.1659999999999987E-3"/>
    <n v="-0.20482300000000001"/>
    <n v="0.17424000000000001"/>
    <n v="1.9757E-2"/>
    <n v="-0.22881000000000001"/>
    <n v="8.6099999999999989E-4"/>
    <n v="0"/>
    <n v="0"/>
    <n v="0"/>
    <n v="0"/>
  </r>
  <r>
    <s v="6215"/>
    <s v="和椿"/>
    <x v="55"/>
    <n v="22.2"/>
    <n v="20.9"/>
    <n v="20.7"/>
    <n v="18.850000000000001"/>
    <n v="20.3"/>
    <n v="170"/>
    <n v="-324"/>
    <n v="-263"/>
    <n v="-67"/>
    <n v="462"/>
    <n v="0"/>
    <n v="0"/>
    <n v="0"/>
    <n v="0"/>
    <n v="0"/>
    <n v="3.7740000000000003E-2"/>
    <n v="-6.7715999999999998E-2"/>
    <n v="-5.4440999999999996E-2"/>
    <n v="-1.26295E-2"/>
    <n v="9.3786000000000008E-2"/>
    <n v="0"/>
    <n v="0"/>
    <n v="0"/>
    <n v="0"/>
    <n v="0"/>
  </r>
  <r>
    <s v="6216"/>
    <s v="居易"/>
    <x v="37"/>
    <n v="24.95"/>
    <n v="25"/>
    <n v="25.05"/>
    <n v="24.2"/>
    <n v="24.9"/>
    <n v="22"/>
    <n v="46"/>
    <n v="-13"/>
    <n v="-34"/>
    <n v="38"/>
    <n v="0"/>
    <n v="0"/>
    <n v="0"/>
    <n v="0"/>
    <n v="0"/>
    <n v="5.489E-3"/>
    <n v="1.15E-2"/>
    <n v="-3.2565000000000003E-3"/>
    <n v="-8.2279999999999992E-3"/>
    <n v="9.4619999999999999E-3"/>
    <n v="0"/>
    <n v="0"/>
    <n v="0"/>
    <n v="0"/>
    <n v="0"/>
  </r>
  <r>
    <s v="6217"/>
    <s v="中探針"/>
    <x v="17"/>
    <n v="32.25"/>
    <n v="31.9"/>
    <n v="31.9"/>
    <n v="29.4"/>
    <n v="32.299999999999997"/>
    <n v="367"/>
    <n v="754"/>
    <n v="-626"/>
    <n v="-32"/>
    <n v="386"/>
    <n v="-146"/>
    <n v="0"/>
    <n v="0"/>
    <n v="0"/>
    <n v="0"/>
    <n v="0.1183575"/>
    <n v="0.24052599999999999"/>
    <n v="-0.19969399999999998"/>
    <n v="-9.4079999999999997E-3"/>
    <n v="0.124678"/>
    <n v="-4.7085000000000002E-2"/>
    <n v="0"/>
    <n v="0"/>
    <n v="0"/>
    <n v="0"/>
  </r>
  <r>
    <s v="6218"/>
    <s v="豪勉"/>
    <x v="55"/>
    <n v="19.100000000000001"/>
    <n v="18.899999999999999"/>
    <n v="18.850000000000001"/>
    <n v="18.149999999999999"/>
    <n v="19.149999999999999"/>
    <n v="-22"/>
    <n v="10"/>
    <n v="7"/>
    <n v="5"/>
    <n v="12"/>
    <n v="0"/>
    <n v="0"/>
    <n v="0"/>
    <n v="0"/>
    <n v="0"/>
    <n v="-4.2020000000000009E-3"/>
    <n v="1.89E-3"/>
    <n v="1.3195000000000001E-3"/>
    <n v="9.075E-4"/>
    <n v="2.2979999999999997E-3"/>
    <n v="0"/>
    <n v="0"/>
    <n v="0"/>
    <n v="0"/>
    <n v="0"/>
  </r>
  <r>
    <s v="6219"/>
    <s v="富旺"/>
    <x v="5"/>
    <n v="22.55"/>
    <n v="23.5"/>
    <n v="23.15"/>
    <n v="22.1"/>
    <n v="23.4"/>
    <n v="-1248"/>
    <n v="733"/>
    <n v="82"/>
    <n v="-95"/>
    <n v="809"/>
    <n v="0"/>
    <n v="0"/>
    <n v="0"/>
    <n v="0"/>
    <n v="0"/>
    <n v="-0.28142400000000001"/>
    <n v="0.17225499999999999"/>
    <n v="1.8983E-2"/>
    <n v="-2.0995E-2"/>
    <n v="0.18930599999999997"/>
    <n v="0"/>
    <n v="0"/>
    <n v="0"/>
    <n v="0"/>
    <n v="0"/>
  </r>
  <r>
    <s v="6220"/>
    <s v="岳豐"/>
    <x v="37"/>
    <n v="23.5"/>
    <n v="22.95"/>
    <n v="22.85"/>
    <n v="20.65"/>
    <n v="22.25"/>
    <n v="143"/>
    <n v="27"/>
    <n v="-217"/>
    <n v="92"/>
    <n v="233"/>
    <n v="0"/>
    <n v="0"/>
    <n v="0"/>
    <n v="0"/>
    <n v="0"/>
    <n v="3.3605000000000003E-2"/>
    <n v="6.1964999999999998E-3"/>
    <n v="-4.9584500000000011E-2"/>
    <n v="1.8998000000000001E-2"/>
    <n v="5.18425E-2"/>
    <n v="0"/>
    <n v="0"/>
    <n v="0"/>
    <n v="0"/>
    <n v="0"/>
  </r>
  <r>
    <s v="6221"/>
    <s v="晉泰"/>
    <x v="55"/>
    <n v="67"/>
    <n v="69.599999999999994"/>
    <n v="69.900000000000006"/>
    <n v="67.5"/>
    <n v="70.7"/>
    <n v="-101"/>
    <n v="63"/>
    <n v="-15"/>
    <n v="-87"/>
    <n v="74"/>
    <n v="0"/>
    <n v="0"/>
    <n v="0"/>
    <n v="0"/>
    <n v="0"/>
    <n v="-6.7669999999999994E-2"/>
    <n v="4.3847999999999991E-2"/>
    <n v="-1.0485E-2"/>
    <n v="-5.8724999999999999E-2"/>
    <n v="5.2318000000000003E-2"/>
    <n v="0"/>
    <n v="0"/>
    <n v="0"/>
    <n v="0"/>
    <n v="0"/>
  </r>
  <r>
    <s v="6222"/>
    <s v="上揚"/>
    <x v="43"/>
    <n v="14.15"/>
    <n v="14.1"/>
    <n v="14.2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9.9"/>
    <n v="99"/>
    <n v="97.2"/>
    <n v="88"/>
    <n v="96.8"/>
    <n v="-280"/>
    <n v="494"/>
    <n v="-376"/>
    <n v="816"/>
    <n v="516"/>
    <n v="0"/>
    <n v="-500"/>
    <n v="0"/>
    <n v="0"/>
    <n v="0"/>
    <n v="-0.27972000000000002"/>
    <n v="0.48905999999999999"/>
    <n v="-0.36547200000000002"/>
    <n v="0.71808000000000005"/>
    <n v="0.49948799999999993"/>
    <n v="0"/>
    <n v="-0.495"/>
    <n v="0"/>
    <n v="0"/>
    <n v="0"/>
  </r>
  <r>
    <s v="6224"/>
    <s v="聚鼎"/>
    <x v="34"/>
    <n v="104"/>
    <n v="105"/>
    <n v="102.5"/>
    <n v="100"/>
    <n v="106.5"/>
    <n v="204"/>
    <n v="32"/>
    <n v="-101"/>
    <n v="643"/>
    <n v="181"/>
    <n v="-8"/>
    <n v="0"/>
    <n v="0"/>
    <n v="0"/>
    <n v="0"/>
    <n v="0.21215999999999999"/>
    <n v="3.3599999999999998E-2"/>
    <n v="-0.10352500000000001"/>
    <n v="0.64300000000000002"/>
    <n v="0.19276499999999999"/>
    <n v="-8.3199999999999993E-3"/>
    <n v="0"/>
    <n v="0"/>
    <n v="0"/>
    <n v="0"/>
  </r>
  <r>
    <s v="6225"/>
    <s v="天瀚"/>
    <x v="47"/>
    <n v="3.79"/>
    <n v="3.6"/>
    <n v="3.5"/>
    <n v="3.2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23"/>
    <n v="8.1999999999999993"/>
    <n v="8.4"/>
    <n v="7.71"/>
    <n v="8.48"/>
    <n v="23"/>
    <n v="122"/>
    <n v="39"/>
    <n v="-110"/>
    <n v="663"/>
    <n v="0"/>
    <n v="0"/>
    <n v="0"/>
    <n v="0"/>
    <n v="0"/>
    <n v="1.8929000000000003E-3"/>
    <n v="1.0003999999999999E-2"/>
    <n v="3.2760000000000003E-3"/>
    <n v="-8.4810000000000007E-3"/>
    <n v="5.6222400000000006E-2"/>
    <n v="0"/>
    <n v="0"/>
    <n v="0"/>
    <n v="0"/>
    <n v="0"/>
  </r>
  <r>
    <s v="6227"/>
    <s v="茂綸"/>
    <x v="14"/>
    <n v="28.7"/>
    <n v="28.1"/>
    <n v="27.7"/>
    <n v="25.45"/>
    <n v="27.4"/>
    <n v="-40"/>
    <n v="-40"/>
    <n v="-85"/>
    <n v="68"/>
    <n v="79"/>
    <n v="0"/>
    <n v="0"/>
    <n v="0"/>
    <n v="0"/>
    <n v="0"/>
    <n v="-1.1480000000000001E-2"/>
    <n v="-1.124E-2"/>
    <n v="-2.3545E-2"/>
    <n v="1.7305999999999998E-2"/>
    <n v="2.1645999999999999E-2"/>
    <n v="0"/>
    <n v="0"/>
    <n v="0"/>
    <n v="0"/>
    <n v="0"/>
  </r>
  <r>
    <s v="6228"/>
    <s v="全譜"/>
    <x v="30"/>
    <n v="10.199999999999999"/>
    <n v="10.3"/>
    <n v="10.5"/>
    <n v="9.6"/>
    <n v="9.9"/>
    <n v="-10"/>
    <n v="1"/>
    <n v="0"/>
    <n v="3"/>
    <n v="2"/>
    <n v="0"/>
    <n v="0"/>
    <n v="0"/>
    <n v="0"/>
    <n v="0"/>
    <n v="-1.0200000000000001E-3"/>
    <n v="1.0300000000000001E-4"/>
    <n v="0"/>
    <n v="2.8799999999999995E-4"/>
    <n v="1.9800000000000002E-4"/>
    <n v="0"/>
    <n v="0"/>
    <n v="0"/>
    <n v="0"/>
    <n v="0"/>
  </r>
  <r>
    <s v="6229"/>
    <s v="研通"/>
    <x v="46"/>
    <n v="26.55"/>
    <n v="29.2"/>
    <n v="27.6"/>
    <n v="26.3"/>
    <n v="28.2"/>
    <n v="47"/>
    <n v="140"/>
    <n v="-890"/>
    <n v="346"/>
    <n v="120"/>
    <n v="0"/>
    <n v="0"/>
    <n v="0"/>
    <n v="0"/>
    <n v="0"/>
    <n v="1.2478500000000002E-2"/>
    <n v="4.088E-2"/>
    <n v="-0.24564"/>
    <n v="9.0998000000000009E-2"/>
    <n v="3.3840000000000002E-2"/>
    <n v="0"/>
    <n v="0"/>
    <n v="0"/>
    <n v="0"/>
    <n v="0"/>
  </r>
  <r>
    <s v="6230"/>
    <s v="尼得科超眾"/>
    <x v="7"/>
    <n v="184"/>
    <n v="182"/>
    <n v="189.5"/>
    <n v="208"/>
    <n v="209.5"/>
    <n v="189"/>
    <n v="82"/>
    <n v="123"/>
    <n v="502"/>
    <n v="14"/>
    <n v="0"/>
    <n v="0"/>
    <n v="0"/>
    <n v="0"/>
    <n v="0"/>
    <n v="0.34776000000000001"/>
    <n v="0.14924000000000001"/>
    <n v="0.23308499999999999"/>
    <n v="1.04416"/>
    <n v="2.9329999999999998E-2"/>
    <n v="0"/>
    <n v="0"/>
    <n v="0"/>
    <n v="0"/>
    <n v="0"/>
  </r>
  <r>
    <s v="6231"/>
    <s v="系微"/>
    <x v="39"/>
    <n v="66.599999999999994"/>
    <n v="68"/>
    <n v="73.2"/>
    <n v="65.900000000000006"/>
    <n v="70"/>
    <n v="-45"/>
    <n v="128"/>
    <n v="115"/>
    <n v="-335"/>
    <n v="135"/>
    <n v="0"/>
    <n v="0"/>
    <n v="0"/>
    <n v="0"/>
    <n v="0"/>
    <n v="-2.9969999999999997E-2"/>
    <n v="8.7040000000000006E-2"/>
    <n v="8.4180000000000005E-2"/>
    <n v="-0.22076500000000004"/>
    <n v="9.4500000000000001E-2"/>
    <n v="0"/>
    <n v="0"/>
    <n v="0"/>
    <n v="0"/>
    <n v="0"/>
  </r>
  <r>
    <s v="6233"/>
    <s v="旺玖"/>
    <x v="46"/>
    <n v="31.3"/>
    <n v="32.1"/>
    <n v="31.35"/>
    <n v="28.25"/>
    <n v="31.05"/>
    <n v="847"/>
    <n v="1003"/>
    <n v="-429"/>
    <n v="925"/>
    <n v="596"/>
    <n v="0"/>
    <n v="0"/>
    <n v="0"/>
    <n v="0"/>
    <n v="0"/>
    <n v="0.26511100000000004"/>
    <n v="0.32196300000000005"/>
    <n v="-0.13449150000000001"/>
    <n v="0.2613125"/>
    <n v="0.185058"/>
    <n v="0"/>
    <n v="0"/>
    <n v="0"/>
    <n v="0"/>
    <n v="0"/>
  </r>
  <r>
    <s v="6234"/>
    <s v="高僑"/>
    <x v="17"/>
    <n v="21"/>
    <n v="21.85"/>
    <n v="22"/>
    <n v="20.7"/>
    <n v="21.7"/>
    <n v="-27"/>
    <n v="-16"/>
    <n v="-36"/>
    <n v="-14"/>
    <n v="22"/>
    <n v="0"/>
    <n v="0"/>
    <n v="0"/>
    <n v="0"/>
    <n v="0"/>
    <n v="-5.6699999999999997E-3"/>
    <n v="-3.4960000000000004E-3"/>
    <n v="-7.92E-3"/>
    <n v="-2.898E-3"/>
    <n v="4.7739999999999996E-3"/>
    <n v="0"/>
    <n v="0"/>
    <n v="0"/>
    <n v="0"/>
    <n v="0"/>
  </r>
  <r>
    <s v="6235"/>
    <s v="華孚"/>
    <x v="7"/>
    <n v="17.3"/>
    <n v="17"/>
    <n v="16.850000000000001"/>
    <n v="15.5"/>
    <n v="17.05"/>
    <n v="138"/>
    <n v="490"/>
    <n v="-228"/>
    <n v="782"/>
    <n v="753"/>
    <n v="0"/>
    <n v="0"/>
    <n v="0"/>
    <n v="0"/>
    <n v="0"/>
    <n v="2.3873999999999999E-2"/>
    <n v="8.3299999999999999E-2"/>
    <n v="-3.8418000000000001E-2"/>
    <n v="0.12121"/>
    <n v="0.12838649999999999"/>
    <n v="0"/>
    <n v="0"/>
    <n v="0"/>
    <n v="0"/>
    <n v="0"/>
  </r>
  <r>
    <s v="6236"/>
    <s v="康呈"/>
    <x v="13"/>
    <n v="8.9"/>
    <n v="8.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6.8"/>
    <n v="95.3"/>
    <n v="98.8"/>
    <n v="89"/>
    <n v="97.9"/>
    <n v="335"/>
    <n v="1732"/>
    <n v="281"/>
    <n v="-1829"/>
    <n v="752"/>
    <n v="0"/>
    <n v="150"/>
    <n v="53"/>
    <n v="177"/>
    <n v="-35"/>
    <n v="0.32428000000000001"/>
    <n v="1.650596"/>
    <n v="0.27762799999999999"/>
    <n v="-1.62781"/>
    <n v="0.73620800000000008"/>
    <n v="0"/>
    <n v="0.14294999999999999"/>
    <n v="5.2363999999999994E-2"/>
    <n v="0.15753"/>
    <n v="-3.4264999999999997E-2"/>
  </r>
  <r>
    <s v="6239"/>
    <s v="力成"/>
    <x v="35"/>
    <n v="95.4"/>
    <n v="97.1"/>
    <n v="100"/>
    <n v="96.3"/>
    <n v="99.5"/>
    <n v="-2100"/>
    <n v="-282"/>
    <n v="624"/>
    <n v="-817"/>
    <n v="-440"/>
    <n v="169"/>
    <n v="26"/>
    <n v="59"/>
    <n v="17"/>
    <n v="-191"/>
    <n v="-2.0034000000000001"/>
    <n v="-0.27382199999999995"/>
    <n v="0.624"/>
    <n v="-0.78677099999999989"/>
    <n v="-0.43780000000000002"/>
    <n v="0.16122600000000001"/>
    <n v="2.5245999999999998E-2"/>
    <n v="5.8999999999999997E-2"/>
    <n v="1.6371E-2"/>
    <n v="-0.19004499999999999"/>
  </r>
  <r>
    <s v="6240"/>
    <s v="松崗"/>
    <x v="41"/>
    <n v="15.25"/>
    <n v="16.3"/>
    <n v="15.55"/>
    <n v="15.5"/>
    <n v="16.350000000000001"/>
    <n v="0"/>
    <n v="2"/>
    <n v="3"/>
    <n v="0"/>
    <n v="-5"/>
    <n v="0"/>
    <n v="0"/>
    <n v="0"/>
    <n v="0"/>
    <n v="0"/>
    <n v="0"/>
    <n v="3.2600000000000001E-4"/>
    <n v="4.6650000000000006E-4"/>
    <n v="0"/>
    <n v="-8.1749999999999998E-4"/>
    <n v="0"/>
    <n v="0"/>
    <n v="0"/>
    <n v="0"/>
    <n v="0"/>
  </r>
  <r>
    <s v="6241"/>
    <s v="易通展"/>
    <x v="37"/>
    <n v="21.1"/>
    <n v="20"/>
    <n v="19.5"/>
    <n v="17.7"/>
    <n v="19"/>
    <n v="2"/>
    <n v="0"/>
    <n v="0"/>
    <n v="0"/>
    <n v="0"/>
    <n v="0"/>
    <n v="0"/>
    <n v="0"/>
    <n v="0"/>
    <n v="0"/>
    <n v="4.2200000000000001E-4"/>
    <n v="0"/>
    <n v="0"/>
    <n v="0"/>
    <n v="0"/>
    <n v="0"/>
    <n v="0"/>
    <n v="0"/>
    <n v="0"/>
    <n v="0"/>
  </r>
  <r>
    <s v="6242"/>
    <s v="立康"/>
    <x v="13"/>
    <n v="41.5"/>
    <n v="41"/>
    <n v="41"/>
    <n v="41.5"/>
    <n v="45.65"/>
    <n v="0"/>
    <n v="0"/>
    <n v="-1"/>
    <n v="6"/>
    <n v="1"/>
    <n v="0"/>
    <n v="0"/>
    <n v="0"/>
    <n v="0"/>
    <n v="0"/>
    <n v="0"/>
    <n v="0"/>
    <n v="-4.0999999999999999E-4"/>
    <n v="2.49E-3"/>
    <n v="4.5649999999999998E-4"/>
    <n v="0"/>
    <n v="0"/>
    <n v="0"/>
    <n v="0"/>
    <n v="0"/>
  </r>
  <r>
    <s v="6243"/>
    <s v="迅杰"/>
    <x v="46"/>
    <n v="14.8"/>
    <n v="15"/>
    <n v="14.8"/>
    <n v="13.55"/>
    <n v="14.9"/>
    <n v="57"/>
    <n v="390"/>
    <n v="25"/>
    <n v="330"/>
    <n v="555"/>
    <n v="0"/>
    <n v="0"/>
    <n v="0"/>
    <n v="0"/>
    <n v="0"/>
    <n v="8.4360000000000008E-3"/>
    <n v="5.8500000000000003E-2"/>
    <n v="3.7000000000000002E-3"/>
    <n v="4.4714999999999998E-2"/>
    <n v="8.2695000000000005E-2"/>
    <n v="0"/>
    <n v="0"/>
    <n v="0"/>
    <n v="0"/>
    <n v="0"/>
  </r>
  <r>
    <s v="6244"/>
    <s v="茂迪"/>
    <x v="50"/>
    <n v="28.8"/>
    <n v="28.65"/>
    <n v="29.9"/>
    <n v="26.95"/>
    <n v="29.6"/>
    <n v="546"/>
    <n v="913"/>
    <n v="-373"/>
    <n v="219"/>
    <n v="1566"/>
    <n v="0"/>
    <n v="0"/>
    <n v="0"/>
    <n v="-2"/>
    <n v="0"/>
    <n v="0.157248"/>
    <n v="0.26157449999999999"/>
    <n v="-0.11152699999999999"/>
    <n v="5.9020500000000004E-2"/>
    <n v="0.46353600000000006"/>
    <n v="0"/>
    <n v="0"/>
    <n v="0"/>
    <n v="-5.3899999999999998E-4"/>
    <n v="0"/>
  </r>
  <r>
    <s v="6245"/>
    <s v="立端"/>
    <x v="49"/>
    <n v="59.2"/>
    <n v="57.7"/>
    <n v="56.2"/>
    <n v="52.1"/>
    <n v="54.7"/>
    <n v="-200"/>
    <n v="18"/>
    <n v="-288"/>
    <n v="113"/>
    <n v="372"/>
    <n v="0"/>
    <n v="0"/>
    <n v="-120"/>
    <n v="0"/>
    <n v="0"/>
    <n v="-0.11840000000000001"/>
    <n v="1.0386000000000001E-2"/>
    <n v="-0.161856"/>
    <n v="5.8873000000000002E-2"/>
    <n v="0.20348400000000003"/>
    <n v="0"/>
    <n v="0"/>
    <n v="-6.744E-2"/>
    <n v="0"/>
    <n v="0"/>
  </r>
  <r>
    <s v="6246"/>
    <s v="臺龍"/>
    <x v="56"/>
    <n v="14.3"/>
    <n v="14.6"/>
    <n v="15.25"/>
    <n v="13.75"/>
    <n v="15"/>
    <n v="12"/>
    <n v="-7"/>
    <n v="11"/>
    <n v="15"/>
    <n v="1"/>
    <n v="0"/>
    <n v="0"/>
    <n v="0"/>
    <n v="0"/>
    <n v="0"/>
    <n v="1.7160000000000003E-3"/>
    <n v="-1.0220000000000001E-3"/>
    <n v="1.6775E-3"/>
    <n v="2.0625000000000001E-3"/>
    <n v="1.4999999999999999E-4"/>
    <n v="0"/>
    <n v="0"/>
    <n v="0"/>
    <n v="0"/>
    <n v="0"/>
  </r>
  <r>
    <s v="6247"/>
    <s v="淇譽電"/>
    <x v="19"/>
    <n v="9.4"/>
    <n v="9.4499999999999993"/>
    <n v="9.5500000000000007"/>
    <n v="9.49"/>
    <n v="9.89"/>
    <n v="-2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  <n v="0"/>
  </r>
  <r>
    <s v="6248"/>
    <s v="沛波"/>
    <x v="12"/>
    <n v="23.65"/>
    <n v="22.5"/>
    <n v="22.1"/>
    <n v="20.399999999999999"/>
    <n v="21.3"/>
    <n v="2"/>
    <n v="31"/>
    <n v="-11"/>
    <n v="10"/>
    <n v="-6"/>
    <n v="0"/>
    <n v="0"/>
    <n v="0"/>
    <n v="0"/>
    <n v="0"/>
    <n v="4.7299999999999995E-4"/>
    <n v="6.9750000000000003E-3"/>
    <n v="-2.4310000000000004E-3"/>
    <n v="2.0400000000000001E-3"/>
    <n v="-1.2780000000000001E-3"/>
    <n v="0"/>
    <n v="0"/>
    <n v="0"/>
    <n v="0"/>
    <n v="0"/>
  </r>
  <r>
    <s v="6251"/>
    <s v="定穎"/>
    <x v="31"/>
    <n v="17.3"/>
    <n v="16.899999999999999"/>
    <n v="17.5"/>
    <n v="15.75"/>
    <n v="16.75"/>
    <n v="541"/>
    <n v="548"/>
    <n v="-362"/>
    <n v="-392"/>
    <n v="578"/>
    <n v="0"/>
    <n v="0"/>
    <n v="0"/>
    <n v="0"/>
    <n v="0"/>
    <n v="9.359300000000001E-2"/>
    <n v="9.2611999999999986E-2"/>
    <n v="-6.3350000000000004E-2"/>
    <n v="-6.1740000000000003E-2"/>
    <n v="9.6814999999999998E-2"/>
    <n v="0"/>
    <n v="0"/>
    <n v="0"/>
    <n v="0"/>
    <n v="0"/>
  </r>
  <r>
    <s v="6257"/>
    <s v="矽格"/>
    <x v="35"/>
    <n v="47.15"/>
    <n v="47.8"/>
    <n v="48.1"/>
    <n v="44.95"/>
    <n v="48.35"/>
    <n v="-1685"/>
    <n v="-1086"/>
    <n v="-684"/>
    <n v="-613"/>
    <n v="471"/>
    <n v="0"/>
    <n v="0"/>
    <n v="0"/>
    <n v="-417"/>
    <n v="0"/>
    <n v="-0.79447749999999995"/>
    <n v="-0.5191079999999999"/>
    <n v="-0.32900400000000002"/>
    <n v="-0.2755435"/>
    <n v="0.22772850000000003"/>
    <n v="0"/>
    <n v="0"/>
    <n v="0"/>
    <n v="-0.18744150000000001"/>
    <n v="0"/>
  </r>
  <r>
    <s v="6259"/>
    <s v="百徽"/>
    <x v="14"/>
    <n v="17.600000000000001"/>
    <n v="17.350000000000001"/>
    <n v="18.600000000000001"/>
    <n v="18.3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4.400000000000006"/>
    <n v="74"/>
    <n v="73.099999999999994"/>
    <n v="67.7"/>
    <n v="73.2"/>
    <n v="713"/>
    <n v="-809"/>
    <n v="-350"/>
    <n v="741"/>
    <n v="626"/>
    <n v="0"/>
    <n v="0"/>
    <n v="0"/>
    <n v="0"/>
    <n v="0"/>
    <n v="0.53047200000000005"/>
    <n v="-0.59865999999999997"/>
    <n v="-0.25584999999999997"/>
    <n v="0.50165700000000002"/>
    <n v="0.45823200000000003"/>
    <n v="0"/>
    <n v="0"/>
    <n v="0"/>
    <n v="0"/>
    <n v="0"/>
  </r>
  <r>
    <s v="6263"/>
    <s v="普萊德"/>
    <x v="37"/>
    <n v="62.6"/>
    <n v="63.2"/>
    <n v="63.4"/>
    <n v="61.9"/>
    <n v="63.2"/>
    <n v="-15"/>
    <n v="50"/>
    <n v="-13"/>
    <n v="8"/>
    <n v="11"/>
    <n v="0"/>
    <n v="0"/>
    <n v="0"/>
    <n v="0"/>
    <n v="0"/>
    <n v="-9.3900000000000008E-3"/>
    <n v="3.1600000000000003E-2"/>
    <n v="-8.2419999999999993E-3"/>
    <n v="4.9519999999999998E-3"/>
    <n v="6.9520000000000007E-3"/>
    <n v="0"/>
    <n v="0"/>
    <n v="0"/>
    <n v="0"/>
    <n v="0"/>
  </r>
  <r>
    <s v="6264"/>
    <s v="富裔"/>
    <x v="5"/>
    <n v="9.27"/>
    <n v="9.6999999999999993"/>
    <n v="9.33"/>
    <n v="8.61"/>
    <n v="9.06"/>
    <n v="23"/>
    <n v="71"/>
    <n v="-11"/>
    <n v="59"/>
    <n v="-1"/>
    <n v="0"/>
    <n v="0"/>
    <n v="0"/>
    <n v="0"/>
    <n v="0"/>
    <n v="2.1320999999999996E-3"/>
    <n v="6.886999999999999E-3"/>
    <n v="-1.0263E-3"/>
    <n v="5.0798999999999992E-3"/>
    <n v="-9.0600000000000007E-5"/>
    <n v="0"/>
    <n v="0"/>
    <n v="0"/>
    <n v="0"/>
    <n v="0"/>
  </r>
  <r>
    <s v="6265"/>
    <s v="方土昶"/>
    <x v="15"/>
    <n v="8.02"/>
    <n v="8.0299999999999994"/>
    <n v="7.85"/>
    <n v="7.09"/>
    <n v="7.79"/>
    <n v="269"/>
    <n v="77"/>
    <n v="-10"/>
    <n v="115"/>
    <n v="258"/>
    <n v="0"/>
    <n v="0"/>
    <n v="0"/>
    <n v="0"/>
    <n v="0"/>
    <n v="2.1573800000000001E-2"/>
    <n v="6.1830999999999995E-3"/>
    <n v="-7.85E-4"/>
    <n v="8.153500000000001E-3"/>
    <n v="2.00982E-2"/>
    <n v="0"/>
    <n v="0"/>
    <n v="0"/>
    <n v="0"/>
    <n v="0"/>
  </r>
  <r>
    <s v="6266"/>
    <s v="泰詠"/>
    <x v="17"/>
    <n v="20"/>
    <n v="20"/>
    <n v="20"/>
    <n v="18.95"/>
    <n v="20.05"/>
    <n v="4"/>
    <n v="-29"/>
    <n v="-50"/>
    <n v="-48"/>
    <n v="68"/>
    <n v="0"/>
    <n v="0"/>
    <n v="0"/>
    <n v="0"/>
    <n v="0"/>
    <n v="8.0000000000000004E-4"/>
    <n v="-5.7999999999999996E-3"/>
    <n v="-0.01"/>
    <n v="-9.0959999999999999E-3"/>
    <n v="1.3634E-2"/>
    <n v="0"/>
    <n v="0"/>
    <n v="0"/>
    <n v="0"/>
    <n v="0"/>
  </r>
  <r>
    <s v="6269"/>
    <s v="台郡"/>
    <x v="31"/>
    <n v="110.5"/>
    <n v="112"/>
    <n v="114"/>
    <n v="113.5"/>
    <n v="115"/>
    <n v="-766"/>
    <n v="-544"/>
    <n v="-111"/>
    <n v="-695"/>
    <n v="-230"/>
    <n v="0"/>
    <n v="2"/>
    <n v="0"/>
    <n v="1"/>
    <n v="0"/>
    <n v="-0.84643000000000002"/>
    <n v="-0.60928000000000004"/>
    <n v="-0.12654000000000001"/>
    <n v="-0.788825"/>
    <n v="-0.26450000000000001"/>
    <n v="0"/>
    <n v="2.2399999999999998E-3"/>
    <n v="0"/>
    <n v="1.1349999999999999E-3"/>
    <n v="0"/>
  </r>
  <r>
    <s v="6270"/>
    <s v="倍微"/>
    <x v="14"/>
    <n v="20.3"/>
    <n v="19.95"/>
    <n v="19.899999999999999"/>
    <n v="18.5"/>
    <n v="20.25"/>
    <n v="-120"/>
    <n v="143"/>
    <n v="-111"/>
    <n v="-86"/>
    <n v="336"/>
    <n v="0"/>
    <n v="0"/>
    <n v="0"/>
    <n v="0"/>
    <n v="0"/>
    <n v="-2.436E-2"/>
    <n v="2.8528499999999998E-2"/>
    <n v="-2.2088999999999998E-2"/>
    <n v="-1.5910000000000001E-2"/>
    <n v="6.8040000000000003E-2"/>
    <n v="0"/>
    <n v="0"/>
    <n v="0"/>
    <n v="0"/>
    <n v="0"/>
  </r>
  <r>
    <s v="6271"/>
    <s v="同欣電"/>
    <x v="35"/>
    <n v="158.5"/>
    <n v="161.5"/>
    <n v="160"/>
    <n v="151"/>
    <n v="162.5"/>
    <n v="309"/>
    <n v="252"/>
    <n v="-374"/>
    <n v="711"/>
    <n v="55"/>
    <n v="-22"/>
    <n v="1"/>
    <n v="0"/>
    <n v="11"/>
    <n v="10"/>
    <n v="0.48976500000000001"/>
    <n v="0.40698000000000001"/>
    <n v="-0.59840000000000004"/>
    <n v="1.07361"/>
    <n v="8.9374999999999996E-2"/>
    <n v="-3.4869999999999998E-2"/>
    <n v="1.6149999999999999E-3"/>
    <n v="0"/>
    <n v="1.661E-2"/>
    <n v="1.6250000000000001E-2"/>
  </r>
  <r>
    <s v="6274"/>
    <s v="台燿"/>
    <x v="17"/>
    <n v="89.1"/>
    <n v="92.4"/>
    <n v="92.8"/>
    <n v="89.9"/>
    <n v="94.5"/>
    <n v="-814"/>
    <n v="1019"/>
    <n v="777"/>
    <n v="276"/>
    <n v="-191"/>
    <n v="16"/>
    <n v="-34"/>
    <n v="0"/>
    <n v="-3"/>
    <n v="-8"/>
    <n v="-0.72527399999999997"/>
    <n v="0.94155600000000006"/>
    <n v="0.72105599999999992"/>
    <n v="0.24812400000000001"/>
    <n v="-0.18049499999999999"/>
    <n v="1.4256E-2"/>
    <n v="-3.1416000000000006E-2"/>
    <n v="0"/>
    <n v="-2.6970000000000006E-3"/>
    <n v="-7.5599999999999999E-3"/>
  </r>
  <r>
    <s v="6275"/>
    <s v="元山"/>
    <x v="19"/>
    <n v="27.1"/>
    <n v="27.3"/>
    <n v="27.1"/>
    <n v="25.3"/>
    <n v="27.8"/>
    <n v="390"/>
    <n v="360"/>
    <n v="-217"/>
    <n v="615"/>
    <n v="414"/>
    <n v="0"/>
    <n v="0"/>
    <n v="0"/>
    <n v="0"/>
    <n v="0"/>
    <n v="0.10569000000000001"/>
    <n v="9.8280000000000006E-2"/>
    <n v="-5.8807000000000005E-2"/>
    <n v="0.15559500000000001"/>
    <n v="0.11509200000000001"/>
    <n v="0"/>
    <n v="0"/>
    <n v="0"/>
    <n v="0"/>
    <n v="0"/>
  </r>
  <r>
    <s v="6276"/>
    <s v="安鈦克"/>
    <x v="16"/>
    <n v="38.1"/>
    <n v="37"/>
    <n v="36.950000000000003"/>
    <n v="33.299999999999997"/>
    <n v="36.6"/>
    <n v="-6"/>
    <n v="-122"/>
    <n v="-151"/>
    <n v="19"/>
    <n v="74"/>
    <n v="0"/>
    <n v="0"/>
    <n v="0"/>
    <n v="0"/>
    <n v="0"/>
    <n v="-2.2860000000000003E-3"/>
    <n v="-4.514E-2"/>
    <n v="-5.5794500000000004E-2"/>
    <n v="6.3269999999999993E-3"/>
    <n v="2.7084E-2"/>
    <n v="0"/>
    <n v="0"/>
    <n v="0"/>
    <n v="0"/>
    <n v="0"/>
  </r>
  <r>
    <s v="6277"/>
    <s v="宏正"/>
    <x v="44"/>
    <n v="82.5"/>
    <n v="82.8"/>
    <n v="83.1"/>
    <n v="81.8"/>
    <n v="82.8"/>
    <n v="-69"/>
    <n v="5"/>
    <n v="12"/>
    <n v="4"/>
    <n v="-7"/>
    <n v="0"/>
    <n v="0"/>
    <n v="0"/>
    <n v="0"/>
    <n v="0"/>
    <n v="-5.6925000000000003E-2"/>
    <n v="4.1399999999999996E-3"/>
    <n v="9.972E-3"/>
    <n v="3.2719999999999997E-3"/>
    <n v="-5.7959999999999999E-3"/>
    <n v="0"/>
    <n v="0"/>
    <n v="0"/>
    <n v="0"/>
    <n v="0"/>
  </r>
  <r>
    <s v="6278"/>
    <s v="台表科"/>
    <x v="31"/>
    <n v="97.3"/>
    <n v="97.7"/>
    <n v="98.7"/>
    <n v="93.5"/>
    <n v="102"/>
    <n v="410"/>
    <n v="322"/>
    <n v="-25"/>
    <n v="209"/>
    <n v="557"/>
    <n v="136"/>
    <n v="91"/>
    <n v="0"/>
    <n v="224"/>
    <n v="566"/>
    <n v="0.39893000000000001"/>
    <n v="0.31459400000000004"/>
    <n v="-2.4674999999999999E-2"/>
    <n v="0.19541500000000001"/>
    <n v="0.56813999999999998"/>
    <n v="0.132328"/>
    <n v="8.8907000000000014E-2"/>
    <n v="0"/>
    <n v="0.20943999999999999"/>
    <n v="0.57732000000000006"/>
  </r>
  <r>
    <s v="6279"/>
    <s v="胡連"/>
    <x v="6"/>
    <n v="106.5"/>
    <n v="103.5"/>
    <n v="99.3"/>
    <n v="92.2"/>
    <n v="97.9"/>
    <n v="376"/>
    <n v="-12"/>
    <n v="-232"/>
    <n v="80"/>
    <n v="94"/>
    <n v="0"/>
    <n v="0"/>
    <n v="0"/>
    <n v="0"/>
    <n v="0"/>
    <n v="0.40044000000000002"/>
    <n v="-1.242E-2"/>
    <n v="-0.230376"/>
    <n v="7.3760000000000006E-2"/>
    <n v="9.2026000000000011E-2"/>
    <n v="0"/>
    <n v="0"/>
    <n v="0"/>
    <n v="0"/>
    <n v="0"/>
  </r>
  <r>
    <s v="6281"/>
    <s v="全國電"/>
    <x v="41"/>
    <n v="79.8"/>
    <n v="80"/>
    <n v="80.2"/>
    <n v="77.900000000000006"/>
    <n v="79.2"/>
    <n v="-63"/>
    <n v="-12"/>
    <n v="-7"/>
    <n v="17"/>
    <n v="13"/>
    <n v="0"/>
    <n v="0"/>
    <n v="0"/>
    <n v="0"/>
    <n v="0"/>
    <n v="-5.0273999999999999E-2"/>
    <n v="-9.5999999999999992E-3"/>
    <n v="-5.6140000000000001E-3"/>
    <n v="1.3243000000000001E-2"/>
    <n v="1.0296000000000001E-2"/>
    <n v="0"/>
    <n v="0"/>
    <n v="0"/>
    <n v="0"/>
    <n v="0"/>
  </r>
  <r>
    <s v="6282"/>
    <s v="康舒"/>
    <x v="10"/>
    <n v="25.45"/>
    <n v="25.05"/>
    <n v="24.8"/>
    <n v="23"/>
    <n v="24.8"/>
    <n v="-275"/>
    <n v="520"/>
    <n v="-1377"/>
    <n v="1201"/>
    <n v="846"/>
    <n v="0"/>
    <n v="0"/>
    <n v="0"/>
    <n v="0"/>
    <n v="0"/>
    <n v="-6.9987499999999994E-2"/>
    <n v="0.13025999999999999"/>
    <n v="-0.34149599999999997"/>
    <n v="0.27622999999999998"/>
    <n v="0.20980799999999999"/>
    <n v="0"/>
    <n v="0"/>
    <n v="0"/>
    <n v="0"/>
    <n v="0"/>
  </r>
  <r>
    <s v="6283"/>
    <s v="淳安"/>
    <x v="7"/>
    <n v="42.65"/>
    <n v="43.85"/>
    <n v="41.8"/>
    <n v="38.200000000000003"/>
    <n v="42"/>
    <n v="971"/>
    <n v="1038"/>
    <n v="-292"/>
    <n v="1709"/>
    <n v="329"/>
    <n v="0"/>
    <n v="0"/>
    <n v="0"/>
    <n v="0"/>
    <n v="0"/>
    <n v="0.41413150000000004"/>
    <n v="0.45516300000000004"/>
    <n v="-0.12205599999999998"/>
    <n v="0.65283800000000003"/>
    <n v="0.13818"/>
    <n v="0"/>
    <n v="0"/>
    <n v="0"/>
    <n v="0"/>
    <n v="0"/>
  </r>
  <r>
    <s v="6284"/>
    <s v="佳邦"/>
    <x v="56"/>
    <n v="51.6"/>
    <n v="53.1"/>
    <n v="52.2"/>
    <n v="48.45"/>
    <n v="53.2"/>
    <n v="1709"/>
    <n v="2075"/>
    <n v="-407"/>
    <n v="1140"/>
    <n v="607"/>
    <n v="-568"/>
    <n v="-440"/>
    <n v="0"/>
    <n v="0"/>
    <n v="0"/>
    <n v="0.88184400000000007"/>
    <n v="1.1018250000000001"/>
    <n v="-0.212454"/>
    <n v="0.55232999999999999"/>
    <n v="0.32292399999999999"/>
    <n v="-0.29308800000000002"/>
    <n v="-0.23363999999999999"/>
    <n v="0"/>
    <n v="0"/>
    <n v="0"/>
  </r>
  <r>
    <s v="6285"/>
    <s v="啟碁"/>
    <x v="32"/>
    <n v="62.2"/>
    <n v="63.8"/>
    <n v="64.3"/>
    <n v="61"/>
    <n v="63.1"/>
    <n v="-353"/>
    <n v="-169"/>
    <n v="-295"/>
    <n v="2"/>
    <n v="34"/>
    <n v="-814"/>
    <n v="-81"/>
    <n v="3"/>
    <n v="1"/>
    <n v="1"/>
    <n v="-0.21956600000000001"/>
    <n v="-0.10782199999999999"/>
    <n v="-0.18968499999999999"/>
    <n v="1.2199999999999999E-3"/>
    <n v="2.1454000000000001E-2"/>
    <n v="-0.50630799999999998"/>
    <n v="-5.1678000000000002E-2"/>
    <n v="1.9289999999999997E-3"/>
    <n v="6.0999999999999997E-4"/>
    <n v="6.3100000000000005E-4"/>
  </r>
  <r>
    <s v="6287"/>
    <s v="元隆"/>
    <x v="38"/>
    <n v="7"/>
    <n v="7.2"/>
    <n v="7"/>
    <n v="6.3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"/>
    <n v="25"/>
    <n v="24.5"/>
    <n v="22.05"/>
    <n v="24.2"/>
    <n v="-178"/>
    <n v="-55"/>
    <n v="38"/>
    <n v="-190"/>
    <n v="434"/>
    <n v="0"/>
    <n v="0"/>
    <n v="0"/>
    <n v="0"/>
    <n v="0"/>
    <n v="-4.8059999999999999E-2"/>
    <n v="-1.375E-2"/>
    <n v="9.3100000000000006E-3"/>
    <n v="-4.1895000000000002E-2"/>
    <n v="0.105028"/>
    <n v="0"/>
    <n v="0"/>
    <n v="0"/>
    <n v="0"/>
    <n v="0"/>
  </r>
  <r>
    <s v="6289"/>
    <s v="華上"/>
    <x v="28"/>
    <n v="2.85"/>
    <n v="3.13"/>
    <n v="3.02"/>
    <n v="2.72"/>
    <n v="2.99"/>
    <n v="2"/>
    <n v="0"/>
    <n v="0"/>
    <n v="0"/>
    <n v="0"/>
    <n v="0"/>
    <n v="0"/>
    <n v="0"/>
    <n v="0"/>
    <n v="0"/>
    <n v="5.7000000000000003E-5"/>
    <n v="0"/>
    <n v="0"/>
    <n v="0"/>
    <n v="0"/>
    <n v="0"/>
    <n v="0"/>
    <n v="0"/>
    <n v="0"/>
    <n v="0"/>
  </r>
  <r>
    <s v="6290"/>
    <s v="良維"/>
    <x v="15"/>
    <n v="57.6"/>
    <n v="57.2"/>
    <n v="56.4"/>
    <n v="52.1"/>
    <n v="57.3"/>
    <n v="298"/>
    <n v="31"/>
    <n v="-382"/>
    <n v="211"/>
    <n v="668"/>
    <n v="0"/>
    <n v="0"/>
    <n v="0"/>
    <n v="0"/>
    <n v="0"/>
    <n v="0.171648"/>
    <n v="1.7732000000000001E-2"/>
    <n v="-0.215448"/>
    <n v="0.109931"/>
    <n v="0.38276399999999999"/>
    <n v="0"/>
    <n v="0"/>
    <n v="0"/>
    <n v="0"/>
    <n v="0"/>
  </r>
  <r>
    <s v="6291"/>
    <s v="沛亨"/>
    <x v="46"/>
    <n v="25.7"/>
    <n v="25.7"/>
    <n v="25.65"/>
    <n v="23.1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8.950000000000003"/>
    <n v="38.9"/>
    <n v="39"/>
    <n v="37.5"/>
    <n v="39.5"/>
    <n v="-117"/>
    <n v="-8"/>
    <n v="-38"/>
    <n v="-52"/>
    <n v="59"/>
    <n v="0"/>
    <n v="0"/>
    <n v="0"/>
    <n v="0"/>
    <n v="0"/>
    <n v="-4.5571500000000008E-2"/>
    <n v="-3.1119999999999997E-3"/>
    <n v="-1.482E-2"/>
    <n v="-1.95E-2"/>
    <n v="2.3304999999999999E-2"/>
    <n v="0"/>
    <n v="0"/>
    <n v="0"/>
    <n v="0"/>
    <n v="0"/>
  </r>
  <r>
    <s v="6294"/>
    <s v="智基"/>
    <x v="2"/>
    <n v="142"/>
    <n v="141.5"/>
    <n v="143"/>
    <n v="140"/>
    <n v="144"/>
    <n v="-23"/>
    <n v="12"/>
    <n v="0"/>
    <n v="1"/>
    <n v="4"/>
    <n v="0"/>
    <n v="0"/>
    <n v="0"/>
    <n v="0"/>
    <n v="0"/>
    <n v="-3.2660000000000002E-2"/>
    <n v="1.6979999999999999E-2"/>
    <n v="0"/>
    <n v="1.4E-3"/>
    <n v="5.7600000000000004E-3"/>
    <n v="0"/>
    <n v="0"/>
    <n v="0"/>
    <n v="0"/>
    <n v="0"/>
  </r>
  <r>
    <s v="6404"/>
    <s v="通訊-KY"/>
    <x v="66"/>
    <n v="7.81"/>
    <n v="7.45"/>
    <n v="7.8"/>
    <n v="7.02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4.35"/>
    <n v="24.9"/>
    <n v="23.85"/>
    <n v="25.3"/>
    <n v="-20"/>
    <n v="-68"/>
    <n v="3"/>
    <n v="33"/>
    <n v="45"/>
    <n v="0"/>
    <n v="0"/>
    <n v="0"/>
    <n v="0"/>
    <n v="0"/>
    <n v="-4.7699999999999999E-3"/>
    <n v="-1.6558000000000003E-2"/>
    <n v="7.4699999999999983E-4"/>
    <n v="7.8705000000000008E-3"/>
    <n v="1.1384999999999999E-2"/>
    <n v="0"/>
    <n v="0"/>
    <n v="0"/>
    <n v="0"/>
    <n v="0"/>
  </r>
  <r>
    <s v="6409"/>
    <s v="旭隼"/>
    <x v="56"/>
    <n v="1190"/>
    <n v="1075"/>
    <n v="1100"/>
    <n v="1080"/>
    <n v="1075"/>
    <n v="27"/>
    <n v="-47"/>
    <n v="18"/>
    <n v="12"/>
    <n v="-2"/>
    <n v="0"/>
    <n v="1"/>
    <n v="0"/>
    <n v="1"/>
    <n v="1"/>
    <n v="0.32129999999999997"/>
    <n v="-0.50524999999999998"/>
    <n v="0.19800000000000001"/>
    <n v="0.12959999999999999"/>
    <n v="-2.1499999999999998E-2"/>
    <n v="0"/>
    <n v="1.0749999999999999E-2"/>
    <n v="0"/>
    <n v="1.0800000000000001E-2"/>
    <n v="1.0749999999999999E-2"/>
  </r>
  <r>
    <s v="6411"/>
    <s v="晶焱"/>
    <x v="46"/>
    <n v="114.5"/>
    <n v="117"/>
    <n v="113.5"/>
    <n v="105.5"/>
    <n v="116"/>
    <n v="868"/>
    <n v="926"/>
    <n v="-520"/>
    <n v="1402"/>
    <n v="243"/>
    <n v="-84"/>
    <n v="-70"/>
    <n v="0"/>
    <n v="-14"/>
    <n v="30"/>
    <n v="0.99385999999999997"/>
    <n v="1.08342"/>
    <n v="-0.59019999999999995"/>
    <n v="1.4791099999999999"/>
    <n v="0.28188000000000002"/>
    <n v="-9.6180000000000002E-2"/>
    <n v="-8.1900000000000001E-2"/>
    <n v="0"/>
    <n v="-1.477E-2"/>
    <n v="3.4799999999999998E-2"/>
  </r>
  <r>
    <s v="6412"/>
    <s v="群電"/>
    <x v="10"/>
    <n v="68.5"/>
    <n v="67"/>
    <n v="67.3"/>
    <n v="65.3"/>
    <n v="65.7"/>
    <n v="193"/>
    <n v="-537"/>
    <n v="60"/>
    <n v="137"/>
    <n v="-326"/>
    <n v="-10"/>
    <n v="1"/>
    <n v="4"/>
    <n v="0"/>
    <n v="1"/>
    <n v="0.13220499999999999"/>
    <n v="-0.35979"/>
    <n v="4.0379999999999999E-2"/>
    <n v="8.9460999999999999E-2"/>
    <n v="-0.21418200000000001"/>
    <n v="-6.8500000000000002E-3"/>
    <n v="6.7000000000000002E-4"/>
    <n v="2.6919999999999999E-3"/>
    <n v="0"/>
    <n v="6.5700000000000003E-4"/>
  </r>
  <r>
    <s v="6414"/>
    <s v="樺漢"/>
    <x v="49"/>
    <n v="189"/>
    <n v="184.5"/>
    <n v="192"/>
    <n v="181"/>
    <n v="192.5"/>
    <n v="346"/>
    <n v="558"/>
    <n v="-3"/>
    <n v="167"/>
    <n v="23"/>
    <n v="0"/>
    <n v="0"/>
    <n v="1"/>
    <n v="0"/>
    <n v="0"/>
    <n v="0.65393999999999997"/>
    <n v="1.0295099999999999"/>
    <n v="-5.7600000000000004E-3"/>
    <n v="0.30226999999999998"/>
    <n v="4.4275000000000002E-2"/>
    <n v="0"/>
    <n v="0"/>
    <n v="1.92E-3"/>
    <n v="0"/>
    <n v="0"/>
  </r>
  <r>
    <s v="6415"/>
    <s v="矽力-KY"/>
    <x v="46"/>
    <n v="2655"/>
    <n v="2660"/>
    <n v="2700"/>
    <n v="2755"/>
    <n v="2905"/>
    <n v="-13"/>
    <n v="-27"/>
    <n v="-5"/>
    <n v="50"/>
    <n v="14"/>
    <n v="18"/>
    <n v="3"/>
    <n v="8"/>
    <n v="1"/>
    <n v="1"/>
    <n v="-0.34515000000000001"/>
    <n v="-0.71819999999999995"/>
    <n v="-0.13500000000000001"/>
    <n v="1.3774999999999999"/>
    <n v="0.40670000000000001"/>
    <n v="0.47789999999999999"/>
    <n v="7.9799999999999996E-2"/>
    <n v="0.216"/>
    <n v="2.7550000000000002E-2"/>
    <n v="2.9049999999999999E-2"/>
  </r>
  <r>
    <s v="6416"/>
    <s v="瑞祺電通"/>
    <x v="37"/>
    <n v="118.5"/>
    <n v="110"/>
    <n v="107"/>
    <n v="98.5"/>
    <n v="108"/>
    <n v="176"/>
    <n v="657"/>
    <n v="-128"/>
    <n v="1193"/>
    <n v="358"/>
    <n v="-147"/>
    <n v="-503"/>
    <n v="-329"/>
    <n v="-353"/>
    <n v="-143"/>
    <n v="0.20856"/>
    <n v="0.72270000000000001"/>
    <n v="-0.13696"/>
    <n v="1.1751050000000001"/>
    <n v="0.38663999999999998"/>
    <n v="-0.17419499999999999"/>
    <n v="-0.55330000000000001"/>
    <n v="-0.35203000000000001"/>
    <n v="-0.34770499999999999"/>
    <n v="-0.15443999999999999"/>
  </r>
  <r>
    <s v="6417"/>
    <s v="韋僑"/>
    <x v="34"/>
    <n v="75"/>
    <n v="75.5"/>
    <n v="75.5"/>
    <n v="74.3"/>
    <n v="75.5"/>
    <n v="0"/>
    <n v="0"/>
    <n v="-6"/>
    <n v="0"/>
    <n v="0"/>
    <n v="0"/>
    <n v="0"/>
    <n v="0"/>
    <n v="0"/>
    <n v="0"/>
    <n v="0"/>
    <n v="0"/>
    <n v="-4.5300000000000002E-3"/>
    <n v="0"/>
    <n v="0"/>
    <n v="0"/>
    <n v="0"/>
    <n v="0"/>
    <n v="0"/>
    <n v="0"/>
  </r>
  <r>
    <s v="6418"/>
    <s v="詠昇"/>
    <x v="15"/>
    <n v="14.1"/>
    <n v="14.65"/>
    <n v="14.25"/>
    <n v="14.15"/>
    <n v="14.55"/>
    <n v="-3"/>
    <n v="0"/>
    <n v="-4"/>
    <n v="0"/>
    <n v="0"/>
    <n v="0"/>
    <n v="0"/>
    <n v="0"/>
    <n v="0"/>
    <n v="0"/>
    <n v="-4.2299999999999998E-4"/>
    <n v="0"/>
    <n v="-5.6999999999999998E-4"/>
    <n v="0"/>
    <n v="0"/>
    <n v="0"/>
    <n v="0"/>
    <n v="0"/>
    <n v="0"/>
    <n v="0"/>
  </r>
  <r>
    <s v="6419"/>
    <s v="京晨科"/>
    <x v="48"/>
    <n v="15.6"/>
    <n v="17.149999999999999"/>
    <n v="18.850000000000001"/>
    <n v="18.7"/>
    <n v="20.55"/>
    <n v="0"/>
    <n v="0"/>
    <n v="0"/>
    <n v="-2"/>
    <n v="20"/>
    <n v="0"/>
    <n v="0"/>
    <n v="0"/>
    <n v="0"/>
    <n v="0"/>
    <n v="0"/>
    <n v="0"/>
    <n v="0"/>
    <n v="-3.7399999999999998E-4"/>
    <n v="4.1099999999999999E-3"/>
    <n v="0"/>
    <n v="0"/>
    <n v="0"/>
    <n v="0"/>
    <n v="0"/>
  </r>
  <r>
    <s v="6425"/>
    <s v="易發"/>
    <x v="39"/>
    <n v="26.65"/>
    <n v="26.5"/>
    <n v="25.85"/>
    <n v="24.9"/>
    <n v="25.9"/>
    <n v="-6"/>
    <n v="-1"/>
    <n v="-4"/>
    <n v="-6"/>
    <n v="12"/>
    <n v="0"/>
    <n v="0"/>
    <n v="0"/>
    <n v="0"/>
    <n v="0"/>
    <n v="-1.5989999999999997E-3"/>
    <n v="-2.6499999999999999E-4"/>
    <n v="-1.034E-3"/>
    <n v="-1.4939999999999997E-3"/>
    <n v="3.1079999999999997E-3"/>
    <n v="0"/>
    <n v="0"/>
    <n v="0"/>
    <n v="0"/>
    <n v="0"/>
  </r>
  <r>
    <s v="6426"/>
    <s v="統新"/>
    <x v="32"/>
    <n v="73"/>
    <n v="71.8"/>
    <n v="74.3"/>
    <n v="66.900000000000006"/>
    <n v="73.5"/>
    <n v="31"/>
    <n v="245"/>
    <n v="108"/>
    <n v="77"/>
    <n v="126"/>
    <n v="0"/>
    <n v="0"/>
    <n v="0"/>
    <n v="0"/>
    <n v="0"/>
    <n v="2.2630000000000001E-2"/>
    <n v="0.17591000000000001"/>
    <n v="8.0243999999999996E-2"/>
    <n v="5.1513000000000003E-2"/>
    <n v="9.2609999999999998E-2"/>
    <n v="0"/>
    <n v="0"/>
    <n v="0"/>
    <n v="0"/>
    <n v="0"/>
  </r>
  <r>
    <s v="6431"/>
    <s v="光麗-KY"/>
    <x v="63"/>
    <n v="31"/>
    <n v="30.7"/>
    <n v="30.85"/>
    <n v="29.1"/>
    <n v="31"/>
    <n v="-23"/>
    <n v="-18"/>
    <n v="-7"/>
    <n v="-6"/>
    <n v="0"/>
    <n v="0"/>
    <n v="0"/>
    <n v="0"/>
    <n v="0"/>
    <n v="0"/>
    <n v="-7.1300000000000001E-3"/>
    <n v="-5.5260000000000005E-3"/>
    <n v="-2.1595E-3"/>
    <n v="-1.7460000000000002E-3"/>
    <n v="0"/>
    <n v="0"/>
    <n v="0"/>
    <n v="0"/>
    <n v="0"/>
    <n v="0"/>
  </r>
  <r>
    <s v="6432"/>
    <s v="今展科"/>
    <x v="34"/>
    <n v="35.200000000000003"/>
    <n v="35.299999999999997"/>
    <n v="35.549999999999997"/>
    <n v="32.950000000000003"/>
    <n v="35.6"/>
    <n v="-18"/>
    <n v="52"/>
    <n v="-134"/>
    <n v="24"/>
    <n v="62"/>
    <n v="0"/>
    <n v="0"/>
    <n v="0"/>
    <n v="0"/>
    <n v="0"/>
    <n v="-6.3360000000000005E-3"/>
    <n v="1.8356000000000001E-2"/>
    <n v="-4.7636999999999999E-2"/>
    <n v="7.9080000000000001E-3"/>
    <n v="2.2072000000000001E-2"/>
    <n v="0"/>
    <n v="0"/>
    <n v="0"/>
    <n v="0"/>
    <n v="0"/>
  </r>
  <r>
    <s v="6435"/>
    <s v="大中"/>
    <x v="46"/>
    <n v="101.5"/>
    <n v="104"/>
    <n v="101.5"/>
    <n v="94"/>
    <n v="102.5"/>
    <n v="14"/>
    <n v="102"/>
    <n v="-79"/>
    <n v="181"/>
    <n v="181"/>
    <n v="0"/>
    <n v="0"/>
    <n v="0"/>
    <n v="0"/>
    <n v="0"/>
    <n v="1.421E-2"/>
    <n v="0.10607999999999999"/>
    <n v="-8.0185000000000006E-2"/>
    <n v="0.17014000000000001"/>
    <n v="0.185525"/>
    <n v="0"/>
    <n v="0"/>
    <n v="0"/>
    <n v="0"/>
    <n v="0"/>
  </r>
  <r>
    <s v="6438"/>
    <s v="迅得"/>
    <x v="45"/>
    <n v="87"/>
    <n v="86.4"/>
    <n v="86.9"/>
    <n v="81.3"/>
    <n v="88.3"/>
    <n v="-450"/>
    <n v="161"/>
    <n v="-385"/>
    <n v="291"/>
    <n v="253"/>
    <n v="-100"/>
    <n v="-33"/>
    <n v="0"/>
    <n v="-276"/>
    <n v="-333"/>
    <n v="-0.39150000000000001"/>
    <n v="0.13910400000000001"/>
    <n v="-0.334565"/>
    <n v="0.23658299999999999"/>
    <n v="0.22339899999999999"/>
    <n v="-8.6999999999999994E-2"/>
    <n v="-2.8512000000000003E-2"/>
    <n v="0"/>
    <n v="-0.224388"/>
    <n v="-0.29403899999999999"/>
  </r>
  <r>
    <s v="6441"/>
    <s v="廣錠"/>
    <x v="49"/>
    <n v="81.099999999999994"/>
    <n v="85.4"/>
    <n v="82"/>
    <n v="73.8"/>
    <n v="78.5"/>
    <n v="37"/>
    <n v="230"/>
    <n v="-13"/>
    <n v="63"/>
    <n v="457"/>
    <n v="0"/>
    <n v="-76"/>
    <n v="0"/>
    <n v="-21"/>
    <n v="-329"/>
    <n v="3.0006999999999999E-2"/>
    <n v="0.19642000000000001"/>
    <n v="-1.0659999999999999E-2"/>
    <n v="4.6493999999999994E-2"/>
    <n v="0.35874499999999998"/>
    <n v="0"/>
    <n v="-6.4904000000000003E-2"/>
    <n v="0"/>
    <n v="-1.5498E-2"/>
    <n v="-0.25826500000000002"/>
  </r>
  <r>
    <s v="6442"/>
    <s v="光聖"/>
    <x v="32"/>
    <n v="32.5"/>
    <n v="31.2"/>
    <n v="32.049999999999997"/>
    <n v="31.7"/>
    <n v="31.8"/>
    <n v="-7"/>
    <n v="-2"/>
    <n v="-3"/>
    <n v="1"/>
    <n v="0"/>
    <n v="0"/>
    <n v="0"/>
    <n v="0"/>
    <n v="0"/>
    <n v="0"/>
    <n v="-2.2750000000000001E-3"/>
    <n v="-6.2399999999999999E-4"/>
    <n v="-9.614999999999999E-4"/>
    <n v="3.1700000000000001E-4"/>
    <n v="0"/>
    <n v="0"/>
    <n v="0"/>
    <n v="0"/>
    <n v="0"/>
    <n v="0"/>
  </r>
  <r>
    <s v="6443"/>
    <s v="元晶"/>
    <x v="50"/>
    <n v="31.4"/>
    <n v="30.6"/>
    <n v="31.8"/>
    <n v="28.65"/>
    <n v="31.3"/>
    <n v="2834"/>
    <n v="4162"/>
    <n v="-3922"/>
    <n v="-208"/>
    <n v="3481"/>
    <n v="0"/>
    <n v="0"/>
    <n v="0"/>
    <n v="0"/>
    <n v="0"/>
    <n v="0.88987599999999989"/>
    <n v="1.2735720000000001"/>
    <n v="-1.247196"/>
    <n v="-5.9591999999999999E-2"/>
    <n v="1.089553"/>
    <n v="0"/>
    <n v="0"/>
    <n v="0"/>
    <n v="0"/>
    <n v="0"/>
  </r>
  <r>
    <s v="6446"/>
    <s v="藥華藥"/>
    <x v="13"/>
    <n v="75.2"/>
    <n v="76.7"/>
    <n v="76"/>
    <n v="74.2"/>
    <n v="77"/>
    <n v="-19"/>
    <n v="126"/>
    <n v="-34"/>
    <n v="26"/>
    <n v="87"/>
    <n v="0"/>
    <n v="0"/>
    <n v="0"/>
    <n v="0"/>
    <n v="0"/>
    <n v="-1.4288E-2"/>
    <n v="9.6642000000000006E-2"/>
    <n v="-2.5839999999999998E-2"/>
    <n v="1.9292E-2"/>
    <n v="6.6989999999999994E-2"/>
    <n v="0"/>
    <n v="0"/>
    <n v="0"/>
    <n v="0"/>
    <n v="0"/>
  </r>
  <r>
    <s v="6449"/>
    <s v="鈺邦"/>
    <x v="34"/>
    <n v="57.8"/>
    <n v="57.5"/>
    <n v="56.8"/>
    <n v="52.8"/>
    <n v="57.8"/>
    <n v="-273"/>
    <n v="-151"/>
    <n v="-351"/>
    <n v="17"/>
    <n v="27"/>
    <n v="0"/>
    <n v="0"/>
    <n v="0"/>
    <n v="0"/>
    <n v="0"/>
    <n v="-0.15779399999999999"/>
    <n v="-8.6824999999999999E-2"/>
    <n v="-0.19936799999999999"/>
    <n v="8.9759999999999996E-3"/>
    <n v="1.5605999999999998E-2"/>
    <n v="0"/>
    <n v="0"/>
    <n v="0"/>
    <n v="0"/>
    <n v="0"/>
  </r>
  <r>
    <s v="6451"/>
    <s v="訊芯-KY"/>
    <x v="35"/>
    <n v="93.4"/>
    <n v="95"/>
    <n v="104.5"/>
    <n v="96.7"/>
    <n v="104"/>
    <n v="15"/>
    <n v="64"/>
    <n v="-22"/>
    <n v="-206"/>
    <n v="12"/>
    <n v="0"/>
    <n v="0"/>
    <n v="0"/>
    <n v="0"/>
    <n v="0"/>
    <n v="1.401E-2"/>
    <n v="6.08E-2"/>
    <n v="-2.299E-2"/>
    <n v="-0.19920200000000002"/>
    <n v="1.248E-2"/>
    <n v="0"/>
    <n v="0"/>
    <n v="0"/>
    <n v="0"/>
    <n v="0"/>
  </r>
  <r>
    <s v="6456"/>
    <s v="GIS-KY"/>
    <x v="64"/>
    <n v="92.3"/>
    <n v="93.5"/>
    <n v="93.5"/>
    <n v="89.1"/>
    <n v="96"/>
    <n v="375"/>
    <n v="375"/>
    <n v="7"/>
    <n v="525"/>
    <n v="-424"/>
    <n v="0"/>
    <n v="-70"/>
    <n v="-74"/>
    <n v="-27"/>
    <n v="40"/>
    <n v="0.34612500000000002"/>
    <n v="0.35062500000000002"/>
    <n v="6.5449999999999996E-3"/>
    <n v="0.467775"/>
    <n v="-0.40704000000000001"/>
    <n v="0"/>
    <n v="-6.5449999999999994E-2"/>
    <n v="-6.9190000000000002E-2"/>
    <n v="-2.4056999999999999E-2"/>
    <n v="3.8399999999999997E-2"/>
  </r>
  <r>
    <s v="6457"/>
    <s v="紘康"/>
    <x v="46"/>
    <n v="139"/>
    <n v="152.5"/>
    <n v="150"/>
    <n v="137"/>
    <n v="148.5"/>
    <n v="228"/>
    <n v="77"/>
    <n v="-378"/>
    <n v="75"/>
    <n v="83"/>
    <n v="0"/>
    <n v="0"/>
    <n v="0"/>
    <n v="0"/>
    <n v="0"/>
    <n v="0.31691999999999998"/>
    <n v="0.117425"/>
    <n v="-0.56699999999999995"/>
    <n v="0.10274999999999999"/>
    <n v="0.123255"/>
    <n v="0"/>
    <n v="0"/>
    <n v="0"/>
    <n v="0"/>
    <n v="0"/>
  </r>
  <r>
    <s v="6461"/>
    <s v="益得"/>
    <x v="13"/>
    <n v="20.100000000000001"/>
    <n v="20.100000000000001"/>
    <n v="20.100000000000001"/>
    <n v="18.600000000000001"/>
    <n v="19.7"/>
    <n v="-49"/>
    <n v="8"/>
    <n v="14"/>
    <n v="-60"/>
    <n v="31"/>
    <n v="0"/>
    <n v="0"/>
    <n v="0"/>
    <n v="0"/>
    <n v="0"/>
    <n v="-9.8490000000000001E-3"/>
    <n v="1.6080000000000001E-3"/>
    <n v="2.8140000000000005E-3"/>
    <n v="-1.116E-2"/>
    <n v="6.1069999999999996E-3"/>
    <n v="0"/>
    <n v="0"/>
    <n v="0"/>
    <n v="0"/>
    <n v="0"/>
  </r>
  <r>
    <s v="6462"/>
    <s v="神盾"/>
    <x v="46"/>
    <n v="165"/>
    <n v="164.5"/>
    <n v="163"/>
    <n v="153.5"/>
    <n v="160"/>
    <n v="334"/>
    <n v="9"/>
    <n v="-142"/>
    <n v="322"/>
    <n v="179"/>
    <n v="0"/>
    <n v="0"/>
    <n v="0"/>
    <n v="0"/>
    <n v="0"/>
    <n v="0.55110000000000003"/>
    <n v="1.4805E-2"/>
    <n v="-0.23146"/>
    <n v="0.49426999999999999"/>
    <n v="0.28639999999999999"/>
    <n v="0"/>
    <n v="0"/>
    <n v="0"/>
    <n v="0"/>
    <n v="0"/>
  </r>
  <r>
    <s v="6464"/>
    <s v="台數科"/>
    <x v="2"/>
    <n v="112.5"/>
    <n v="112"/>
    <n v="110"/>
    <n v="108"/>
    <n v="109.5"/>
    <n v="-13"/>
    <n v="-32"/>
    <n v="-14"/>
    <n v="6"/>
    <n v="-2"/>
    <n v="0"/>
    <n v="0"/>
    <n v="0"/>
    <n v="0"/>
    <n v="0"/>
    <n v="-1.4625000000000001E-2"/>
    <n v="-3.5839999999999997E-2"/>
    <n v="-1.54E-2"/>
    <n v="6.4799999999999996E-3"/>
    <n v="-2.1900000000000001E-3"/>
    <n v="0"/>
    <n v="0"/>
    <n v="0"/>
    <n v="0"/>
    <n v="0"/>
  </r>
  <r>
    <s v="6465"/>
    <s v="威潤"/>
    <x v="32"/>
    <n v="23.15"/>
    <n v="20.85"/>
    <n v="18.8"/>
    <n v="16.95"/>
    <n v="15.3"/>
    <n v="-1"/>
    <n v="0"/>
    <n v="0"/>
    <n v="0"/>
    <n v="0"/>
    <n v="0"/>
    <n v="0"/>
    <n v="0"/>
    <n v="0"/>
    <n v="0"/>
    <n v="-2.3149999999999999E-4"/>
    <n v="0"/>
    <n v="0"/>
    <n v="0"/>
    <n v="0"/>
    <n v="0"/>
    <n v="0"/>
    <n v="0"/>
    <n v="0"/>
    <n v="0"/>
  </r>
  <r>
    <s v="6469"/>
    <s v="大樹"/>
    <x v="13"/>
    <n v="131.5"/>
    <n v="133"/>
    <n v="137.5"/>
    <n v="131.5"/>
    <n v="138"/>
    <n v="130"/>
    <n v="76"/>
    <n v="79"/>
    <n v="-110"/>
    <n v="28"/>
    <n v="0"/>
    <n v="0"/>
    <n v="0"/>
    <n v="0"/>
    <n v="0"/>
    <n v="0.17094999999999999"/>
    <n v="0.10108"/>
    <n v="0.108625"/>
    <n v="-0.14465"/>
    <n v="3.8640000000000001E-2"/>
    <n v="0"/>
    <n v="0"/>
    <n v="0"/>
    <n v="0"/>
    <n v="0"/>
  </r>
  <r>
    <s v="6470"/>
    <s v="宇智"/>
    <x v="32"/>
    <n v="48.45"/>
    <n v="48.55"/>
    <n v="48.95"/>
    <n v="47.5"/>
    <n v="49.1"/>
    <n v="-84"/>
    <n v="-57"/>
    <n v="-102"/>
    <n v="-90"/>
    <n v="16"/>
    <n v="0"/>
    <n v="0"/>
    <n v="0"/>
    <n v="0"/>
    <n v="0"/>
    <n v="-4.0698000000000005E-2"/>
    <n v="-2.76735E-2"/>
    <n v="-4.9929000000000008E-2"/>
    <n v="-4.2750000000000003E-2"/>
    <n v="7.8560000000000001E-3"/>
    <n v="0"/>
    <n v="0"/>
    <n v="0"/>
    <n v="0"/>
    <n v="0"/>
  </r>
  <r>
    <s v="6472"/>
    <s v="保瑞"/>
    <x v="13"/>
    <n v="224.5"/>
    <n v="233.5"/>
    <n v="256.5"/>
    <n v="282"/>
    <n v="280.5"/>
    <n v="-447"/>
    <n v="61"/>
    <n v="13"/>
    <n v="1114"/>
    <n v="-323"/>
    <n v="0"/>
    <n v="0"/>
    <n v="7"/>
    <n v="0"/>
    <n v="0"/>
    <n v="-1.0035149999999999"/>
    <n v="0.14243500000000001"/>
    <n v="3.3345E-2"/>
    <n v="3.1414800000000001"/>
    <n v="-0.90601500000000001"/>
    <n v="0"/>
    <n v="0"/>
    <n v="1.7954999999999999E-2"/>
    <n v="0"/>
    <n v="0"/>
  </r>
  <r>
    <s v="6477"/>
    <s v="安集"/>
    <x v="50"/>
    <n v="46.8"/>
    <n v="42.15"/>
    <n v="41.7"/>
    <n v="37.549999999999997"/>
    <n v="41.3"/>
    <n v="563"/>
    <n v="1261"/>
    <n v="1307"/>
    <n v="1518"/>
    <n v="1412"/>
    <n v="0"/>
    <n v="0"/>
    <n v="0"/>
    <n v="0"/>
    <n v="0"/>
    <n v="0.263484"/>
    <n v="0.53151150000000003"/>
    <n v="0.54501900000000003"/>
    <n v="0.57000899999999999"/>
    <n v="0.58315600000000001"/>
    <n v="0"/>
    <n v="0"/>
    <n v="0"/>
    <n v="0"/>
    <n v="0"/>
  </r>
  <r>
    <s v="6482"/>
    <s v="弘煜科"/>
    <x v="66"/>
    <n v="38.299999999999997"/>
    <n v="40.85"/>
    <n v="40.9"/>
    <n v="44.95"/>
    <n v="42"/>
    <n v="3"/>
    <n v="3"/>
    <n v="0"/>
    <n v="16"/>
    <n v="-22"/>
    <n v="0"/>
    <n v="0"/>
    <n v="0"/>
    <n v="0"/>
    <n v="0"/>
    <n v="1.1489999999999998E-3"/>
    <n v="1.2255E-3"/>
    <n v="0"/>
    <n v="7.1920000000000005E-3"/>
    <n v="-9.2399999999999999E-3"/>
    <n v="0"/>
    <n v="0"/>
    <n v="0"/>
    <n v="0"/>
    <n v="0"/>
  </r>
  <r>
    <s v="6485"/>
    <s v="點序"/>
    <x v="46"/>
    <n v="98.2"/>
    <n v="93"/>
    <n v="90.7"/>
    <n v="81.7"/>
    <n v="89.8"/>
    <n v="337"/>
    <n v="684"/>
    <n v="-60"/>
    <n v="688"/>
    <n v="666"/>
    <n v="0"/>
    <n v="0"/>
    <n v="0"/>
    <n v="0"/>
    <n v="-350"/>
    <n v="0.33093400000000001"/>
    <n v="0.63612000000000002"/>
    <n v="-5.4420000000000003E-2"/>
    <n v="0.56209600000000004"/>
    <n v="0.59806799999999993"/>
    <n v="0"/>
    <n v="0"/>
    <n v="0"/>
    <n v="0"/>
    <n v="-0.31430000000000002"/>
  </r>
  <r>
    <s v="6486"/>
    <s v="互動"/>
    <x v="55"/>
    <n v="76"/>
    <n v="76.2"/>
    <n v="76.400000000000006"/>
    <n v="73.5"/>
    <n v="77.3"/>
    <n v="5"/>
    <n v="28"/>
    <n v="-43"/>
    <n v="-11"/>
    <n v="6"/>
    <n v="0"/>
    <n v="0"/>
    <n v="0"/>
    <n v="0"/>
    <n v="0"/>
    <n v="3.8E-3"/>
    <n v="2.1336000000000001E-2"/>
    <n v="-3.2852000000000006E-2"/>
    <n v="-8.0850000000000002E-3"/>
    <n v="4.6379999999999998E-3"/>
    <n v="0"/>
    <n v="0"/>
    <n v="0"/>
    <n v="0"/>
    <n v="0"/>
  </r>
  <r>
    <s v="6488"/>
    <s v="環球晶"/>
    <x v="38"/>
    <n v="650"/>
    <n v="689"/>
    <n v="715"/>
    <n v="738"/>
    <n v="754"/>
    <n v="-161"/>
    <n v="1237"/>
    <n v="446"/>
    <n v="906"/>
    <n v="11"/>
    <n v="-162"/>
    <n v="-90"/>
    <n v="146"/>
    <n v="66"/>
    <n v="21"/>
    <n v="-1.0465"/>
    <n v="8.5229300000000006"/>
    <n v="3.1888999999999998"/>
    <n v="6.68628"/>
    <n v="8.294E-2"/>
    <n v="-1.0529999999999999"/>
    <n v="-0.62009999999999998"/>
    <n v="1.0439000000000001"/>
    <n v="0.48708000000000001"/>
    <n v="0.15834000000000001"/>
  </r>
  <r>
    <s v="6491"/>
    <s v="晶碩"/>
    <x v="13"/>
    <n v="439.5"/>
    <n v="423"/>
    <n v="430"/>
    <n v="387"/>
    <n v="425.5"/>
    <n v="-249"/>
    <n v="-14"/>
    <n v="10"/>
    <n v="66"/>
    <n v="214"/>
    <n v="95"/>
    <n v="25"/>
    <n v="88"/>
    <n v="15"/>
    <n v="58"/>
    <n v="-1.094355"/>
    <n v="-5.9220000000000002E-2"/>
    <n v="4.2999999999999997E-2"/>
    <n v="0.25541999999999998"/>
    <n v="0.91056999999999999"/>
    <n v="0.41752499999999998"/>
    <n v="0.10575"/>
    <n v="0.37840000000000001"/>
    <n v="5.8049999999999997E-2"/>
    <n v="0.24679000000000001"/>
  </r>
  <r>
    <s v="6492"/>
    <s v="生華科"/>
    <x v="13"/>
    <n v="138.5"/>
    <n v="139"/>
    <n v="129"/>
    <n v="141.5"/>
    <n v="153.5"/>
    <n v="2"/>
    <n v="-188"/>
    <n v="31"/>
    <n v="58"/>
    <n v="-15"/>
    <n v="0"/>
    <n v="0"/>
    <n v="0"/>
    <n v="0"/>
    <n v="0"/>
    <n v="2.7699999999999999E-3"/>
    <n v="-0.26132"/>
    <n v="3.9989999999999998E-2"/>
    <n v="8.2070000000000004E-2"/>
    <n v="-2.3025E-2"/>
    <n v="0"/>
    <n v="0"/>
    <n v="0"/>
    <n v="0"/>
    <n v="0"/>
  </r>
  <r>
    <s v="6494"/>
    <s v="九齊"/>
    <x v="46"/>
    <n v="91.5"/>
    <n v="93.3"/>
    <n v="89.6"/>
    <n v="81"/>
    <n v="89.1"/>
    <n v="768"/>
    <n v="330"/>
    <n v="-522"/>
    <n v="950"/>
    <n v="344"/>
    <n v="0"/>
    <n v="0"/>
    <n v="0"/>
    <n v="0"/>
    <n v="0"/>
    <n v="0.70272000000000001"/>
    <n v="0.30789"/>
    <n v="-0.46771199999999996"/>
    <n v="0.76949999999999996"/>
    <n v="0.306504"/>
    <n v="0"/>
    <n v="0"/>
    <n v="0"/>
    <n v="0"/>
    <n v="0"/>
  </r>
  <r>
    <s v="6496"/>
    <s v="科懋"/>
    <x v="13"/>
    <n v="28.8"/>
    <n v="28.7"/>
    <n v="29"/>
    <n v="26.95"/>
    <n v="27.5"/>
    <n v="2"/>
    <n v="18"/>
    <n v="12"/>
    <n v="-1"/>
    <n v="10"/>
    <n v="0"/>
    <n v="0"/>
    <n v="0"/>
    <n v="0"/>
    <n v="0"/>
    <n v="5.7600000000000001E-4"/>
    <n v="5.1660000000000005E-3"/>
    <n v="3.48E-3"/>
    <n v="-2.6949999999999999E-4"/>
    <n v="2.7499999999999998E-3"/>
    <n v="0"/>
    <n v="0"/>
    <n v="0"/>
    <n v="0"/>
    <n v="0"/>
  </r>
  <r>
    <s v="6499"/>
    <s v="益安"/>
    <x v="13"/>
    <n v="47.3"/>
    <n v="51.3"/>
    <n v="49.15"/>
    <n v="46.5"/>
    <n v="48.7"/>
    <n v="-2"/>
    <n v="2"/>
    <n v="0"/>
    <n v="0"/>
    <n v="0"/>
    <n v="0"/>
    <n v="0"/>
    <n v="0"/>
    <n v="0"/>
    <n v="0"/>
    <n v="-9.459999999999999E-4"/>
    <n v="1.026E-3"/>
    <n v="0"/>
    <n v="0"/>
    <n v="0"/>
    <n v="0"/>
    <n v="0"/>
    <n v="0"/>
    <n v="0"/>
    <n v="0"/>
  </r>
  <r>
    <s v="6504"/>
    <s v="南六"/>
    <x v="13"/>
    <n v="187"/>
    <n v="203.5"/>
    <n v="183.5"/>
    <n v="201.5"/>
    <n v="182"/>
    <n v="637"/>
    <n v="-46"/>
    <n v="-29"/>
    <n v="146"/>
    <n v="-80"/>
    <n v="0"/>
    <n v="0"/>
    <n v="0"/>
    <n v="0"/>
    <n v="0"/>
    <n v="1.19119"/>
    <n v="-9.3609999999999999E-2"/>
    <n v="-5.3214999999999998E-2"/>
    <n v="0.29419000000000001"/>
    <n v="-0.14560000000000001"/>
    <n v="0"/>
    <n v="0"/>
    <n v="0"/>
    <n v="0"/>
    <n v="0"/>
  </r>
  <r>
    <s v="6505"/>
    <s v="台塑化"/>
    <x v="4"/>
    <n v="97.7"/>
    <n v="95"/>
    <n v="96.7"/>
    <n v="95.4"/>
    <n v="99"/>
    <n v="-1512"/>
    <n v="-3719"/>
    <n v="-754"/>
    <n v="-771"/>
    <n v="601"/>
    <n v="-1"/>
    <n v="16"/>
    <n v="98"/>
    <n v="16"/>
    <n v="17"/>
    <n v="-1.4772239999999999"/>
    <n v="-3.5330499999999998"/>
    <n v="-0.72911800000000004"/>
    <n v="-0.73553400000000013"/>
    <n v="0.59499000000000002"/>
    <n v="-9.77E-4"/>
    <n v="1.52E-2"/>
    <n v="9.4766000000000003E-2"/>
    <n v="1.5264000000000002E-2"/>
    <n v="1.6830000000000001E-2"/>
  </r>
  <r>
    <s v="6506"/>
    <s v="雙邦"/>
    <x v="20"/>
    <n v="16.55"/>
    <n v="16.3"/>
    <n v="16.350000000000001"/>
    <n v="16.3"/>
    <n v="16.600000000000001"/>
    <n v="0"/>
    <n v="3"/>
    <n v="-3"/>
    <n v="120"/>
    <n v="43"/>
    <n v="0"/>
    <n v="0"/>
    <n v="0"/>
    <n v="0"/>
    <n v="0"/>
    <n v="0"/>
    <n v="4.8900000000000007E-4"/>
    <n v="-4.9050000000000005E-4"/>
    <n v="1.9560000000000001E-2"/>
    <n v="7.1380000000000011E-3"/>
    <n v="0"/>
    <n v="0"/>
    <n v="0"/>
    <n v="0"/>
    <n v="0"/>
  </r>
  <r>
    <s v="6508"/>
    <s v="惠光"/>
    <x v="13"/>
    <n v="29.5"/>
    <n v="29.55"/>
    <n v="29.6"/>
    <n v="29.05"/>
    <n v="29.3"/>
    <n v="-1"/>
    <n v="10"/>
    <n v="0"/>
    <n v="-1"/>
    <n v="3"/>
    <n v="0"/>
    <n v="0"/>
    <n v="0"/>
    <n v="0"/>
    <n v="0"/>
    <n v="-2.9500000000000001E-4"/>
    <n v="2.9550000000000002E-3"/>
    <n v="0"/>
    <n v="-2.9050000000000001E-4"/>
    <n v="8.7900000000000001E-4"/>
    <n v="0"/>
    <n v="0"/>
    <n v="0"/>
    <n v="0"/>
    <n v="0"/>
  </r>
  <r>
    <s v="6509"/>
    <s v="聚和"/>
    <x v="20"/>
    <n v="27.55"/>
    <n v="27.3"/>
    <n v="27.3"/>
    <n v="28.5"/>
    <n v="28.65"/>
    <n v="-719"/>
    <n v="-1078"/>
    <n v="-351"/>
    <n v="-690"/>
    <n v="65"/>
    <n v="0"/>
    <n v="0"/>
    <n v="0"/>
    <n v="0"/>
    <n v="0"/>
    <n v="-0.1980845"/>
    <n v="-0.294294"/>
    <n v="-9.5823000000000005E-2"/>
    <n v="-0.19664999999999999"/>
    <n v="1.86225E-2"/>
    <n v="0"/>
    <n v="0"/>
    <n v="0"/>
    <n v="0"/>
    <n v="0"/>
  </r>
  <r>
    <s v="6510"/>
    <s v="精測"/>
    <x v="35"/>
    <n v="632"/>
    <n v="650"/>
    <n v="655"/>
    <n v="602"/>
    <n v="651"/>
    <n v="57"/>
    <n v="115"/>
    <n v="7"/>
    <n v="-18"/>
    <n v="139"/>
    <n v="-30"/>
    <n v="-9"/>
    <n v="0"/>
    <n v="-1"/>
    <n v="0"/>
    <n v="0.36024"/>
    <n v="0.74750000000000005"/>
    <n v="4.5850000000000002E-2"/>
    <n v="-0.10836"/>
    <n v="0.90488999999999997"/>
    <n v="-0.18959999999999999"/>
    <n v="-5.8500000000000003E-2"/>
    <n v="0"/>
    <n v="-6.0200000000000002E-3"/>
    <n v="0"/>
  </r>
  <r>
    <s v="6512"/>
    <s v="啟發電"/>
    <x v="44"/>
    <n v="17.399999999999999"/>
    <n v="16.600000000000001"/>
    <n v="16.95"/>
    <n v="16.3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2.7"/>
    <n v="43.5"/>
    <n v="44.85"/>
    <n v="41.95"/>
    <n v="43.7"/>
    <n v="-15"/>
    <n v="-18"/>
    <n v="-2"/>
    <n v="-9"/>
    <n v="12"/>
    <n v="0"/>
    <n v="0"/>
    <n v="0"/>
    <n v="0"/>
    <n v="0"/>
    <n v="-6.4050000000000001E-3"/>
    <n v="-7.8300000000000002E-3"/>
    <n v="-8.9700000000000001E-4"/>
    <n v="-3.7755000000000002E-3"/>
    <n v="5.2440000000000013E-3"/>
    <n v="0"/>
    <n v="0"/>
    <n v="0"/>
    <n v="0"/>
    <n v="0"/>
  </r>
  <r>
    <s v="6515"/>
    <s v="穎崴"/>
    <x v="35"/>
    <n v="252"/>
    <n v="251.5"/>
    <n v="245.5"/>
    <n v="224.5"/>
    <n v="236"/>
    <n v="4"/>
    <n v="40"/>
    <n v="5"/>
    <n v="21"/>
    <n v="40"/>
    <n v="0"/>
    <n v="0"/>
    <n v="0"/>
    <n v="0"/>
    <n v="0"/>
    <n v="1.008E-2"/>
    <n v="0.10059999999999999"/>
    <n v="1.2274999999999999E-2"/>
    <n v="4.7144999999999999E-2"/>
    <n v="9.4399999999999998E-2"/>
    <n v="0"/>
    <n v="0"/>
    <n v="0"/>
    <n v="0"/>
    <n v="0"/>
  </r>
  <r>
    <s v="6516"/>
    <s v="勤崴國際"/>
    <x v="55"/>
    <n v="99"/>
    <n v="95.5"/>
    <n v="98.4"/>
    <n v="89.8"/>
    <n v="96.1"/>
    <n v="5"/>
    <n v="29"/>
    <n v="24"/>
    <n v="-19"/>
    <n v="45"/>
    <n v="0"/>
    <n v="0"/>
    <n v="0"/>
    <n v="0"/>
    <n v="0"/>
    <n v="4.9500000000000004E-3"/>
    <n v="2.7695000000000001E-2"/>
    <n v="2.3616000000000005E-2"/>
    <n v="-1.7062000000000001E-2"/>
    <n v="4.3244999999999999E-2"/>
    <n v="0"/>
    <n v="0"/>
    <n v="0"/>
    <n v="0"/>
    <n v="0"/>
  </r>
  <r>
    <s v="6523"/>
    <s v="達爾膚"/>
    <x v="13"/>
    <n v="76"/>
    <n v="74.7"/>
    <n v="74"/>
    <n v="68.599999999999994"/>
    <n v="73.900000000000006"/>
    <n v="89"/>
    <n v="-34"/>
    <n v="6"/>
    <n v="17"/>
    <n v="7"/>
    <n v="0"/>
    <n v="0"/>
    <n v="0"/>
    <n v="0"/>
    <n v="0"/>
    <n v="6.7640000000000006E-2"/>
    <n v="-2.5398E-2"/>
    <n v="4.4400000000000004E-3"/>
    <n v="1.1661999999999999E-2"/>
    <n v="5.1730000000000005E-3"/>
    <n v="0"/>
    <n v="0"/>
    <n v="0"/>
    <n v="0"/>
    <n v="0"/>
  </r>
  <r>
    <s v="6525"/>
    <s v="捷敏-KY"/>
    <x v="35"/>
    <n v="71.2"/>
    <n v="70.5"/>
    <n v="73.099999999999994"/>
    <n v="69.5"/>
    <n v="73.599999999999994"/>
    <n v="-137"/>
    <n v="11"/>
    <n v="242"/>
    <n v="-11"/>
    <n v="88"/>
    <n v="0"/>
    <n v="0"/>
    <n v="0"/>
    <n v="0"/>
    <n v="0"/>
    <n v="-9.7543999999999992E-2"/>
    <n v="7.7549999999999997E-3"/>
    <n v="0.17690199999999998"/>
    <n v="-7.6449999999999999E-3"/>
    <n v="6.4767999999999992E-2"/>
    <n v="0"/>
    <n v="0"/>
    <n v="0"/>
    <n v="0"/>
    <n v="0"/>
  </r>
  <r>
    <s v="6527"/>
    <s v="明達醫"/>
    <x v="13"/>
    <n v="50"/>
    <n v="49.4"/>
    <n v="49.35"/>
    <n v="47.6"/>
    <n v="49.45"/>
    <n v="-2"/>
    <n v="1"/>
    <n v="0"/>
    <n v="-2"/>
    <n v="-3"/>
    <n v="0"/>
    <n v="0"/>
    <n v="0"/>
    <n v="0"/>
    <n v="0"/>
    <n v="-1E-3"/>
    <n v="4.9399999999999997E-4"/>
    <n v="0"/>
    <n v="-9.5200000000000005E-4"/>
    <n v="-1.4835000000000002E-3"/>
    <n v="0"/>
    <n v="0"/>
    <n v="0"/>
    <n v="0"/>
    <n v="0"/>
  </r>
  <r>
    <s v="6530"/>
    <s v="創威"/>
    <x v="32"/>
    <n v="18"/>
    <n v="18"/>
    <n v="18"/>
    <n v="16.8"/>
    <n v="18.05"/>
    <n v="-20"/>
    <n v="7"/>
    <n v="10"/>
    <n v="8"/>
    <n v="18"/>
    <n v="0"/>
    <n v="0"/>
    <n v="0"/>
    <n v="0"/>
    <n v="0"/>
    <n v="-3.5999999999999999E-3"/>
    <n v="1.2600000000000001E-3"/>
    <n v="1.8E-3"/>
    <n v="1.3440000000000001E-3"/>
    <n v="3.2490000000000002E-3"/>
    <n v="0"/>
    <n v="0"/>
    <n v="0"/>
    <n v="0"/>
    <n v="0"/>
  </r>
  <r>
    <s v="6531"/>
    <s v="愛普"/>
    <x v="46"/>
    <n v="626"/>
    <n v="592"/>
    <n v="573"/>
    <n v="518"/>
    <n v="569"/>
    <n v="351"/>
    <n v="-453"/>
    <n v="32"/>
    <n v="706"/>
    <n v="505"/>
    <n v="48"/>
    <n v="0"/>
    <n v="3"/>
    <n v="-27"/>
    <n v="88"/>
    <n v="2.19726"/>
    <n v="-2.6817600000000001"/>
    <n v="0.18336"/>
    <n v="3.6570800000000001"/>
    <n v="2.8734500000000001"/>
    <n v="0.30048000000000002"/>
    <n v="0"/>
    <n v="1.719E-2"/>
    <n v="-0.13986000000000001"/>
    <n v="0.50072000000000005"/>
  </r>
  <r>
    <s v="6532"/>
    <s v="瑞耘"/>
    <x v="38"/>
    <n v="40.4"/>
    <n v="39.35"/>
    <n v="40.1"/>
    <n v="36.450000000000003"/>
    <n v="40.049999999999997"/>
    <n v="50"/>
    <n v="108"/>
    <n v="15"/>
    <n v="104"/>
    <n v="251"/>
    <n v="0"/>
    <n v="0"/>
    <n v="0"/>
    <n v="0"/>
    <n v="0"/>
    <n v="2.0199999999999999E-2"/>
    <n v="4.2498000000000001E-2"/>
    <n v="6.0150000000000004E-3"/>
    <n v="3.7908000000000004E-2"/>
    <n v="0.10052549999999999"/>
    <n v="0"/>
    <n v="0"/>
    <n v="0"/>
    <n v="0"/>
    <n v="0"/>
  </r>
  <r>
    <s v="6533"/>
    <s v="晶心科"/>
    <x v="46"/>
    <n v="362"/>
    <n v="366"/>
    <n v="364"/>
    <n v="335.5"/>
    <n v="369"/>
    <n v="272"/>
    <n v="242"/>
    <n v="-173"/>
    <n v="143"/>
    <n v="301"/>
    <n v="0"/>
    <n v="0"/>
    <n v="1"/>
    <n v="0"/>
    <n v="0"/>
    <n v="0.98463999999999996"/>
    <n v="0.88571999999999995"/>
    <n v="-0.62971999999999995"/>
    <n v="0.479765"/>
    <n v="1.11069"/>
    <n v="0"/>
    <n v="0"/>
    <n v="3.64E-3"/>
    <n v="0"/>
    <n v="0"/>
  </r>
  <r>
    <s v="6535"/>
    <s v="順藥"/>
    <x v="13"/>
    <n v="34.549999999999997"/>
    <n v="35.549999999999997"/>
    <n v="35.5"/>
    <n v="34.200000000000003"/>
    <n v="37.6"/>
    <n v="5"/>
    <n v="8"/>
    <n v="-1"/>
    <n v="0"/>
    <n v="32"/>
    <n v="0"/>
    <n v="0"/>
    <n v="0"/>
    <n v="0"/>
    <n v="0"/>
    <n v="1.7275000000000001E-3"/>
    <n v="2.8439999999999997E-3"/>
    <n v="-3.5500000000000001E-4"/>
    <n v="0"/>
    <n v="1.2032000000000001E-2"/>
    <n v="0"/>
    <n v="0"/>
    <n v="0"/>
    <n v="0"/>
    <n v="0"/>
  </r>
  <r>
    <s v="6538"/>
    <s v="倉和"/>
    <x v="16"/>
    <n v="107.5"/>
    <n v="113.5"/>
    <n v="108"/>
    <n v="103"/>
    <n v="113"/>
    <n v="150"/>
    <n v="340"/>
    <n v="17"/>
    <n v="326"/>
    <n v="129"/>
    <n v="0"/>
    <n v="0"/>
    <n v="0"/>
    <n v="0"/>
    <n v="0"/>
    <n v="0.16125"/>
    <n v="0.38590000000000002"/>
    <n v="1.8360000000000001E-2"/>
    <n v="0.33578000000000002"/>
    <n v="0.14577000000000001"/>
    <n v="0"/>
    <n v="0"/>
    <n v="0"/>
    <n v="0"/>
    <n v="0"/>
  </r>
  <r>
    <s v="6541"/>
    <s v="泰福-KY"/>
    <x v="13"/>
    <n v="54.1"/>
    <n v="52.6"/>
    <n v="57.8"/>
    <n v="52.2"/>
    <n v="55.2"/>
    <n v="97"/>
    <n v="241"/>
    <n v="66"/>
    <n v="-657"/>
    <n v="232"/>
    <n v="0"/>
    <n v="0"/>
    <n v="0"/>
    <n v="0"/>
    <n v="0"/>
    <n v="5.2476999999999996E-2"/>
    <n v="0.12676599999999999"/>
    <n v="3.8147999999999994E-2"/>
    <n v="-0.34295400000000004"/>
    <n v="0.12806400000000001"/>
    <n v="0"/>
    <n v="0"/>
    <n v="0"/>
    <n v="0"/>
    <n v="0"/>
  </r>
  <r>
    <s v="6542"/>
    <s v="隆中"/>
    <x v="66"/>
    <n v="60.6"/>
    <n v="61.5"/>
    <n v="61.2"/>
    <n v="60.6"/>
    <n v="60.2"/>
    <n v="17"/>
    <n v="0"/>
    <n v="0"/>
    <n v="2"/>
    <n v="0"/>
    <n v="0"/>
    <n v="0"/>
    <n v="0"/>
    <n v="0"/>
    <n v="0"/>
    <n v="1.0302E-2"/>
    <n v="0"/>
    <n v="0"/>
    <n v="1.212E-3"/>
    <n v="0"/>
    <n v="0"/>
    <n v="0"/>
    <n v="0"/>
    <n v="0"/>
    <n v="0"/>
  </r>
  <r>
    <s v="6547"/>
    <s v="高端疫苗"/>
    <x v="13"/>
    <n v="330"/>
    <n v="363"/>
    <n v="379.5"/>
    <n v="417"/>
    <n v="375.5"/>
    <n v="500"/>
    <n v="-768"/>
    <n v="357"/>
    <n v="-253"/>
    <n v="-25"/>
    <n v="0"/>
    <n v="58"/>
    <n v="0"/>
    <n v="0"/>
    <n v="0"/>
    <n v="1.65"/>
    <n v="-2.7878400000000001"/>
    <n v="1.3548150000000001"/>
    <n v="-1.05501"/>
    <n v="-9.3875E-2"/>
    <n v="0"/>
    <n v="0.21054"/>
    <n v="0"/>
    <n v="0"/>
    <n v="0"/>
  </r>
  <r>
    <s v="6548"/>
    <s v="長科*"/>
    <x v="28"/>
    <n v="59.3"/>
    <n v="59.2"/>
    <n v="58.1"/>
    <n v="52.3"/>
    <n v="57.5"/>
    <n v="114"/>
    <n v="-993"/>
    <n v="-476"/>
    <n v="283"/>
    <n v="462"/>
    <n v="0"/>
    <n v="10"/>
    <n v="0"/>
    <n v="0"/>
    <n v="0"/>
    <n v="6.7601999999999995E-2"/>
    <n v="-0.58785600000000005"/>
    <n v="-0.27655600000000002"/>
    <n v="0.148009"/>
    <n v="0.26565"/>
    <n v="0"/>
    <n v="5.9199999999999999E-3"/>
    <n v="0"/>
    <n v="0"/>
    <n v="0"/>
  </r>
  <r>
    <s v="6552"/>
    <s v="易華電"/>
    <x v="35"/>
    <n v="46.45"/>
    <n v="47.3"/>
    <n v="47.4"/>
    <n v="43.15"/>
    <n v="47.45"/>
    <n v="201"/>
    <n v="45"/>
    <n v="-41"/>
    <n v="211"/>
    <n v="193"/>
    <n v="0"/>
    <n v="0"/>
    <n v="0"/>
    <n v="0"/>
    <n v="0"/>
    <n v="9.3364500000000003E-2"/>
    <n v="2.1284999999999998E-2"/>
    <n v="-1.9434E-2"/>
    <n v="9.1046500000000002E-2"/>
    <n v="9.1578500000000007E-2"/>
    <n v="0"/>
    <n v="0"/>
    <n v="0"/>
    <n v="0"/>
    <n v="0"/>
  </r>
  <r>
    <s v="6556"/>
    <s v="勝品"/>
    <x v="48"/>
    <n v="40.950000000000003"/>
    <n v="40.950000000000003"/>
    <n v="41.25"/>
    <n v="41.3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5.299999999999997"/>
    <n v="36.65"/>
    <n v="36.35"/>
    <n v="32.799999999999997"/>
    <n v="36.049999999999997"/>
    <n v="201"/>
    <n v="324"/>
    <n v="-31"/>
    <n v="137"/>
    <n v="351"/>
    <n v="0"/>
    <n v="0"/>
    <n v="0"/>
    <n v="0"/>
    <n v="0"/>
    <n v="7.0952999999999988E-2"/>
    <n v="0.118746"/>
    <n v="-1.1268500000000001E-2"/>
    <n v="4.4935999999999997E-2"/>
    <n v="0.1265355"/>
    <n v="0"/>
    <n v="0"/>
    <n v="0"/>
    <n v="0"/>
    <n v="0"/>
  </r>
  <r>
    <s v="6560"/>
    <s v="欣普羅"/>
    <x v="48"/>
    <n v="95"/>
    <n v="98"/>
    <n v="97"/>
    <n v="90"/>
    <n v="99"/>
    <n v="36"/>
    <n v="38"/>
    <n v="-66"/>
    <n v="59"/>
    <n v="49"/>
    <n v="0"/>
    <n v="0"/>
    <n v="0"/>
    <n v="0"/>
    <n v="0"/>
    <n v="3.4200000000000001E-2"/>
    <n v="3.7240000000000002E-2"/>
    <n v="-6.4019999999999994E-2"/>
    <n v="5.3100000000000001E-2"/>
    <n v="4.8509999999999998E-2"/>
    <n v="0"/>
    <n v="0"/>
    <n v="0"/>
    <n v="0"/>
    <n v="0"/>
  </r>
  <r>
    <s v="6561"/>
    <s v="是方"/>
    <x v="37"/>
    <n v="288.5"/>
    <n v="291"/>
    <n v="289"/>
    <n v="294.5"/>
    <n v="300.5"/>
    <n v="1"/>
    <n v="-12"/>
    <n v="3"/>
    <n v="-3"/>
    <n v="22"/>
    <n v="3"/>
    <n v="0"/>
    <n v="0"/>
    <n v="0"/>
    <n v="0"/>
    <n v="2.885E-3"/>
    <n v="-3.492E-2"/>
    <n v="8.6700000000000006E-3"/>
    <n v="-8.8350000000000008E-3"/>
    <n v="6.6110000000000002E-2"/>
    <n v="8.6549999999999995E-3"/>
    <n v="0"/>
    <n v="0"/>
    <n v="0"/>
    <n v="0"/>
  </r>
  <r>
    <s v="6568"/>
    <s v="宏觀"/>
    <x v="46"/>
    <n v="130.5"/>
    <n v="129"/>
    <n v="127"/>
    <n v="115"/>
    <n v="124"/>
    <n v="-38"/>
    <n v="12"/>
    <n v="3"/>
    <n v="93"/>
    <n v="19"/>
    <n v="0"/>
    <n v="-184"/>
    <n v="-38"/>
    <n v="-404"/>
    <n v="-46"/>
    <n v="-4.9590000000000002E-2"/>
    <n v="1.5480000000000001E-2"/>
    <n v="3.81E-3"/>
    <n v="0.10695"/>
    <n v="2.3560000000000001E-2"/>
    <n v="0"/>
    <n v="-0.23735999999999999"/>
    <n v="-4.8259999999999997E-2"/>
    <n v="-0.46460000000000001"/>
    <n v="-5.704E-2"/>
  </r>
  <r>
    <s v="6569"/>
    <s v="醫揚"/>
    <x v="13"/>
    <n v="128"/>
    <n v="128"/>
    <n v="129"/>
    <n v="126"/>
    <n v="128.5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</r>
  <r>
    <s v="6570"/>
    <s v="維田"/>
    <x v="49"/>
    <n v="26.65"/>
    <n v="27.25"/>
    <n v="26.6"/>
    <n v="25.2"/>
    <n v="26.45"/>
    <n v="0"/>
    <n v="0"/>
    <n v="-10"/>
    <n v="0"/>
    <n v="0"/>
    <n v="0"/>
    <n v="0"/>
    <n v="0"/>
    <n v="0"/>
    <n v="0"/>
    <n v="0"/>
    <n v="0"/>
    <n v="-2.66E-3"/>
    <n v="0"/>
    <n v="0"/>
    <n v="0"/>
    <n v="0"/>
    <n v="0"/>
    <n v="0"/>
    <n v="0"/>
  </r>
  <r>
    <s v="6573"/>
    <s v="虹揚-KY"/>
    <x v="28"/>
    <n v="15.95"/>
    <n v="15.35"/>
    <n v="15.05"/>
    <n v="14.1"/>
    <n v="15.5"/>
    <n v="-133"/>
    <n v="-141"/>
    <n v="-115"/>
    <n v="81"/>
    <n v="89"/>
    <n v="0"/>
    <n v="0"/>
    <n v="0"/>
    <n v="0"/>
    <n v="0"/>
    <n v="-2.12135E-2"/>
    <n v="-2.16435E-2"/>
    <n v="-1.73075E-2"/>
    <n v="1.1420999999999999E-2"/>
    <n v="1.3795E-2"/>
    <n v="0"/>
    <n v="0"/>
    <n v="0"/>
    <n v="0"/>
    <n v="0"/>
  </r>
  <r>
    <s v="6574"/>
    <s v="霈方"/>
    <x v="13"/>
    <n v="58.6"/>
    <n v="59.1"/>
    <n v="58.3"/>
    <n v="58.2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599999999999994"/>
    <n v="81.3"/>
    <n v="79.599999999999994"/>
    <n v="81.7"/>
    <n v="82.1"/>
    <n v="15"/>
    <n v="-191"/>
    <n v="-24"/>
    <n v="-17"/>
    <n v="7"/>
    <n v="0"/>
    <n v="0"/>
    <n v="0"/>
    <n v="0"/>
    <n v="0"/>
    <n v="1.2239999999999999E-2"/>
    <n v="-0.155283"/>
    <n v="-1.9103999999999999E-2"/>
    <n v="-1.3889E-2"/>
    <n v="5.7469999999999995E-3"/>
    <n v="0"/>
    <n v="0"/>
    <n v="0"/>
    <n v="0"/>
    <n v="0"/>
  </r>
  <r>
    <s v="6577"/>
    <s v="勁豐"/>
    <x v="43"/>
    <n v="66"/>
    <n v="65.599999999999994"/>
    <n v="66.8"/>
    <n v="66.5"/>
    <n v="66.7"/>
    <n v="5"/>
    <n v="7"/>
    <n v="3"/>
    <n v="0"/>
    <n v="-1"/>
    <n v="0"/>
    <n v="0"/>
    <n v="0"/>
    <n v="0"/>
    <n v="0"/>
    <n v="3.3E-3"/>
    <n v="4.5919999999999997E-3"/>
    <n v="2.0039999999999997E-3"/>
    <n v="0"/>
    <n v="-6.6700000000000006E-4"/>
    <n v="0"/>
    <n v="0"/>
    <n v="0"/>
    <n v="0"/>
    <n v="0"/>
  </r>
  <r>
    <s v="6578"/>
    <s v="達邦蛋白"/>
    <x v="2"/>
    <n v="19.05"/>
    <n v="19.2"/>
    <n v="19.149999999999999"/>
    <n v="18.95"/>
    <n v="19.05"/>
    <n v="4"/>
    <n v="7"/>
    <n v="44"/>
    <n v="10"/>
    <n v="9"/>
    <n v="0"/>
    <n v="0"/>
    <n v="0"/>
    <n v="0"/>
    <n v="0"/>
    <n v="7.6199999999999998E-4"/>
    <n v="1.3440000000000001E-3"/>
    <n v="8.4259999999999995E-3"/>
    <n v="1.895E-3"/>
    <n v="1.7145000000000001E-3"/>
    <n v="0"/>
    <n v="0"/>
    <n v="0"/>
    <n v="0"/>
    <n v="0"/>
  </r>
  <r>
    <s v="6579"/>
    <s v="研揚"/>
    <x v="49"/>
    <n v="64.5"/>
    <n v="64.3"/>
    <n v="63.9"/>
    <n v="62.1"/>
    <n v="64.099999999999994"/>
    <n v="-14"/>
    <n v="-55"/>
    <n v="-19"/>
    <n v="4"/>
    <n v="2"/>
    <n v="0"/>
    <n v="0"/>
    <n v="0"/>
    <n v="0"/>
    <n v="0"/>
    <n v="-9.0299999999999998E-3"/>
    <n v="-3.5365000000000001E-2"/>
    <n v="-1.2140999999999999E-2"/>
    <n v="2.4840000000000001E-3"/>
    <n v="1.2819999999999999E-3"/>
    <n v="0"/>
    <n v="0"/>
    <n v="0"/>
    <n v="0"/>
    <n v="0"/>
  </r>
  <r>
    <s v="6581"/>
    <s v="鋼聯"/>
    <x v="2"/>
    <n v="69.5"/>
    <n v="68"/>
    <n v="68"/>
    <n v="64"/>
    <n v="68"/>
    <n v="-120"/>
    <n v="-172"/>
    <n v="-99"/>
    <n v="-31"/>
    <n v="15"/>
    <n v="0"/>
    <n v="0"/>
    <n v="0"/>
    <n v="0"/>
    <n v="0"/>
    <n v="-8.3400000000000002E-2"/>
    <n v="-0.11695999999999999"/>
    <n v="-6.7320000000000005E-2"/>
    <n v="-1.984E-2"/>
    <n v="1.0200000000000001E-2"/>
    <n v="0"/>
    <n v="0"/>
    <n v="0"/>
    <n v="0"/>
    <n v="0"/>
  </r>
  <r>
    <s v="6582"/>
    <s v="申豐"/>
    <x v="24"/>
    <n v="291.5"/>
    <n v="290"/>
    <n v="261.5"/>
    <n v="237.5"/>
    <n v="256.5"/>
    <n v="-471"/>
    <n v="-1033"/>
    <n v="50"/>
    <n v="1017"/>
    <n v="1"/>
    <n v="0"/>
    <n v="0"/>
    <n v="3"/>
    <n v="0"/>
    <n v="0"/>
    <n v="-1.372965"/>
    <n v="-2.9956999999999998"/>
    <n v="0.13075000000000001"/>
    <n v="2.415375"/>
    <n v="2.565E-3"/>
    <n v="0"/>
    <n v="0"/>
    <n v="7.8449999999999995E-3"/>
    <n v="0"/>
    <n v="0"/>
  </r>
  <r>
    <s v="6588"/>
    <s v="東典光電"/>
    <x v="32"/>
    <n v="53.2"/>
    <n v="50.2"/>
    <n v="51"/>
    <n v="47.5"/>
    <n v="50.7"/>
    <n v="1"/>
    <n v="0"/>
    <n v="-6"/>
    <n v="1"/>
    <n v="0"/>
    <n v="0"/>
    <n v="0"/>
    <n v="0"/>
    <n v="0"/>
    <n v="0"/>
    <n v="5.3200000000000003E-4"/>
    <n v="0"/>
    <n v="-3.0599999999999998E-3"/>
    <n v="4.75E-4"/>
    <n v="0"/>
    <n v="0"/>
    <n v="0"/>
    <n v="0"/>
    <n v="0"/>
    <n v="0"/>
  </r>
  <r>
    <s v="6589"/>
    <s v="台康生技"/>
    <x v="13"/>
    <n v="154.5"/>
    <n v="169.5"/>
    <n v="171.5"/>
    <n v="188.5"/>
    <n v="175"/>
    <n v="964"/>
    <n v="-991"/>
    <n v="-717"/>
    <n v="-1201"/>
    <n v="-232"/>
    <n v="0"/>
    <n v="0"/>
    <n v="0"/>
    <n v="0"/>
    <n v="0"/>
    <n v="1.4893799999999999"/>
    <n v="-1.679745"/>
    <n v="-1.2296549999999999"/>
    <n v="-2.2638850000000001"/>
    <n v="-0.40600000000000003"/>
    <n v="0"/>
    <n v="0"/>
    <n v="0"/>
    <n v="0"/>
    <n v="0"/>
  </r>
  <r>
    <s v="6590"/>
    <s v="普鴻"/>
    <x v="55"/>
    <n v="56.7"/>
    <n v="56.5"/>
    <n v="57.8"/>
    <n v="57.8"/>
    <n v="59"/>
    <n v="4"/>
    <n v="14"/>
    <n v="5"/>
    <n v="-2"/>
    <n v="0"/>
    <n v="0"/>
    <n v="0"/>
    <n v="0"/>
    <n v="0"/>
    <n v="0"/>
    <n v="2.2680000000000001E-3"/>
    <n v="7.9100000000000004E-3"/>
    <n v="2.8900000000000002E-3"/>
    <n v="-1.1559999999999999E-3"/>
    <n v="0"/>
    <n v="0"/>
    <n v="0"/>
    <n v="0"/>
    <n v="0"/>
    <n v="0"/>
  </r>
  <r>
    <s v="6591"/>
    <s v="動力-KY"/>
    <x v="7"/>
    <n v="62.6"/>
    <n v="62.7"/>
    <n v="61.5"/>
    <n v="56.2"/>
    <n v="61.2"/>
    <n v="81"/>
    <n v="-37"/>
    <n v="-152"/>
    <n v="58"/>
    <n v="124"/>
    <n v="0"/>
    <n v="0"/>
    <n v="0"/>
    <n v="0"/>
    <n v="0"/>
    <n v="5.0706000000000001E-2"/>
    <n v="-2.3199000000000001E-2"/>
    <n v="-9.3479999999999994E-2"/>
    <n v="3.2596000000000007E-2"/>
    <n v="7.5887999999999997E-2"/>
    <n v="0"/>
    <n v="0"/>
    <n v="0"/>
    <n v="0"/>
    <n v="0"/>
  </r>
  <r>
    <s v="6592"/>
    <s v="和潤企業"/>
    <x v="2"/>
    <n v="80.400000000000006"/>
    <n v="79.5"/>
    <n v="79.400000000000006"/>
    <n v="77.3"/>
    <n v="80.8"/>
    <n v="-1461"/>
    <n v="-703"/>
    <n v="-357"/>
    <n v="-1170"/>
    <n v="294"/>
    <n v="0"/>
    <n v="0"/>
    <n v="0"/>
    <n v="0"/>
    <n v="0"/>
    <n v="-1.174644"/>
    <n v="-0.55888499999999997"/>
    <n v="-0.28345800000000004"/>
    <n v="-0.90441000000000005"/>
    <n v="0.23755200000000001"/>
    <n v="0"/>
    <n v="0"/>
    <n v="0"/>
    <n v="0"/>
    <n v="0"/>
  </r>
  <r>
    <s v="6593"/>
    <s v="台灣銘板"/>
    <x v="55"/>
    <n v="29.1"/>
    <n v="28.5"/>
    <n v="28.4"/>
    <n v="26.55"/>
    <n v="27.5"/>
    <n v="1"/>
    <n v="0"/>
    <n v="0"/>
    <n v="0"/>
    <n v="3"/>
    <n v="0"/>
    <n v="0"/>
    <n v="0"/>
    <n v="0"/>
    <n v="0"/>
    <n v="2.9100000000000003E-4"/>
    <n v="0"/>
    <n v="0"/>
    <n v="0"/>
    <n v="8.25E-4"/>
    <n v="0"/>
    <n v="0"/>
    <n v="0"/>
    <n v="0"/>
    <n v="0"/>
  </r>
  <r>
    <s v="6594"/>
    <s v="展匯科"/>
    <x v="46"/>
    <n v="35.75"/>
    <n v="36.950000000000003"/>
    <n v="37.5"/>
    <n v="34.9"/>
    <n v="37.9"/>
    <n v="47"/>
    <n v="30"/>
    <n v="0"/>
    <n v="29"/>
    <n v="20"/>
    <n v="0"/>
    <n v="0"/>
    <n v="0"/>
    <n v="0"/>
    <n v="0"/>
    <n v="1.6802500000000001E-2"/>
    <n v="1.1084999999999999E-2"/>
    <n v="0"/>
    <n v="1.0121E-2"/>
    <n v="7.5799999999999999E-3"/>
    <n v="0"/>
    <n v="0"/>
    <n v="0"/>
    <n v="0"/>
    <n v="0"/>
  </r>
  <r>
    <s v="6596"/>
    <s v="寬宏藝術"/>
    <x v="2"/>
    <n v="50.6"/>
    <n v="50.2"/>
    <n v="50.6"/>
    <n v="46.5"/>
    <n v="48.3"/>
    <n v="22"/>
    <n v="40"/>
    <n v="-16"/>
    <n v="-11"/>
    <n v="9"/>
    <n v="0"/>
    <n v="0"/>
    <n v="0"/>
    <n v="0"/>
    <n v="0"/>
    <n v="1.1132000000000001E-2"/>
    <n v="2.0080000000000001E-2"/>
    <n v="-8.0960000000000008E-3"/>
    <n v="-5.1149999999999998E-3"/>
    <n v="4.3470000000000002E-3"/>
    <n v="0"/>
    <n v="0"/>
    <n v="0"/>
    <n v="0"/>
    <n v="0"/>
  </r>
  <r>
    <s v="6598"/>
    <s v="ABC-KY"/>
    <x v="13"/>
    <n v="47.2"/>
    <n v="51.9"/>
    <n v="50"/>
    <n v="55"/>
    <n v="56"/>
    <n v="149"/>
    <n v="-3"/>
    <n v="-21"/>
    <n v="36"/>
    <n v="-287"/>
    <n v="0"/>
    <n v="0"/>
    <n v="0"/>
    <n v="0"/>
    <n v="0"/>
    <n v="7.0328000000000002E-2"/>
    <n v="-1.5569999999999998E-3"/>
    <n v="-1.0500000000000001E-2"/>
    <n v="1.9800000000000002E-2"/>
    <n v="-0.16072"/>
    <n v="0"/>
    <n v="0"/>
    <n v="0"/>
    <n v="0"/>
    <n v="0"/>
  </r>
  <r>
    <s v="6603"/>
    <s v="富強鑫"/>
    <x v="11"/>
    <n v="13.25"/>
    <n v="12.65"/>
    <n v="12.15"/>
    <n v="10.95"/>
    <n v="11.8"/>
    <n v="-142"/>
    <n v="-261"/>
    <n v="-466"/>
    <n v="113"/>
    <n v="444"/>
    <n v="0"/>
    <n v="0"/>
    <n v="0"/>
    <n v="0"/>
    <n v="0"/>
    <n v="-1.8814999999999998E-2"/>
    <n v="-3.3016500000000004E-2"/>
    <n v="-5.6619000000000003E-2"/>
    <n v="1.2373499999999999E-2"/>
    <n v="5.2392000000000008E-2"/>
    <n v="0"/>
    <n v="0"/>
    <n v="0"/>
    <n v="0"/>
    <n v="0"/>
  </r>
  <r>
    <s v="6605"/>
    <s v="帝寶"/>
    <x v="6"/>
    <n v="54.7"/>
    <n v="53.6"/>
    <n v="54.1"/>
    <n v="49.9"/>
    <n v="53.8"/>
    <n v="-224"/>
    <n v="-36"/>
    <n v="-93"/>
    <n v="11"/>
    <n v="100"/>
    <n v="0"/>
    <n v="0"/>
    <n v="0"/>
    <n v="0"/>
    <n v="0"/>
    <n v="-0.12252800000000001"/>
    <n v="-1.9296000000000001E-2"/>
    <n v="-5.0313000000000004E-2"/>
    <n v="5.489E-3"/>
    <n v="5.3800000000000001E-2"/>
    <n v="0"/>
    <n v="0"/>
    <n v="0"/>
    <n v="0"/>
    <n v="0"/>
  </r>
  <r>
    <s v="6609"/>
    <s v="瀧澤科"/>
    <x v="11"/>
    <n v="29"/>
    <n v="28.75"/>
    <n v="28.95"/>
    <n v="28"/>
    <n v="28.95"/>
    <n v="-44"/>
    <n v="31"/>
    <n v="0"/>
    <n v="22"/>
    <n v="0"/>
    <n v="0"/>
    <n v="0"/>
    <n v="0"/>
    <n v="0"/>
    <n v="0"/>
    <n v="-1.2760000000000001E-2"/>
    <n v="8.9125000000000003E-3"/>
    <n v="0"/>
    <n v="6.1599999999999997E-3"/>
    <n v="0"/>
    <n v="0"/>
    <n v="0"/>
    <n v="0"/>
    <n v="0"/>
    <n v="0"/>
  </r>
  <r>
    <s v="6612"/>
    <s v="奈米醫材"/>
    <x v="13"/>
    <n v="66.5"/>
    <n v="66.900000000000006"/>
    <n v="66.599999999999994"/>
    <n v="60.2"/>
    <n v="62.6"/>
    <n v="2"/>
    <n v="10"/>
    <n v="0"/>
    <n v="7"/>
    <n v="0"/>
    <n v="0"/>
    <n v="0"/>
    <n v="0"/>
    <n v="0"/>
    <n v="0"/>
    <n v="1.33E-3"/>
    <n v="6.6899999999999998E-3"/>
    <n v="0"/>
    <n v="4.2140000000000007E-3"/>
    <n v="0"/>
    <n v="0"/>
    <n v="0"/>
    <n v="0"/>
    <n v="0"/>
    <n v="0"/>
  </r>
  <r>
    <s v="6613"/>
    <s v="朋億"/>
    <x v="45"/>
    <n v="133"/>
    <n v="133"/>
    <n v="133"/>
    <n v="130"/>
    <n v="132"/>
    <n v="-13"/>
    <n v="7"/>
    <n v="-4"/>
    <n v="0"/>
    <n v="0"/>
    <n v="0"/>
    <n v="0"/>
    <n v="0"/>
    <n v="0"/>
    <n v="0"/>
    <n v="-1.729E-2"/>
    <n v="9.3100000000000006E-3"/>
    <n v="-5.3200000000000001E-3"/>
    <n v="0"/>
    <n v="0"/>
    <n v="0"/>
    <n v="0"/>
    <n v="0"/>
    <n v="0"/>
    <n v="0"/>
  </r>
  <r>
    <s v="6615"/>
    <s v="慧智"/>
    <x v="13"/>
    <n v="47.1"/>
    <n v="47.45"/>
    <n v="47.6"/>
    <n v="45.6"/>
    <n v="48.8"/>
    <n v="0"/>
    <n v="4"/>
    <n v="-3"/>
    <n v="0"/>
    <n v="-1"/>
    <n v="0"/>
    <n v="0"/>
    <n v="0"/>
    <n v="0"/>
    <n v="0"/>
    <n v="0"/>
    <n v="1.8980000000000002E-3"/>
    <n v="-1.428E-3"/>
    <n v="0"/>
    <n v="-4.8799999999999999E-4"/>
    <n v="0"/>
    <n v="0"/>
    <n v="0"/>
    <n v="0"/>
    <n v="0"/>
  </r>
  <r>
    <s v="6616"/>
    <s v="特昇-KY"/>
    <x v="2"/>
    <n v="27.15"/>
    <n v="27"/>
    <n v="26"/>
    <n v="23.4"/>
    <n v="23.85"/>
    <n v="11"/>
    <n v="-1"/>
    <n v="-4"/>
    <n v="0"/>
    <n v="-3"/>
    <n v="0"/>
    <n v="0"/>
    <n v="0"/>
    <n v="0"/>
    <n v="0"/>
    <n v="2.9864999999999996E-3"/>
    <n v="-2.7E-4"/>
    <n v="-1.0399999999999999E-3"/>
    <n v="0"/>
    <n v="-7.155000000000001E-4"/>
    <n v="0"/>
    <n v="0"/>
    <n v="0"/>
    <n v="0"/>
    <n v="0"/>
  </r>
  <r>
    <s v="6624"/>
    <s v="萬年清"/>
    <x v="2"/>
    <n v="30.75"/>
    <n v="30.9"/>
    <n v="30.5"/>
    <n v="30.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7.8"/>
    <n v="28.2"/>
    <n v="26.75"/>
    <n v="27.9"/>
    <n v="17"/>
    <n v="-4"/>
    <n v="1"/>
    <n v="7"/>
    <n v="0"/>
    <n v="0"/>
    <n v="0"/>
    <n v="0"/>
    <n v="0"/>
    <n v="0"/>
    <n v="4.8875000000000004E-3"/>
    <n v="-1.1119999999999999E-3"/>
    <n v="2.8199999999999997E-4"/>
    <n v="1.8725E-3"/>
    <n v="0"/>
    <n v="0"/>
    <n v="0"/>
    <n v="0"/>
    <n v="0"/>
    <n v="0"/>
  </r>
  <r>
    <s v="6629"/>
    <s v="泰金-KY"/>
    <x v="2"/>
    <n v="67"/>
    <n v="67.2"/>
    <n v="65.7"/>
    <n v="64.099999999999994"/>
    <n v="64.900000000000006"/>
    <n v="-6"/>
    <n v="-1"/>
    <n v="-1"/>
    <n v="1"/>
    <n v="1"/>
    <n v="0"/>
    <n v="0"/>
    <n v="0"/>
    <n v="0"/>
    <n v="0"/>
    <n v="-4.0200000000000001E-3"/>
    <n v="-6.7200000000000007E-4"/>
    <n v="-6.5700000000000003E-4"/>
    <n v="6.4099999999999997E-4"/>
    <n v="6.4900000000000005E-4"/>
    <n v="0"/>
    <n v="0"/>
    <n v="0"/>
    <n v="0"/>
    <n v="0"/>
  </r>
  <r>
    <s v="6640"/>
    <s v="均華"/>
    <x v="39"/>
    <n v="76"/>
    <n v="76.400000000000006"/>
    <n v="76.900000000000006"/>
    <n v="73"/>
    <n v="77.599999999999994"/>
    <n v="-1"/>
    <n v="4"/>
    <n v="-1"/>
    <n v="5"/>
    <n v="20"/>
    <n v="0"/>
    <n v="0"/>
    <n v="0"/>
    <n v="0"/>
    <n v="0"/>
    <n v="-7.6000000000000004E-4"/>
    <n v="3.0560000000000001E-3"/>
    <n v="-7.6900000000000004E-4"/>
    <n v="3.65E-3"/>
    <n v="1.5520000000000001E-2"/>
    <n v="0"/>
    <n v="0"/>
    <n v="0"/>
    <n v="0"/>
    <n v="0"/>
  </r>
  <r>
    <s v="6641"/>
    <s v="基士德-KY"/>
    <x v="2"/>
    <n v="67"/>
    <n v="68.8"/>
    <n v="67.2"/>
    <n v="64.5"/>
    <n v="67"/>
    <n v="-4"/>
    <n v="8"/>
    <n v="-1"/>
    <n v="8"/>
    <n v="-2"/>
    <n v="0"/>
    <n v="0"/>
    <n v="0"/>
    <n v="0"/>
    <n v="0"/>
    <n v="-2.6800000000000001E-3"/>
    <n v="5.5039999999999993E-3"/>
    <n v="-6.7200000000000007E-4"/>
    <n v="5.1599999999999997E-3"/>
    <n v="-1.34E-3"/>
    <n v="0"/>
    <n v="0"/>
    <n v="0"/>
    <n v="0"/>
    <n v="0"/>
  </r>
  <r>
    <s v="6642"/>
    <s v="富致"/>
    <x v="34"/>
    <n v="61"/>
    <n v="61.6"/>
    <n v="62.5"/>
    <n v="61.2"/>
    <n v="66.599999999999994"/>
    <n v="125"/>
    <n v="103"/>
    <n v="65"/>
    <n v="117"/>
    <n v="39"/>
    <n v="0"/>
    <n v="0"/>
    <n v="0"/>
    <n v="0"/>
    <n v="0"/>
    <n v="7.6249999999999998E-2"/>
    <n v="6.3448000000000004E-2"/>
    <n v="4.0625000000000001E-2"/>
    <n v="7.1604000000000001E-2"/>
    <n v="2.5973999999999997E-2"/>
    <n v="0"/>
    <n v="0"/>
    <n v="0"/>
    <n v="0"/>
    <n v="0"/>
  </r>
  <r>
    <s v="6643"/>
    <s v="M31"/>
    <x v="46"/>
    <n v="305"/>
    <n v="320"/>
    <n v="315.5"/>
    <n v="305"/>
    <n v="327"/>
    <n v="-27"/>
    <n v="81"/>
    <n v="-130"/>
    <n v="34"/>
    <n v="110"/>
    <n v="86"/>
    <n v="97"/>
    <n v="0"/>
    <n v="0"/>
    <n v="0"/>
    <n v="-8.2350000000000007E-2"/>
    <n v="0.25919999999999999"/>
    <n v="-0.41015000000000001"/>
    <n v="0.1037"/>
    <n v="0.35970000000000002"/>
    <n v="0.26229999999999998"/>
    <n v="0.31040000000000001"/>
    <n v="0"/>
    <n v="0"/>
    <n v="0"/>
  </r>
  <r>
    <s v="6649"/>
    <s v="台生材"/>
    <x v="13"/>
    <n v="28.45"/>
    <n v="28.3"/>
    <n v="28"/>
    <n v="30"/>
    <n v="29.5"/>
    <n v="0"/>
    <n v="0"/>
    <n v="0"/>
    <n v="-6"/>
    <n v="1"/>
    <n v="0"/>
    <n v="0"/>
    <n v="0"/>
    <n v="0"/>
    <n v="0"/>
    <n v="0"/>
    <n v="0"/>
    <n v="0"/>
    <n v="-1.8E-3"/>
    <n v="2.9500000000000001E-4"/>
    <n v="0"/>
    <n v="0"/>
    <n v="0"/>
    <n v="0"/>
    <n v="0"/>
  </r>
  <r>
    <s v="6651"/>
    <s v="全宇昕"/>
    <x v="46"/>
    <n v="85.6"/>
    <n v="89.4"/>
    <n v="89.1"/>
    <n v="80.2"/>
    <n v="88.2"/>
    <n v="256"/>
    <n v="200"/>
    <n v="29"/>
    <n v="43"/>
    <n v="155"/>
    <n v="0"/>
    <n v="0"/>
    <n v="0"/>
    <n v="0"/>
    <n v="0"/>
    <n v="0.219136"/>
    <n v="0.17879999999999999"/>
    <n v="2.5838999999999997E-2"/>
    <n v="3.4485999999999996E-2"/>
    <n v="0.13671"/>
    <n v="0"/>
    <n v="0"/>
    <n v="0"/>
    <n v="0"/>
    <n v="0"/>
  </r>
  <r>
    <s v="6654"/>
    <s v="天正國際"/>
    <x v="39"/>
    <n v="64.8"/>
    <n v="63"/>
    <n v="60.4"/>
    <n v="55.7"/>
    <n v="61"/>
    <n v="1"/>
    <n v="0"/>
    <n v="0"/>
    <n v="1"/>
    <n v="0"/>
    <n v="0"/>
    <n v="0"/>
    <n v="0"/>
    <n v="0"/>
    <n v="0"/>
    <n v="6.4799999999999992E-4"/>
    <n v="0"/>
    <n v="0"/>
    <n v="5.5699999999999999E-4"/>
    <n v="0"/>
    <n v="0"/>
    <n v="0"/>
    <n v="0"/>
    <n v="0"/>
    <n v="0"/>
  </r>
  <r>
    <s v="6655"/>
    <s v="科定"/>
    <x v="2"/>
    <n v="68.599999999999994"/>
    <n v="69.5"/>
    <n v="69.8"/>
    <n v="67.900000000000006"/>
    <n v="72.8"/>
    <n v="6"/>
    <n v="1"/>
    <n v="3"/>
    <n v="9"/>
    <n v="15"/>
    <n v="0"/>
    <n v="0"/>
    <n v="0"/>
    <n v="0"/>
    <n v="0"/>
    <n v="4.1159999999999999E-3"/>
    <n v="6.9499999999999998E-4"/>
    <n v="2.0939999999999999E-3"/>
    <n v="6.1110000000000001E-3"/>
    <n v="1.0919999999999999E-2"/>
    <n v="0"/>
    <n v="0"/>
    <n v="0"/>
    <n v="0"/>
    <n v="0"/>
  </r>
  <r>
    <s v="6661"/>
    <s v="威健生技"/>
    <x v="13"/>
    <n v="27.15"/>
    <n v="26.8"/>
    <n v="26.95"/>
    <n v="26.5"/>
    <n v="27.15"/>
    <n v="2"/>
    <n v="-2"/>
    <n v="1"/>
    <n v="0"/>
    <n v="-1"/>
    <n v="0"/>
    <n v="0"/>
    <n v="0"/>
    <n v="0"/>
    <n v="0"/>
    <n v="5.4299999999999997E-4"/>
    <n v="-5.3600000000000002E-4"/>
    <n v="2.6949999999999999E-4"/>
    <n v="0"/>
    <n v="-2.7149999999999999E-4"/>
    <n v="0"/>
    <n v="0"/>
    <n v="0"/>
    <n v="0"/>
    <n v="0"/>
  </r>
  <r>
    <s v="6662"/>
    <s v="樂斯科"/>
    <x v="13"/>
    <n v="34.5"/>
    <n v="34"/>
    <n v="33.799999999999997"/>
    <n v="34.200000000000003"/>
    <n v="34.200000000000003"/>
    <n v="2"/>
    <n v="0"/>
    <n v="-1"/>
    <n v="4"/>
    <n v="0"/>
    <n v="0"/>
    <n v="0"/>
    <n v="0"/>
    <n v="0"/>
    <n v="0"/>
    <n v="6.8999999999999997E-4"/>
    <n v="0"/>
    <n v="-3.3799999999999998E-4"/>
    <n v="1.3680000000000001E-3"/>
    <n v="0"/>
    <n v="0"/>
    <n v="0"/>
    <n v="0"/>
    <n v="0"/>
    <n v="0"/>
  </r>
  <r>
    <s v="6664"/>
    <s v="群翊"/>
    <x v="17"/>
    <n v="65.400000000000006"/>
    <n v="64.8"/>
    <n v="66"/>
    <n v="64.400000000000006"/>
    <n v="66.7"/>
    <n v="-73"/>
    <n v="-18"/>
    <n v="-8"/>
    <n v="-41"/>
    <n v="46"/>
    <n v="0"/>
    <n v="0"/>
    <n v="0"/>
    <n v="0"/>
    <n v="0"/>
    <n v="-4.7742000000000007E-2"/>
    <n v="-1.1663999999999999E-2"/>
    <n v="-5.28E-3"/>
    <n v="-2.6404E-2"/>
    <n v="3.0682000000000004E-2"/>
    <n v="0"/>
    <n v="0"/>
    <n v="0"/>
    <n v="0"/>
    <n v="0"/>
  </r>
  <r>
    <s v="6666"/>
    <s v="羅麗芬-KY"/>
    <x v="13"/>
    <n v="74.900000000000006"/>
    <n v="74"/>
    <n v="75.599999999999994"/>
    <n v="71.7"/>
    <n v="75"/>
    <n v="-15"/>
    <n v="24"/>
    <n v="-8"/>
    <n v="5"/>
    <n v="3"/>
    <n v="0"/>
    <n v="0"/>
    <n v="0"/>
    <n v="0"/>
    <n v="0"/>
    <n v="-1.1235E-2"/>
    <n v="1.7760000000000001E-2"/>
    <n v="-6.0479999999999996E-3"/>
    <n v="3.5850000000000001E-3"/>
    <n v="2.2499999999999998E-3"/>
    <n v="0"/>
    <n v="0"/>
    <n v="0"/>
    <n v="0"/>
    <n v="0"/>
  </r>
  <r>
    <s v="6667"/>
    <s v="信紘科"/>
    <x v="45"/>
    <n v="59.4"/>
    <n v="60.2"/>
    <n v="60.8"/>
    <n v="55.5"/>
    <n v="60.2"/>
    <n v="-64"/>
    <n v="17"/>
    <n v="-91"/>
    <n v="46"/>
    <n v="112"/>
    <n v="0"/>
    <n v="0"/>
    <n v="0"/>
    <n v="0"/>
    <n v="0"/>
    <n v="-3.8016000000000001E-2"/>
    <n v="1.0234000000000002E-2"/>
    <n v="-5.5328000000000002E-2"/>
    <n v="2.5530000000000001E-2"/>
    <n v="6.7424000000000012E-2"/>
    <n v="0"/>
    <n v="0"/>
    <n v="0"/>
    <n v="0"/>
    <n v="0"/>
  </r>
  <r>
    <s v="6668"/>
    <s v="中揚光"/>
    <x v="63"/>
    <n v="61.8"/>
    <n v="61.8"/>
    <n v="59.9"/>
    <n v="54.3"/>
    <n v="59.7"/>
    <n v="370"/>
    <n v="178"/>
    <n v="-270"/>
    <n v="332"/>
    <n v="373"/>
    <n v="0"/>
    <n v="0"/>
    <n v="0"/>
    <n v="0"/>
    <n v="0"/>
    <n v="0.22866"/>
    <n v="0.11000399999999999"/>
    <n v="-0.16173000000000001"/>
    <n v="0.18027599999999999"/>
    <n v="0.22268100000000002"/>
    <n v="0"/>
    <n v="0"/>
    <n v="0"/>
    <n v="0"/>
    <n v="0"/>
  </r>
  <r>
    <s v="6669"/>
    <s v="緯穎"/>
    <x v="27"/>
    <n v="852"/>
    <n v="823"/>
    <n v="808"/>
    <n v="783"/>
    <n v="814"/>
    <n v="163"/>
    <n v="-182"/>
    <n v="-102"/>
    <n v="96"/>
    <n v="21"/>
    <n v="-4"/>
    <n v="35"/>
    <n v="1"/>
    <n v="-12"/>
    <n v="3"/>
    <n v="1.38876"/>
    <n v="-1.49786"/>
    <n v="-0.82416"/>
    <n v="0.75168000000000001"/>
    <n v="0.17094000000000001"/>
    <n v="-3.4079999999999999E-2"/>
    <n v="0.28804999999999997"/>
    <n v="8.0800000000000004E-3"/>
    <n v="-9.3960000000000002E-2"/>
    <n v="2.4420000000000001E-2"/>
  </r>
  <r>
    <s v="6670"/>
    <s v="復盛應用"/>
    <x v="69"/>
    <n v="186"/>
    <n v="199"/>
    <n v="201.5"/>
    <n v="194"/>
    <n v="207.5"/>
    <n v="110"/>
    <n v="186"/>
    <n v="210"/>
    <n v="104"/>
    <n v="169"/>
    <n v="0"/>
    <n v="0"/>
    <n v="-61"/>
    <n v="0"/>
    <n v="47"/>
    <n v="0.2046"/>
    <n v="0.37014000000000002"/>
    <n v="0.42315000000000003"/>
    <n v="0.20175999999999999"/>
    <n v="0.35067500000000001"/>
    <n v="0"/>
    <n v="0"/>
    <n v="-0.122915"/>
    <n v="0"/>
    <n v="9.7525000000000001E-2"/>
  </r>
  <r>
    <s v="6671"/>
    <s v="三能-KY"/>
    <x v="1"/>
    <n v="47"/>
    <n v="46.9"/>
    <n v="46.85"/>
    <n v="45.8"/>
    <n v="47.5"/>
    <n v="-6"/>
    <n v="3"/>
    <n v="-6"/>
    <n v="-6"/>
    <n v="21"/>
    <n v="0"/>
    <n v="0"/>
    <n v="0"/>
    <n v="0"/>
    <n v="0"/>
    <n v="-2.82E-3"/>
    <n v="1.4069999999999998E-3"/>
    <n v="-2.8110000000000001E-3"/>
    <n v="-2.7479999999999996E-3"/>
    <n v="9.9749999999999995E-3"/>
    <n v="0"/>
    <n v="0"/>
    <n v="0"/>
    <n v="0"/>
    <n v="0"/>
  </r>
  <r>
    <s v="6672"/>
    <s v="騰輝電子-KY"/>
    <x v="31"/>
    <n v="91.2"/>
    <n v="88.3"/>
    <n v="87.6"/>
    <n v="79.8"/>
    <n v="87.7"/>
    <n v="-13"/>
    <n v="-588"/>
    <n v="-359"/>
    <n v="-368"/>
    <n v="309"/>
    <n v="0"/>
    <n v="0"/>
    <n v="0"/>
    <n v="0"/>
    <n v="0"/>
    <n v="-1.1856000000000002E-2"/>
    <n v="-0.519204"/>
    <n v="-0.31448399999999999"/>
    <n v="-0.29366399999999998"/>
    <n v="0.27099299999999998"/>
    <n v="0"/>
    <n v="0"/>
    <n v="0"/>
    <n v="0"/>
    <n v="0"/>
  </r>
  <r>
    <s v="6674"/>
    <s v="鋐寶科技"/>
    <x v="37"/>
    <n v="26.15"/>
    <n v="25"/>
    <n v="25.75"/>
    <n v="23.8"/>
    <n v="26.15"/>
    <n v="15"/>
    <n v="59"/>
    <n v="7"/>
    <n v="31"/>
    <n v="45"/>
    <n v="0"/>
    <n v="0"/>
    <n v="0"/>
    <n v="0"/>
    <n v="0"/>
    <n v="3.9224999999999998E-3"/>
    <n v="1.4749999999999999E-2"/>
    <n v="1.8025000000000001E-3"/>
    <n v="7.3780000000000009E-3"/>
    <n v="1.17675E-2"/>
    <n v="0"/>
    <n v="0"/>
    <n v="0"/>
    <n v="0"/>
    <n v="0"/>
  </r>
  <r>
    <s v="6679"/>
    <s v="鈺太"/>
    <x v="46"/>
    <n v="268"/>
    <n v="287.5"/>
    <n v="302.5"/>
    <n v="316"/>
    <n v="336.5"/>
    <n v="-109"/>
    <n v="63"/>
    <n v="-118"/>
    <n v="70"/>
    <n v="39"/>
    <n v="0"/>
    <n v="217"/>
    <n v="762"/>
    <n v="1277"/>
    <n v="150"/>
    <n v="-0.29211999999999999"/>
    <n v="0.18112500000000001"/>
    <n v="-0.35694999999999999"/>
    <n v="0.22120000000000001"/>
    <n v="0.13123499999999999"/>
    <n v="0"/>
    <n v="0.62387499999999996"/>
    <n v="2.30505"/>
    <n v="4.0353199999999996"/>
    <n v="0.50475000000000003"/>
  </r>
  <r>
    <s v="6680"/>
    <s v="鑫創電子"/>
    <x v="49"/>
    <n v="55.5"/>
    <n v="55.9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54"/>
    <n v="264"/>
    <n v="263.5"/>
    <n v="241"/>
    <n v="265"/>
    <n v="10"/>
    <n v="43"/>
    <n v="-50"/>
    <n v="58"/>
    <n v="144"/>
    <n v="0"/>
    <n v="0"/>
    <n v="0"/>
    <n v="0"/>
    <n v="0"/>
    <n v="2.5399999999999999E-2"/>
    <n v="0.11352"/>
    <n v="-0.13175000000000001"/>
    <n v="0.13977999999999999"/>
    <n v="0.38159999999999999"/>
    <n v="0"/>
    <n v="0"/>
    <n v="0"/>
    <n v="0"/>
    <n v="0"/>
  </r>
  <r>
    <s v="6690"/>
    <s v="安碁資訊"/>
    <x v="55"/>
    <n v="115"/>
    <n v="112"/>
    <n v="111.5"/>
    <n v="102"/>
    <n v="109.5"/>
    <n v="2"/>
    <n v="0"/>
    <n v="-2"/>
    <n v="0"/>
    <n v="0"/>
    <n v="0"/>
    <n v="0"/>
    <n v="0"/>
    <n v="0"/>
    <n v="0"/>
    <n v="2.3E-3"/>
    <n v="0"/>
    <n v="-2.2300000000000002E-3"/>
    <n v="0"/>
    <n v="0"/>
    <n v="0"/>
    <n v="0"/>
    <n v="0"/>
    <n v="0"/>
    <n v="0"/>
  </r>
  <r>
    <s v="6697"/>
    <s v="東捷資訊"/>
    <x v="55"/>
    <n v="39.5"/>
    <n v="39.950000000000003"/>
    <n v="39.6"/>
    <n v="38.799999999999997"/>
    <n v="40.15"/>
    <n v="2"/>
    <n v="0"/>
    <n v="0"/>
    <n v="0"/>
    <n v="0"/>
    <n v="0"/>
    <n v="0"/>
    <n v="0"/>
    <n v="0"/>
    <n v="0"/>
    <n v="7.9000000000000001E-4"/>
    <n v="0"/>
    <n v="0"/>
    <n v="0"/>
    <n v="0"/>
    <n v="0"/>
    <n v="0"/>
    <n v="0"/>
    <n v="0"/>
    <n v="0"/>
  </r>
  <r>
    <s v="6698"/>
    <s v="旭暉應材"/>
    <x v="16"/>
    <n v="38.200000000000003"/>
    <n v="38"/>
    <n v="38.549999999999997"/>
    <n v="34.950000000000003"/>
    <n v="37.75"/>
    <n v="-84"/>
    <n v="-13"/>
    <n v="-28"/>
    <n v="32"/>
    <n v="91"/>
    <n v="0"/>
    <n v="20"/>
    <n v="10"/>
    <n v="0"/>
    <n v="6"/>
    <n v="-3.2087999999999998E-2"/>
    <n v="-4.9399999999999999E-3"/>
    <n v="-1.0793999999999998E-2"/>
    <n v="1.1184000000000001E-2"/>
    <n v="3.4352500000000001E-2"/>
    <n v="0"/>
    <n v="7.6E-3"/>
    <n v="3.8549999999999999E-3"/>
    <n v="0"/>
    <n v="2.2650000000000001E-3"/>
  </r>
  <r>
    <s v="6703"/>
    <s v="軒郁"/>
    <x v="13"/>
    <n v="100.5"/>
    <n v="101"/>
    <n v="100.5"/>
    <n v="95.1"/>
    <n v="96.9"/>
    <n v="1"/>
    <n v="7"/>
    <n v="-2"/>
    <n v="0"/>
    <n v="8"/>
    <n v="0"/>
    <n v="0"/>
    <n v="0"/>
    <n v="0"/>
    <n v="0"/>
    <n v="1.005E-3"/>
    <n v="7.0699999999999999E-3"/>
    <n v="-2.0100000000000001E-3"/>
    <n v="0"/>
    <n v="7.7520000000000002E-3"/>
    <n v="0"/>
    <n v="0"/>
    <n v="0"/>
    <n v="0"/>
    <n v="0"/>
  </r>
  <r>
    <s v="6706"/>
    <s v="惠特"/>
    <x v="28"/>
    <n v="147"/>
    <n v="147"/>
    <n v="142.5"/>
    <n v="134.5"/>
    <n v="145"/>
    <n v="-5"/>
    <n v="149"/>
    <n v="-438"/>
    <n v="719"/>
    <n v="18"/>
    <n v="0"/>
    <n v="0"/>
    <n v="0"/>
    <n v="0"/>
    <n v="0"/>
    <n v="-7.3499999999999998E-3"/>
    <n v="0.21903"/>
    <n v="-0.62414999999999998"/>
    <n v="0.967055"/>
    <n v="2.6100000000000002E-2"/>
    <n v="0"/>
    <n v="0"/>
    <n v="0"/>
    <n v="0"/>
    <n v="0"/>
  </r>
  <r>
    <s v="6712"/>
    <s v="長聖"/>
    <x v="13"/>
    <n v="356"/>
    <n v="360.5"/>
    <n v="396.5"/>
    <n v="391"/>
    <n v="426"/>
    <n v="11"/>
    <n v="-11"/>
    <n v="29"/>
    <n v="-161"/>
    <n v="-10"/>
    <n v="0"/>
    <n v="0"/>
    <n v="0"/>
    <n v="0"/>
    <n v="0"/>
    <n v="3.916E-2"/>
    <n v="-3.9655000000000003E-2"/>
    <n v="0.114985"/>
    <n v="-0.62951000000000001"/>
    <n v="-4.2599999999999999E-2"/>
    <n v="0"/>
    <n v="0"/>
    <n v="0"/>
    <n v="0"/>
    <n v="0"/>
  </r>
  <r>
    <s v="6715"/>
    <s v="嘉基"/>
    <x v="15"/>
    <n v="110"/>
    <n v="103"/>
    <n v="106"/>
    <n v="103.5"/>
    <n v="105.5"/>
    <n v="30"/>
    <n v="-23"/>
    <n v="-8"/>
    <n v="-17"/>
    <n v="-33"/>
    <n v="0"/>
    <n v="0"/>
    <n v="0"/>
    <n v="0"/>
    <n v="0"/>
    <n v="3.3000000000000002E-2"/>
    <n v="-2.3689999999999999E-2"/>
    <n v="-8.4799999999999997E-3"/>
    <n v="-1.7595E-2"/>
    <n v="-3.4814999999999999E-2"/>
    <n v="0"/>
    <n v="0"/>
    <n v="0"/>
    <n v="0"/>
    <n v="0"/>
  </r>
  <r>
    <s v="6716"/>
    <s v="應廣"/>
    <x v="46"/>
    <n v="111"/>
    <n v="115"/>
    <n v="117.5"/>
    <n v="106.5"/>
    <n v="117"/>
    <n v="5"/>
    <n v="-47"/>
    <n v="4"/>
    <n v="24"/>
    <n v="34"/>
    <n v="0"/>
    <n v="0"/>
    <n v="0"/>
    <n v="0"/>
    <n v="0"/>
    <n v="5.5500000000000002E-3"/>
    <n v="-5.4050000000000001E-2"/>
    <n v="4.7000000000000002E-3"/>
    <n v="2.5559999999999999E-2"/>
    <n v="3.9780000000000003E-2"/>
    <n v="0"/>
    <n v="0"/>
    <n v="0"/>
    <n v="0"/>
    <n v="0"/>
  </r>
  <r>
    <s v="6727"/>
    <s v="亞泰金屬"/>
    <x v="17"/>
    <n v="53.5"/>
    <n v="54.3"/>
    <n v="53.5"/>
    <n v="51"/>
    <n v="52.5"/>
    <n v="0"/>
    <n v="5"/>
    <n v="-1"/>
    <n v="0"/>
    <n v="0"/>
    <n v="0"/>
    <n v="0"/>
    <n v="0"/>
    <n v="0"/>
    <n v="0"/>
    <n v="0"/>
    <n v="2.715E-3"/>
    <n v="-5.3499999999999999E-4"/>
    <n v="0"/>
    <n v="0"/>
    <n v="0"/>
    <n v="0"/>
    <n v="0"/>
    <n v="0"/>
    <n v="0"/>
  </r>
  <r>
    <s v="6728"/>
    <s v="上洋"/>
    <x v="11"/>
    <n v="73"/>
    <n v="72"/>
    <n v="71"/>
    <n v="63.9"/>
    <n v="70.2"/>
    <n v="1"/>
    <n v="-10"/>
    <n v="3"/>
    <n v="12"/>
    <n v="2"/>
    <n v="0"/>
    <n v="0"/>
    <n v="0"/>
    <n v="0"/>
    <n v="0"/>
    <n v="7.2999999999999996E-4"/>
    <n v="-7.1999999999999998E-3"/>
    <n v="2.1299999999999999E-3"/>
    <n v="7.6679999999999995E-3"/>
    <n v="1.4040000000000001E-3"/>
    <n v="0"/>
    <n v="0"/>
    <n v="0"/>
    <n v="0"/>
    <n v="0"/>
  </r>
  <r>
    <s v="6732"/>
    <s v="昇佳電子"/>
    <x v="46"/>
    <n v="594"/>
    <n v="554"/>
    <n v="558"/>
    <n v="522"/>
    <n v="545"/>
    <n v="-76"/>
    <n v="104"/>
    <n v="140"/>
    <n v="194"/>
    <n v="213"/>
    <n v="-88"/>
    <n v="-60"/>
    <n v="-142"/>
    <n v="-138"/>
    <n v="-131"/>
    <n v="-0.45144000000000001"/>
    <n v="0.57616000000000001"/>
    <n v="0.78120000000000001"/>
    <n v="1.01268"/>
    <n v="1.1608499999999999"/>
    <n v="-0.52271999999999996"/>
    <n v="-0.33239999999999997"/>
    <n v="-0.79235999999999995"/>
    <n v="-0.72036"/>
    <n v="-0.71394999999999997"/>
  </r>
  <r>
    <s v="6733"/>
    <s v="博晟生醫"/>
    <x v="13"/>
    <n v="27"/>
    <n v="27"/>
    <n v="26.85"/>
    <n v="25"/>
    <n v="26"/>
    <n v="37"/>
    <n v="9"/>
    <n v="-12"/>
    <n v="-18"/>
    <n v="55"/>
    <n v="0"/>
    <n v="0"/>
    <n v="0"/>
    <n v="0"/>
    <n v="0"/>
    <n v="9.9900000000000006E-3"/>
    <n v="2.4299999999999999E-3"/>
    <n v="-3.2220000000000005E-3"/>
    <n v="-4.4999999999999997E-3"/>
    <n v="1.43E-2"/>
    <n v="0"/>
    <n v="0"/>
    <n v="0"/>
    <n v="0"/>
    <n v="0"/>
  </r>
  <r>
    <s v="6743"/>
    <s v="安普新"/>
    <x v="19"/>
    <n v="109"/>
    <n v="101.5"/>
    <n v="107.5"/>
    <n v="96.8"/>
    <n v="102.5"/>
    <n v="-7"/>
    <n v="239"/>
    <n v="555"/>
    <n v="-110"/>
    <n v="132"/>
    <n v="0"/>
    <n v="0"/>
    <n v="0"/>
    <n v="0"/>
    <n v="0"/>
    <n v="-7.6299999999999996E-3"/>
    <n v="0.242585"/>
    <n v="0.59662499999999996"/>
    <n v="-0.10648000000000001"/>
    <n v="0.1353"/>
    <n v="0"/>
    <n v="0"/>
    <n v="0"/>
    <n v="0"/>
    <n v="0"/>
  </r>
  <r>
    <s v="6747"/>
    <s v="亨泰光"/>
    <x v="13"/>
    <n v="194"/>
    <n v="198"/>
    <n v="200"/>
    <n v="190"/>
    <n v="195.5"/>
    <n v="67"/>
    <n v="13"/>
    <n v="-3"/>
    <n v="-11"/>
    <n v="5"/>
    <n v="0"/>
    <n v="4"/>
    <n v="2"/>
    <n v="0"/>
    <n v="0"/>
    <n v="0.12998000000000001"/>
    <n v="2.5739999999999999E-2"/>
    <n v="-6.0000000000000001E-3"/>
    <n v="-2.0899999999999998E-2"/>
    <n v="9.7750000000000007E-3"/>
    <n v="0"/>
    <n v="7.92E-3"/>
    <n v="4.0000000000000001E-3"/>
    <n v="0"/>
    <n v="0"/>
  </r>
  <r>
    <s v="6751"/>
    <s v="智聯服務"/>
    <x v="55"/>
    <n v="67"/>
    <n v="73.2"/>
    <n v="71"/>
    <n v="69.900000000000006"/>
    <n v="69.400000000000006"/>
    <n v="0"/>
    <n v="0"/>
    <n v="0"/>
    <n v="0"/>
    <n v="2"/>
    <n v="0"/>
    <n v="0"/>
    <n v="0"/>
    <n v="0"/>
    <n v="0"/>
    <n v="0"/>
    <n v="0"/>
    <n v="0"/>
    <n v="0"/>
    <n v="1.3880000000000001E-3"/>
    <n v="0"/>
    <n v="0"/>
    <n v="0"/>
    <n v="0"/>
    <n v="0"/>
  </r>
  <r>
    <s v="6752"/>
    <s v="叡揚"/>
    <x v="55"/>
    <n v="64.3"/>
    <n v="59.9"/>
    <n v="61"/>
    <n v="57.5"/>
    <n v="59.5"/>
    <n v="0"/>
    <n v="3"/>
    <n v="-3"/>
    <n v="0"/>
    <n v="0"/>
    <n v="0"/>
    <n v="0"/>
    <n v="0"/>
    <n v="0"/>
    <n v="0"/>
    <n v="0"/>
    <n v="1.797E-3"/>
    <n v="-1.83E-3"/>
    <n v="0"/>
    <n v="0"/>
    <n v="0"/>
    <n v="0"/>
    <n v="0"/>
    <n v="0"/>
    <n v="0"/>
  </r>
  <r>
    <s v="6754"/>
    <s v="匯僑設計"/>
    <x v="2"/>
    <n v="45.65"/>
    <n v="44.5"/>
    <n v="44.45"/>
    <n v="43.45"/>
    <n v="45.05"/>
    <n v="-34"/>
    <n v="-59"/>
    <n v="-35"/>
    <n v="-1"/>
    <n v="1"/>
    <n v="0"/>
    <n v="0"/>
    <n v="0"/>
    <n v="0"/>
    <n v="0"/>
    <n v="-1.5520999999999998E-2"/>
    <n v="-2.6255000000000001E-2"/>
    <n v="-1.55575E-2"/>
    <n v="-4.3450000000000004E-4"/>
    <n v="4.5049999999999995E-4"/>
    <n v="0"/>
    <n v="0"/>
    <n v="0"/>
    <n v="0"/>
    <n v="0"/>
  </r>
  <r>
    <s v="6756"/>
    <s v="威鋒電子"/>
    <x v="46"/>
    <n v="244"/>
    <n v="236"/>
    <n v="235"/>
    <n v="214"/>
    <n v="228"/>
    <n v="46"/>
    <n v="-15"/>
    <n v="-8"/>
    <n v="109"/>
    <n v="121"/>
    <n v="0"/>
    <n v="0"/>
    <n v="0"/>
    <n v="-80"/>
    <n v="-107"/>
    <n v="0.11224000000000001"/>
    <n v="-3.5400000000000001E-2"/>
    <n v="-1.8800000000000001E-2"/>
    <n v="0.23326"/>
    <n v="0.27588000000000001"/>
    <n v="0"/>
    <n v="0"/>
    <n v="0"/>
    <n v="-0.17119999999999999"/>
    <n v="-0.24396000000000001"/>
  </r>
  <r>
    <s v="6762"/>
    <s v="達亞"/>
    <x v="13"/>
    <n v="286"/>
    <n v="291"/>
    <n v="285"/>
    <n v="274"/>
    <n v="288.5"/>
    <n v="-1"/>
    <n v="4"/>
    <n v="0"/>
    <n v="-1"/>
    <n v="12"/>
    <n v="0"/>
    <n v="0"/>
    <n v="0"/>
    <n v="0"/>
    <n v="0"/>
    <n v="-2.8600000000000001E-3"/>
    <n v="1.1639999999999999E-2"/>
    <n v="0"/>
    <n v="-2.7399999999999998E-3"/>
    <n v="3.4619999999999998E-2"/>
    <n v="0"/>
    <n v="0"/>
    <n v="0"/>
    <n v="0"/>
    <n v="0"/>
  </r>
  <r>
    <s v="6767"/>
    <s v="台微醫"/>
    <x v="13"/>
    <n v="29.95"/>
    <n v="30.05"/>
    <n v="30"/>
    <n v="28"/>
    <n v="28.55"/>
    <n v="-1"/>
    <n v="-3"/>
    <n v="0"/>
    <n v="0"/>
    <n v="1"/>
    <n v="0"/>
    <n v="0"/>
    <n v="0"/>
    <n v="0"/>
    <n v="0"/>
    <n v="-2.9950000000000002E-4"/>
    <n v="-9.0150000000000007E-4"/>
    <n v="0"/>
    <n v="0"/>
    <n v="2.855E-4"/>
    <n v="0"/>
    <n v="0"/>
    <n v="0"/>
    <n v="0"/>
    <n v="0"/>
  </r>
  <r>
    <s v="6768"/>
    <s v="志強-KY"/>
    <x v="2"/>
    <n v="71.099999999999994"/>
    <n v="69.8"/>
    <n v="70"/>
    <n v="63"/>
    <n v="65.3"/>
    <n v="83"/>
    <n v="14"/>
    <n v="-5"/>
    <n v="-37"/>
    <n v="8"/>
    <n v="0"/>
    <n v="0"/>
    <n v="0"/>
    <n v="0"/>
    <n v="0"/>
    <n v="5.9012999999999996E-2"/>
    <n v="9.7719999999999994E-3"/>
    <n v="-3.5000000000000001E-3"/>
    <n v="-2.3310000000000001E-2"/>
    <n v="5.2239999999999995E-3"/>
    <n v="0"/>
    <n v="0"/>
    <n v="0"/>
    <n v="0"/>
    <n v="0"/>
  </r>
  <r>
    <s v="6776"/>
    <s v="展碁國際"/>
    <x v="41"/>
    <n v="37"/>
    <n v="37.549999999999997"/>
    <n v="38.25"/>
    <n v="34.75"/>
    <n v="36.6"/>
    <n v="60"/>
    <n v="32"/>
    <n v="23"/>
    <n v="29"/>
    <n v="49"/>
    <n v="0"/>
    <n v="0"/>
    <n v="0"/>
    <n v="0"/>
    <n v="0"/>
    <n v="2.2200000000000001E-2"/>
    <n v="1.2015999999999999E-2"/>
    <n v="8.7974999999999998E-3"/>
    <n v="1.00775E-2"/>
    <n v="1.7934000000000002E-2"/>
    <n v="0"/>
    <n v="0"/>
    <n v="0"/>
    <n v="0"/>
    <n v="0"/>
  </r>
  <r>
    <s v="6781"/>
    <s v="AES-KY"/>
    <x v="10"/>
    <n v="599"/>
    <n v="658"/>
    <n v="672"/>
    <n v="680"/>
    <n v="706"/>
    <n v="64"/>
    <n v="38"/>
    <n v="20"/>
    <n v="-30"/>
    <n v="-45"/>
    <n v="115"/>
    <n v="163"/>
    <n v="188"/>
    <n v="192"/>
    <n v="104"/>
    <n v="0.38335999999999998"/>
    <n v="0.25003999999999998"/>
    <n v="0.13439999999999999"/>
    <n v="-0.20399999999999999"/>
    <n v="-0.31769999999999998"/>
    <n v="0.68884999999999996"/>
    <n v="1.07254"/>
    <n v="1.26336"/>
    <n v="1.3056000000000001"/>
    <n v="0.73424"/>
  </r>
  <r>
    <s v="6803"/>
    <s v="崑鼎"/>
    <x v="2"/>
    <n v="217.5"/>
    <n v="220"/>
    <n v="221.5"/>
    <n v="218"/>
    <n v="221.5"/>
    <n v="-34"/>
    <n v="31"/>
    <n v="10"/>
    <n v="24"/>
    <n v="30"/>
    <n v="0"/>
    <n v="0"/>
    <n v="0"/>
    <n v="0"/>
    <n v="0"/>
    <n v="-7.3950000000000002E-2"/>
    <n v="6.8199999999999997E-2"/>
    <n v="2.215E-2"/>
    <n v="5.2319999999999998E-2"/>
    <n v="6.6449999999999995E-2"/>
    <n v="0"/>
    <n v="0"/>
    <n v="0"/>
    <n v="0"/>
    <n v="0"/>
  </r>
  <r>
    <s v="7402"/>
    <s v="邑錡"/>
    <x v="63"/>
    <n v="37"/>
    <n v="37.049999999999997"/>
    <n v="37.5"/>
    <n v="34.799999999999997"/>
    <n v="36"/>
    <n v="0"/>
    <n v="3"/>
    <n v="0"/>
    <n v="0"/>
    <n v="0"/>
    <n v="0"/>
    <n v="0"/>
    <n v="0"/>
    <n v="0"/>
    <n v="0"/>
    <n v="0"/>
    <n v="1.1114999999999999E-3"/>
    <n v="0"/>
    <n v="0"/>
    <n v="0"/>
    <n v="0"/>
    <n v="0"/>
    <n v="0"/>
    <n v="0"/>
    <n v="0"/>
  </r>
  <r>
    <s v="7556"/>
    <s v="意德士"/>
    <x v="45"/>
    <n v="113"/>
    <n v="124"/>
    <n v="122"/>
    <n v="110"/>
    <n v="119"/>
    <n v="-3"/>
    <n v="-9"/>
    <n v="-6"/>
    <n v="4"/>
    <n v="-4"/>
    <n v="0"/>
    <n v="0"/>
    <n v="0"/>
    <n v="0"/>
    <n v="0"/>
    <n v="-3.3899999999999998E-3"/>
    <n v="-1.116E-2"/>
    <n v="-7.3200000000000001E-3"/>
    <n v="4.4000000000000003E-3"/>
    <n v="-4.7600000000000003E-3"/>
    <n v="0"/>
    <n v="0"/>
    <n v="0"/>
    <n v="0"/>
    <n v="0"/>
  </r>
  <r>
    <s v="8011"/>
    <s v="台通"/>
    <x v="37"/>
    <n v="15.3"/>
    <n v="15.6"/>
    <n v="15.35"/>
    <n v="13.85"/>
    <n v="15.2"/>
    <n v="88"/>
    <n v="484"/>
    <n v="26"/>
    <n v="51"/>
    <n v="734"/>
    <n v="0"/>
    <n v="0"/>
    <n v="0"/>
    <n v="0"/>
    <n v="0"/>
    <n v="1.3464E-2"/>
    <n v="7.5504000000000002E-2"/>
    <n v="3.9909999999999998E-3"/>
    <n v="7.0635000000000003E-3"/>
    <n v="0.11156799999999999"/>
    <n v="0"/>
    <n v="0"/>
    <n v="0"/>
    <n v="0"/>
    <n v="0"/>
  </r>
  <r>
    <s v="8016"/>
    <s v="矽創"/>
    <x v="46"/>
    <n v="221"/>
    <n v="229"/>
    <n v="234"/>
    <n v="225"/>
    <n v="238"/>
    <n v="1902"/>
    <n v="-222"/>
    <n v="-582"/>
    <n v="-597"/>
    <n v="-1407"/>
    <n v="-1244"/>
    <n v="-118"/>
    <n v="222"/>
    <n v="97"/>
    <n v="-610"/>
    <n v="4.2034200000000004"/>
    <n v="-0.50838000000000005"/>
    <n v="-1.36188"/>
    <n v="-1.3432500000000001"/>
    <n v="-3.3486600000000002"/>
    <n v="-2.7492399999999999"/>
    <n v="-0.27022000000000002"/>
    <n v="0.51948000000000005"/>
    <n v="0.21825"/>
    <n v="-1.4518"/>
  </r>
  <r>
    <s v="8021"/>
    <s v="尖點"/>
    <x v="17"/>
    <n v="34.4"/>
    <n v="34.25"/>
    <n v="37.65"/>
    <n v="34.700000000000003"/>
    <n v="36.75"/>
    <n v="-189"/>
    <n v="1213"/>
    <n v="-2583"/>
    <n v="-1671"/>
    <n v="-301"/>
    <n v="14"/>
    <n v="0"/>
    <n v="0"/>
    <n v="0"/>
    <n v="0"/>
    <n v="-6.501599999999999E-2"/>
    <n v="0.4154525"/>
    <n v="-0.97249949999999996"/>
    <n v="-0.57983700000000005"/>
    <n v="-0.11061749999999999"/>
    <n v="4.816E-3"/>
    <n v="0"/>
    <n v="0"/>
    <n v="0"/>
    <n v="0"/>
  </r>
  <r>
    <s v="8024"/>
    <s v="佑華"/>
    <x v="46"/>
    <n v="22.15"/>
    <n v="22.9"/>
    <n v="23.1"/>
    <n v="20.8"/>
    <n v="22.85"/>
    <n v="-283"/>
    <n v="596"/>
    <n v="92"/>
    <n v="140"/>
    <n v="657"/>
    <n v="0"/>
    <n v="0"/>
    <n v="0"/>
    <n v="0"/>
    <n v="0"/>
    <n v="-6.2684500000000004E-2"/>
    <n v="0.13648399999999999"/>
    <n v="2.1252000000000004E-2"/>
    <n v="2.912E-2"/>
    <n v="0.15012449999999999"/>
    <n v="0"/>
    <n v="0"/>
    <n v="0"/>
    <n v="0"/>
    <n v="0"/>
  </r>
  <r>
    <s v="8027"/>
    <s v="鈦昇"/>
    <x v="11"/>
    <n v="68.7"/>
    <n v="67.900000000000006"/>
    <n v="68.2"/>
    <n v="61.4"/>
    <n v="67"/>
    <n v="6"/>
    <n v="117"/>
    <n v="-65"/>
    <n v="-33"/>
    <n v="398"/>
    <n v="0"/>
    <n v="63"/>
    <n v="0"/>
    <n v="0"/>
    <n v="0"/>
    <n v="4.1220000000000007E-3"/>
    <n v="7.9443000000000014E-2"/>
    <n v="-4.4330000000000001E-2"/>
    <n v="-2.0261999999999999E-2"/>
    <n v="0.26666000000000001"/>
    <n v="0"/>
    <n v="4.2777000000000009E-2"/>
    <n v="0"/>
    <n v="0"/>
    <n v="0"/>
  </r>
  <r>
    <s v="8028"/>
    <s v="昇陽半導體"/>
    <x v="29"/>
    <n v="43.2"/>
    <n v="42.7"/>
    <n v="42"/>
    <n v="38"/>
    <n v="41.8"/>
    <n v="46"/>
    <n v="27"/>
    <n v="-234"/>
    <n v="621"/>
    <n v="554"/>
    <n v="0"/>
    <n v="0"/>
    <n v="0"/>
    <n v="0"/>
    <n v="0"/>
    <n v="1.9872000000000001E-2"/>
    <n v="1.1529000000000001E-2"/>
    <n v="-9.8280000000000006E-2"/>
    <n v="0.23598"/>
    <n v="0.23157199999999997"/>
    <n v="0"/>
    <n v="0"/>
    <n v="0"/>
    <n v="0"/>
    <n v="0"/>
  </r>
  <r>
    <s v="8032"/>
    <s v="光菱"/>
    <x v="14"/>
    <n v="22.2"/>
    <n v="22.65"/>
    <n v="22.8"/>
    <n v="22.65"/>
    <n v="23"/>
    <n v="-17"/>
    <n v="-2"/>
    <n v="1"/>
    <n v="5"/>
    <n v="2"/>
    <n v="0"/>
    <n v="0"/>
    <n v="0"/>
    <n v="0"/>
    <n v="0"/>
    <n v="-3.7739999999999996E-3"/>
    <n v="-4.5299999999999995E-4"/>
    <n v="2.2800000000000001E-4"/>
    <n v="1.1325E-3"/>
    <n v="4.6000000000000001E-4"/>
    <n v="0"/>
    <n v="0"/>
    <n v="0"/>
    <n v="0"/>
    <n v="0"/>
  </r>
  <r>
    <s v="8033"/>
    <s v="雷虎"/>
    <x v="19"/>
    <n v="14.1"/>
    <n v="14.15"/>
    <n v="14.1"/>
    <n v="12.8"/>
    <n v="14.05"/>
    <n v="139"/>
    <n v="419"/>
    <n v="-224"/>
    <n v="389"/>
    <n v="864"/>
    <n v="0"/>
    <n v="0"/>
    <n v="0"/>
    <n v="0"/>
    <n v="0"/>
    <n v="1.9598999999999998E-2"/>
    <n v="5.9288500000000001E-2"/>
    <n v="-3.1584000000000001E-2"/>
    <n v="4.979200000000001E-2"/>
    <n v="0.12139200000000001"/>
    <n v="0"/>
    <n v="0"/>
    <n v="0"/>
    <n v="0"/>
    <n v="0"/>
  </r>
  <r>
    <s v="8034"/>
    <s v="榮群"/>
    <x v="32"/>
    <n v="14.9"/>
    <n v="15.2"/>
    <n v="15.1"/>
    <n v="13.7"/>
    <n v="15.05"/>
    <n v="190"/>
    <n v="102"/>
    <n v="8"/>
    <n v="246"/>
    <n v="221"/>
    <n v="0"/>
    <n v="0"/>
    <n v="0"/>
    <n v="0"/>
    <n v="0"/>
    <n v="2.8309999999999998E-2"/>
    <n v="1.5503999999999999E-2"/>
    <n v="1.2079999999999999E-3"/>
    <n v="3.3701999999999996E-2"/>
    <n v="3.3260499999999998E-2"/>
    <n v="0"/>
    <n v="0"/>
    <n v="0"/>
    <n v="0"/>
    <n v="0"/>
  </r>
  <r>
    <s v="8038"/>
    <s v="長園科"/>
    <x v="7"/>
    <n v="28.8"/>
    <n v="30"/>
    <n v="28.8"/>
    <n v="26.75"/>
    <n v="29.4"/>
    <n v="-6"/>
    <n v="65"/>
    <n v="-46"/>
    <n v="46"/>
    <n v="42"/>
    <n v="0"/>
    <n v="0"/>
    <n v="0"/>
    <n v="0"/>
    <n v="0"/>
    <n v="-1.7280000000000002E-3"/>
    <n v="1.95E-2"/>
    <n v="-1.3247999999999999E-2"/>
    <n v="1.2305E-2"/>
    <n v="1.2348E-2"/>
    <n v="0"/>
    <n v="0"/>
    <n v="0"/>
    <n v="0"/>
    <n v="0"/>
  </r>
  <r>
    <s v="8039"/>
    <s v="台虹"/>
    <x v="31"/>
    <n v="45.75"/>
    <n v="44.85"/>
    <n v="46.25"/>
    <n v="43.8"/>
    <n v="46.45"/>
    <n v="-1124"/>
    <n v="1299"/>
    <n v="151"/>
    <n v="-1267"/>
    <n v="120"/>
    <n v="0"/>
    <n v="0"/>
    <n v="0"/>
    <n v="0"/>
    <n v="0"/>
    <n v="-0.51422999999999996"/>
    <n v="0.58260149999999999"/>
    <n v="6.9837499999999997E-2"/>
    <n v="-0.55494599999999994"/>
    <n v="5.5739999999999998E-2"/>
    <n v="0"/>
    <n v="0"/>
    <n v="0"/>
    <n v="0"/>
    <n v="0"/>
  </r>
  <r>
    <s v="8040"/>
    <s v="九暘"/>
    <x v="46"/>
    <n v="37"/>
    <n v="39.5"/>
    <n v="39.4"/>
    <n v="35.5"/>
    <n v="39.049999999999997"/>
    <n v="884"/>
    <n v="1146"/>
    <n v="-561"/>
    <n v="84"/>
    <n v="626"/>
    <n v="0"/>
    <n v="0"/>
    <n v="0"/>
    <n v="0"/>
    <n v="0"/>
    <n v="0.32707999999999998"/>
    <n v="0.45267000000000002"/>
    <n v="-0.22103399999999998"/>
    <n v="2.9819999999999999E-2"/>
    <n v="0.244453"/>
    <n v="0"/>
    <n v="0"/>
    <n v="0"/>
    <n v="0"/>
    <n v="0"/>
  </r>
  <r>
    <s v="8042"/>
    <s v="金山電"/>
    <x v="34"/>
    <n v="40.75"/>
    <n v="41.8"/>
    <n v="42.55"/>
    <n v="40.85"/>
    <n v="44.65"/>
    <n v="-323"/>
    <n v="84"/>
    <n v="-64"/>
    <n v="27"/>
    <n v="11"/>
    <n v="0"/>
    <n v="0"/>
    <n v="0"/>
    <n v="0"/>
    <n v="0"/>
    <n v="-0.1316225"/>
    <n v="3.5111999999999997E-2"/>
    <n v="-2.7231999999999999E-2"/>
    <n v="1.1029500000000001E-2"/>
    <n v="4.9115000000000001E-3"/>
    <n v="0"/>
    <n v="0"/>
    <n v="0"/>
    <n v="0"/>
    <n v="0"/>
  </r>
  <r>
    <s v="8043"/>
    <s v="蜜望實"/>
    <x v="34"/>
    <n v="26.05"/>
    <n v="26.1"/>
    <n v="26"/>
    <n v="23.4"/>
    <n v="25.65"/>
    <n v="58"/>
    <n v="88"/>
    <n v="-347"/>
    <n v="57"/>
    <n v="258"/>
    <n v="0"/>
    <n v="0"/>
    <n v="0"/>
    <n v="0"/>
    <n v="0"/>
    <n v="1.5109000000000001E-2"/>
    <n v="2.2968000000000002E-2"/>
    <n v="-9.0219999999999995E-2"/>
    <n v="1.3337999999999999E-2"/>
    <n v="6.6177E-2"/>
    <n v="0"/>
    <n v="0"/>
    <n v="0"/>
    <n v="0"/>
    <n v="0"/>
  </r>
  <r>
    <s v="8044"/>
    <s v="網家"/>
    <x v="67"/>
    <n v="96.8"/>
    <n v="102"/>
    <n v="105"/>
    <n v="115.5"/>
    <n v="107"/>
    <n v="703"/>
    <n v="-717"/>
    <n v="-838"/>
    <n v="-88"/>
    <n v="1461"/>
    <n v="0"/>
    <n v="0"/>
    <n v="0"/>
    <n v="0"/>
    <n v="0"/>
    <n v="0.68050399999999989"/>
    <n v="-0.73133999999999999"/>
    <n v="-0.87990000000000002"/>
    <n v="-0.10163999999999999"/>
    <n v="1.5632699999999999"/>
    <n v="0"/>
    <n v="0"/>
    <n v="0"/>
    <n v="0"/>
    <n v="0"/>
  </r>
  <r>
    <s v="8046"/>
    <s v="南電"/>
    <x v="31"/>
    <n v="268.5"/>
    <n v="283.5"/>
    <n v="290"/>
    <n v="302"/>
    <n v="310"/>
    <n v="238"/>
    <n v="1215"/>
    <n v="-397"/>
    <n v="1260"/>
    <n v="-2794"/>
    <n v="180"/>
    <n v="1600"/>
    <n v="1850"/>
    <n v="2089"/>
    <n v="30"/>
    <n v="0.63902999999999999"/>
    <n v="3.4445250000000001"/>
    <n v="-1.1513"/>
    <n v="3.8052000000000001"/>
    <n v="-8.6614000000000004"/>
    <n v="0.48330000000000001"/>
    <n v="4.5359999999999996"/>
    <n v="5.3650000000000002"/>
    <n v="6.3087799999999996"/>
    <n v="9.2999999999999999E-2"/>
  </r>
  <r>
    <s v="8047"/>
    <s v="星雲"/>
    <x v="44"/>
    <n v="10.95"/>
    <n v="11.25"/>
    <n v="11.55"/>
    <n v="11.65"/>
    <n v="11.7"/>
    <n v="5"/>
    <n v="10"/>
    <n v="-2"/>
    <n v="0"/>
    <n v="10"/>
    <n v="0"/>
    <n v="0"/>
    <n v="0"/>
    <n v="0"/>
    <n v="0"/>
    <n v="5.4750000000000003E-4"/>
    <n v="1.1249999999999999E-3"/>
    <n v="-2.31E-4"/>
    <n v="0"/>
    <n v="1.17E-3"/>
    <n v="0"/>
    <n v="0"/>
    <n v="0"/>
    <n v="0"/>
    <n v="0"/>
  </r>
  <r>
    <s v="8048"/>
    <s v="德勝"/>
    <x v="32"/>
    <n v="34.700000000000003"/>
    <n v="35.1"/>
    <n v="35.15"/>
    <n v="33.9"/>
    <n v="34.799999999999997"/>
    <n v="-18"/>
    <n v="33"/>
    <n v="-21"/>
    <n v="-37"/>
    <n v="45"/>
    <n v="0"/>
    <n v="0"/>
    <n v="0"/>
    <n v="0"/>
    <n v="0"/>
    <n v="-6.2459999999999998E-3"/>
    <n v="1.1583E-2"/>
    <n v="-7.3815E-3"/>
    <n v="-1.2543E-2"/>
    <n v="1.5659999999999997E-2"/>
    <n v="0"/>
    <n v="0"/>
    <n v="0"/>
    <n v="0"/>
    <n v="0"/>
  </r>
  <r>
    <s v="8049"/>
    <s v="晶采"/>
    <x v="64"/>
    <n v="22.65"/>
    <n v="22.8"/>
    <n v="22.6"/>
    <n v="21.35"/>
    <n v="22.75"/>
    <n v="-90"/>
    <n v="-10"/>
    <n v="-181"/>
    <n v="260"/>
    <n v="136"/>
    <n v="0"/>
    <n v="0"/>
    <n v="0"/>
    <n v="0"/>
    <n v="0"/>
    <n v="-2.0384999999999997E-2"/>
    <n v="-2.2799999999999999E-3"/>
    <n v="-4.0906000000000005E-2"/>
    <n v="5.5509999999999997E-2"/>
    <n v="3.0939999999999999E-2"/>
    <n v="0"/>
    <n v="0"/>
    <n v="0"/>
    <n v="0"/>
    <n v="0"/>
  </r>
  <r>
    <s v="8050"/>
    <s v="廣積"/>
    <x v="49"/>
    <n v="39.950000000000003"/>
    <n v="39.9"/>
    <n v="39"/>
    <n v="36.65"/>
    <n v="37.85"/>
    <n v="62"/>
    <n v="-216"/>
    <n v="-128"/>
    <n v="-61"/>
    <n v="16"/>
    <n v="0"/>
    <n v="0"/>
    <n v="0"/>
    <n v="0"/>
    <n v="0"/>
    <n v="2.4768999999999999E-2"/>
    <n v="-8.6183999999999997E-2"/>
    <n v="-4.9919999999999999E-2"/>
    <n v="-2.2356500000000001E-2"/>
    <n v="6.0560000000000006E-3"/>
    <n v="0"/>
    <n v="0"/>
    <n v="0"/>
    <n v="0"/>
    <n v="0"/>
  </r>
  <r>
    <s v="8054"/>
    <s v="安國"/>
    <x v="46"/>
    <n v="36.799999999999997"/>
    <n v="38.4"/>
    <n v="37.75"/>
    <n v="34"/>
    <n v="37.4"/>
    <n v="860"/>
    <n v="1151"/>
    <n v="-572"/>
    <n v="286"/>
    <n v="775"/>
    <n v="0"/>
    <n v="0"/>
    <n v="0"/>
    <n v="0"/>
    <n v="0"/>
    <n v="0.31647999999999998"/>
    <n v="0.44198399999999999"/>
    <n v="-0.21593000000000001"/>
    <n v="9.7239999999999993E-2"/>
    <n v="0.28985"/>
    <n v="0"/>
    <n v="0"/>
    <n v="0"/>
    <n v="0"/>
    <n v="0"/>
  </r>
  <r>
    <s v="8059"/>
    <s v="凱碩"/>
    <x v="32"/>
    <n v="10.3"/>
    <n v="10.199999999999999"/>
    <n v="9.9499999999999993"/>
    <n v="8.98"/>
    <n v="9.81"/>
    <n v="7"/>
    <n v="25"/>
    <n v="34"/>
    <n v="-19"/>
    <n v="17"/>
    <n v="0"/>
    <n v="0"/>
    <n v="0"/>
    <n v="0"/>
    <n v="0"/>
    <n v="7.2100000000000007E-4"/>
    <n v="2.5499999999999997E-3"/>
    <n v="3.3829999999999997E-3"/>
    <n v="-1.7061999999999999E-3"/>
    <n v="1.6677E-3"/>
    <n v="0"/>
    <n v="0"/>
    <n v="0"/>
    <n v="0"/>
    <n v="0"/>
  </r>
  <r>
    <s v="8064"/>
    <s v="東捷"/>
    <x v="45"/>
    <n v="15.35"/>
    <n v="15.35"/>
    <n v="15.1"/>
    <n v="13.9"/>
    <n v="15.1"/>
    <n v="55"/>
    <n v="239"/>
    <n v="-227"/>
    <n v="419"/>
    <n v="307"/>
    <n v="0"/>
    <n v="0"/>
    <n v="0"/>
    <n v="0"/>
    <n v="0"/>
    <n v="8.4425000000000004E-3"/>
    <n v="3.6686500000000004E-2"/>
    <n v="-3.4276999999999995E-2"/>
    <n v="5.8241000000000001E-2"/>
    <n v="4.6356999999999995E-2"/>
    <n v="0"/>
    <n v="0"/>
    <n v="0"/>
    <n v="0"/>
    <n v="0"/>
  </r>
  <r>
    <s v="8066"/>
    <s v="來思達"/>
    <x v="9"/>
    <n v="48.6"/>
    <n v="48.4"/>
    <n v="48.15"/>
    <n v="45.7"/>
    <n v="47.75"/>
    <n v="0"/>
    <n v="7"/>
    <n v="-9"/>
    <n v="1"/>
    <n v="11"/>
    <n v="0"/>
    <n v="0"/>
    <n v="0"/>
    <n v="0"/>
    <n v="0"/>
    <n v="0"/>
    <n v="3.388E-3"/>
    <n v="-4.3334999999999997E-3"/>
    <n v="4.5700000000000005E-4"/>
    <n v="5.2525000000000002E-3"/>
    <n v="0"/>
    <n v="0"/>
    <n v="0"/>
    <n v="0"/>
    <n v="0"/>
  </r>
  <r>
    <s v="8067"/>
    <s v="志旭"/>
    <x v="41"/>
    <n v="10"/>
    <n v="10.8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3"/>
    <n v="20"/>
    <n v="20.9"/>
    <n v="19.8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4.5"/>
    <n v="55.2"/>
    <n v="56.8"/>
    <n v="52.2"/>
    <n v="55.8"/>
    <n v="1318"/>
    <n v="-4702"/>
    <n v="68"/>
    <n v="255"/>
    <n v="-2202"/>
    <n v="300"/>
    <n v="425"/>
    <n v="251"/>
    <n v="96"/>
    <n v="115"/>
    <n v="0.71831"/>
    <n v="-2.595504"/>
    <n v="3.8623999999999999E-2"/>
    <n v="0.13311000000000001"/>
    <n v="-1.2287159999999999"/>
    <n v="0.16350000000000001"/>
    <n v="0.2346"/>
    <n v="0.142568"/>
    <n v="5.0112000000000011E-2"/>
    <n v="6.4170000000000005E-2"/>
  </r>
  <r>
    <s v="8070"/>
    <s v="長華*"/>
    <x v="45"/>
    <n v="31.1"/>
    <n v="31.8"/>
    <n v="31.45"/>
    <n v="29.2"/>
    <n v="31.65"/>
    <n v="3225"/>
    <n v="1485"/>
    <n v="-520"/>
    <n v="1874"/>
    <n v="571"/>
    <n v="0"/>
    <n v="0"/>
    <n v="0"/>
    <n v="0"/>
    <n v="0"/>
    <n v="1.0029749999999999"/>
    <n v="0.47222999999999998"/>
    <n v="-0.16353999999999999"/>
    <n v="0.54720799999999992"/>
    <n v="0.18072149999999998"/>
    <n v="0"/>
    <n v="0"/>
    <n v="0"/>
    <n v="0"/>
    <n v="0"/>
  </r>
  <r>
    <s v="8071"/>
    <s v="能率網通"/>
    <x v="21"/>
    <n v="11.8"/>
    <n v="12.2"/>
    <n v="11.9"/>
    <n v="11.4"/>
    <n v="12.25"/>
    <n v="-33"/>
    <n v="-10"/>
    <n v="-54"/>
    <n v="1"/>
    <n v="-4"/>
    <n v="0"/>
    <n v="0"/>
    <n v="0"/>
    <n v="0"/>
    <n v="0"/>
    <n v="-3.8940000000000003E-3"/>
    <n v="-1.2199999999999999E-3"/>
    <n v="-6.4260000000000003E-3"/>
    <n v="1.1400000000000001E-4"/>
    <n v="-4.8999999999999998E-4"/>
    <n v="0"/>
    <n v="0"/>
    <n v="0"/>
    <n v="0"/>
    <n v="0"/>
  </r>
  <r>
    <s v="8072"/>
    <s v="陞泰"/>
    <x v="48"/>
    <n v="26.25"/>
    <n v="24.95"/>
    <n v="25.05"/>
    <n v="22.65"/>
    <n v="24.6"/>
    <n v="-15"/>
    <n v="18"/>
    <n v="-9"/>
    <n v="-4"/>
    <n v="17"/>
    <n v="0"/>
    <n v="0"/>
    <n v="0"/>
    <n v="0"/>
    <n v="0"/>
    <n v="-3.9375E-3"/>
    <n v="4.4909999999999993E-3"/>
    <n v="-2.2545E-3"/>
    <n v="-9.059999999999999E-4"/>
    <n v="4.1820000000000008E-3"/>
    <n v="0"/>
    <n v="0"/>
    <n v="0"/>
    <n v="0"/>
    <n v="0"/>
  </r>
  <r>
    <s v="8074"/>
    <s v="鉅橡"/>
    <x v="17"/>
    <n v="20.399999999999999"/>
    <n v="20.399999999999999"/>
    <n v="20.55"/>
    <n v="19.399999999999999"/>
    <n v="20.65"/>
    <n v="102"/>
    <n v="5"/>
    <n v="-7"/>
    <n v="15"/>
    <n v="130"/>
    <n v="0"/>
    <n v="0"/>
    <n v="0"/>
    <n v="0"/>
    <n v="0"/>
    <n v="2.0807999999999997E-2"/>
    <n v="1.0200000000000001E-3"/>
    <n v="-1.4384999999999999E-3"/>
    <n v="2.9099999999999998E-3"/>
    <n v="2.6845000000000001E-2"/>
    <n v="0"/>
    <n v="0"/>
    <n v="0"/>
    <n v="0"/>
    <n v="0"/>
  </r>
  <r>
    <s v="8076"/>
    <s v="伍豐"/>
    <x v="57"/>
    <n v="29.4"/>
    <n v="28.4"/>
    <n v="27.55"/>
    <n v="25.3"/>
    <n v="27.3"/>
    <n v="437"/>
    <n v="-152"/>
    <n v="-764"/>
    <n v="302"/>
    <n v="60"/>
    <n v="0"/>
    <n v="0"/>
    <n v="0"/>
    <n v="0"/>
    <n v="0"/>
    <n v="0.12847799999999998"/>
    <n v="-4.3168000000000005E-2"/>
    <n v="-0.210482"/>
    <n v="7.6406000000000002E-2"/>
    <n v="1.6379999999999999E-2"/>
    <n v="0"/>
    <n v="0"/>
    <n v="0"/>
    <n v="0"/>
    <n v="0"/>
  </r>
  <r>
    <s v="8077"/>
    <s v="洛碁"/>
    <x v="3"/>
    <n v="9.75"/>
    <n v="10.65"/>
    <n v="10.1"/>
    <n v="9.3000000000000007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71"/>
    <n v="188"/>
    <n v="205"/>
    <n v="196"/>
    <n v="207"/>
    <n v="-275"/>
    <n v="101"/>
    <n v="64"/>
    <n v="-440"/>
    <n v="-1404"/>
    <n v="-15"/>
    <n v="479"/>
    <n v="465"/>
    <n v="235"/>
    <n v="330"/>
    <n v="-0.47025"/>
    <n v="0.18987999999999999"/>
    <n v="0.13120000000000001"/>
    <n v="-0.86240000000000006"/>
    <n v="-2.9062800000000002"/>
    <n v="-2.5649999999999999E-2"/>
    <n v="0.90051999999999999"/>
    <n v="0.95325000000000004"/>
    <n v="0.46060000000000001"/>
    <n v="0.68310000000000004"/>
  </r>
  <r>
    <s v="8083"/>
    <s v="瑞穎"/>
    <x v="16"/>
    <n v="188.5"/>
    <n v="186"/>
    <n v="188"/>
    <n v="180.5"/>
    <n v="183"/>
    <n v="-23"/>
    <n v="-2"/>
    <n v="2"/>
    <n v="-15"/>
    <n v="13"/>
    <n v="0"/>
    <n v="0"/>
    <n v="0"/>
    <n v="0"/>
    <n v="0"/>
    <n v="-4.3354999999999998E-2"/>
    <n v="-3.7200000000000002E-3"/>
    <n v="3.7599999999999999E-3"/>
    <n v="-2.7074999999999998E-2"/>
    <n v="2.3789999999999999E-2"/>
    <n v="0"/>
    <n v="0"/>
    <n v="0"/>
    <n v="0"/>
    <n v="0"/>
  </r>
  <r>
    <s v="8084"/>
    <s v="巨虹"/>
    <x v="14"/>
    <n v="68.5"/>
    <n v="62.4"/>
    <n v="64.900000000000006"/>
    <n v="62.7"/>
    <n v="68.900000000000006"/>
    <n v="-19"/>
    <n v="-25"/>
    <n v="0"/>
    <n v="-1"/>
    <n v="16"/>
    <n v="0"/>
    <n v="0"/>
    <n v="0"/>
    <n v="0"/>
    <n v="0"/>
    <n v="-1.3015000000000001E-2"/>
    <n v="-1.5599999999999999E-2"/>
    <n v="0"/>
    <n v="-6.2700000000000006E-4"/>
    <n v="1.1024000000000001E-2"/>
    <n v="0"/>
    <n v="0"/>
    <n v="0"/>
    <n v="0"/>
    <n v="0"/>
  </r>
  <r>
    <s v="8085"/>
    <s v="福華"/>
    <x v="65"/>
    <n v="12.7"/>
    <n v="12.2"/>
    <n v="11.9"/>
    <n v="10.75"/>
    <n v="11.8"/>
    <n v="348"/>
    <n v="90"/>
    <n v="27"/>
    <n v="432"/>
    <n v="1093"/>
    <n v="0"/>
    <n v="0"/>
    <n v="0"/>
    <n v="0"/>
    <n v="0"/>
    <n v="4.4195999999999992E-2"/>
    <n v="1.098E-2"/>
    <n v="3.2130000000000001E-3"/>
    <n v="4.6440000000000002E-2"/>
    <n v="0.12897400000000001"/>
    <n v="0"/>
    <n v="0"/>
    <n v="0"/>
    <n v="0"/>
    <n v="0"/>
  </r>
  <r>
    <s v="8086"/>
    <s v="宏捷科"/>
    <x v="29"/>
    <n v="113"/>
    <n v="121.5"/>
    <n v="116"/>
    <n v="117"/>
    <n v="123"/>
    <n v="1101"/>
    <n v="1789"/>
    <n v="-1764"/>
    <n v="1627"/>
    <n v="-1453"/>
    <n v="-95"/>
    <n v="-28"/>
    <n v="-62"/>
    <n v="-1"/>
    <n v="250"/>
    <n v="1.24413"/>
    <n v="2.173635"/>
    <n v="-2.0462400000000001"/>
    <n v="1.9035899999999999"/>
    <n v="-1.7871900000000001"/>
    <n v="-0.10735"/>
    <n v="-3.4020000000000002E-2"/>
    <n v="-7.1919999999999998E-2"/>
    <n v="-1.17E-3"/>
    <n v="0.3075"/>
  </r>
  <r>
    <s v="8087"/>
    <s v="華鎂鑫"/>
    <x v="21"/>
    <n v="23.8"/>
    <n v="24.5"/>
    <n v="24.2"/>
    <n v="23.1"/>
    <n v="24.6"/>
    <n v="-2"/>
    <n v="-2"/>
    <n v="-4"/>
    <n v="-6"/>
    <n v="-1"/>
    <n v="0"/>
    <n v="0"/>
    <n v="0"/>
    <n v="0"/>
    <n v="0"/>
    <n v="-4.7600000000000002E-4"/>
    <n v="-4.8999999999999998E-4"/>
    <n v="-9.68E-4"/>
    <n v="-1.3860000000000003E-3"/>
    <n v="-2.4600000000000002E-4"/>
    <n v="0"/>
    <n v="0"/>
    <n v="0"/>
    <n v="0"/>
    <n v="0"/>
  </r>
  <r>
    <s v="8088"/>
    <s v="品安"/>
    <x v="40"/>
    <n v="23.7"/>
    <n v="24.5"/>
    <n v="24.4"/>
    <n v="22"/>
    <n v="24.2"/>
    <n v="401"/>
    <n v="398"/>
    <n v="-382"/>
    <n v="196"/>
    <n v="436"/>
    <n v="0"/>
    <n v="0"/>
    <n v="0"/>
    <n v="0"/>
    <n v="0"/>
    <n v="9.5036999999999983E-2"/>
    <n v="9.7509999999999999E-2"/>
    <n v="-9.3207999999999999E-2"/>
    <n v="4.3119999999999999E-2"/>
    <n v="0.10551199999999999"/>
    <n v="0"/>
    <n v="0"/>
    <n v="0"/>
    <n v="0"/>
    <n v="0"/>
  </r>
  <r>
    <s v="8089"/>
    <s v="康全電訊"/>
    <x v="37"/>
    <n v="30.15"/>
    <n v="30.15"/>
    <n v="29.75"/>
    <n v="26.8"/>
    <n v="28.2"/>
    <n v="135"/>
    <n v="150"/>
    <n v="-45"/>
    <n v="29"/>
    <n v="110"/>
    <n v="0"/>
    <n v="0"/>
    <n v="0"/>
    <n v="0"/>
    <n v="0"/>
    <n v="4.0702500000000003E-2"/>
    <n v="4.5225000000000001E-2"/>
    <n v="-1.33875E-2"/>
    <n v="7.7720000000000003E-3"/>
    <n v="3.1019999999999999E-2"/>
    <n v="0"/>
    <n v="0"/>
    <n v="0"/>
    <n v="0"/>
    <n v="0"/>
  </r>
  <r>
    <s v="8091"/>
    <s v="翔名"/>
    <x v="45"/>
    <n v="59.7"/>
    <n v="59.5"/>
    <n v="59.3"/>
    <n v="55"/>
    <n v="59"/>
    <n v="-78"/>
    <n v="-20"/>
    <n v="-49"/>
    <n v="73"/>
    <n v="116"/>
    <n v="0"/>
    <n v="0"/>
    <n v="0"/>
    <n v="0"/>
    <n v="0"/>
    <n v="-4.6566000000000003E-2"/>
    <n v="-1.1900000000000001E-2"/>
    <n v="-2.9056999999999999E-2"/>
    <n v="4.0149999999999998E-2"/>
    <n v="6.8440000000000001E-2"/>
    <n v="0"/>
    <n v="0"/>
    <n v="0"/>
    <n v="0"/>
    <n v="0"/>
  </r>
  <r>
    <s v="8092"/>
    <s v="建暐"/>
    <x v="45"/>
    <n v="9.5399999999999991"/>
    <n v="9.02"/>
    <n v="9.14"/>
    <n v="9.25"/>
    <n v="9.1199999999999992"/>
    <n v="-25"/>
    <n v="-6"/>
    <n v="1"/>
    <n v="-1"/>
    <n v="1"/>
    <n v="0"/>
    <n v="0"/>
    <n v="0"/>
    <n v="0"/>
    <n v="0"/>
    <n v="-2.3849999999999995E-3"/>
    <n v="-5.4119999999999993E-4"/>
    <n v="9.1399999999999999E-5"/>
    <n v="-9.2499999999999999E-5"/>
    <n v="9.1199999999999994E-5"/>
    <n v="0"/>
    <n v="0"/>
    <n v="0"/>
    <n v="0"/>
    <n v="0"/>
  </r>
  <r>
    <s v="8093"/>
    <s v="保銳"/>
    <x v="56"/>
    <n v="10.65"/>
    <n v="10"/>
    <n v="10.15"/>
    <n v="9.14"/>
    <n v="10.050000000000001"/>
    <n v="-75"/>
    <n v="99"/>
    <n v="80"/>
    <n v="57"/>
    <n v="201"/>
    <n v="0"/>
    <n v="0"/>
    <n v="0"/>
    <n v="0"/>
    <n v="0"/>
    <n v="-7.9874999999999998E-3"/>
    <n v="9.9000000000000008E-3"/>
    <n v="8.1200000000000005E-3"/>
    <n v="5.2098000000000005E-3"/>
    <n v="2.0200500000000003E-2"/>
    <n v="0"/>
    <n v="0"/>
    <n v="0"/>
    <n v="0"/>
    <n v="0"/>
  </r>
  <r>
    <s v="8096"/>
    <s v="擎亞"/>
    <x v="46"/>
    <n v="11.8"/>
    <n v="11.7"/>
    <n v="11.5"/>
    <n v="10.4"/>
    <n v="11.3"/>
    <n v="-332"/>
    <n v="316"/>
    <n v="-462"/>
    <n v="187"/>
    <n v="323"/>
    <n v="0"/>
    <n v="0"/>
    <n v="0"/>
    <n v="0"/>
    <n v="0"/>
    <n v="-3.9176000000000002E-2"/>
    <n v="3.6971999999999998E-2"/>
    <n v="-5.3129999999999997E-2"/>
    <n v="1.9448E-2"/>
    <n v="3.6499000000000004E-2"/>
    <n v="0"/>
    <n v="0"/>
    <n v="0"/>
    <n v="0"/>
    <n v="0"/>
  </r>
  <r>
    <s v="8097"/>
    <s v="常珵"/>
    <x v="15"/>
    <n v="23"/>
    <n v="20.7"/>
    <n v="20.399999999999999"/>
    <n v="19.149999999999999"/>
    <n v="21.05"/>
    <n v="44"/>
    <n v="-34"/>
    <n v="-34"/>
    <n v="24"/>
    <n v="23"/>
    <n v="0"/>
    <n v="0"/>
    <n v="0"/>
    <n v="0"/>
    <n v="0"/>
    <n v="1.0120000000000001E-2"/>
    <n v="-7.0379999999999991E-3"/>
    <n v="-6.9359999999999995E-3"/>
    <n v="4.5959999999999994E-3"/>
    <n v="4.8415000000000003E-3"/>
    <n v="0"/>
    <n v="0"/>
    <n v="0"/>
    <n v="0"/>
    <n v="0"/>
  </r>
  <r>
    <s v="8099"/>
    <s v="大世科"/>
    <x v="55"/>
    <n v="33.75"/>
    <n v="36.549999999999997"/>
    <n v="37.65"/>
    <n v="35.299999999999997"/>
    <n v="37"/>
    <n v="647"/>
    <n v="534"/>
    <n v="-271"/>
    <n v="32"/>
    <n v="148"/>
    <n v="0"/>
    <n v="0"/>
    <n v="0"/>
    <n v="0"/>
    <n v="0"/>
    <n v="0.21836249999999999"/>
    <n v="0.19517699999999996"/>
    <n v="-0.1020315"/>
    <n v="1.1295999999999999E-2"/>
    <n v="5.4760000000000003E-2"/>
    <n v="0"/>
    <n v="0"/>
    <n v="0"/>
    <n v="0"/>
    <n v="0"/>
  </r>
  <r>
    <s v="8101"/>
    <s v="華冠"/>
    <x v="58"/>
    <n v="2.81"/>
    <n v="2.81"/>
    <n v="2.8"/>
    <n v="2.52"/>
    <n v="2.63"/>
    <n v="1"/>
    <n v="-1"/>
    <n v="-3"/>
    <n v="0"/>
    <n v="0"/>
    <n v="0"/>
    <n v="0"/>
    <n v="0"/>
    <n v="0"/>
    <n v="0"/>
    <n v="2.8100000000000002E-5"/>
    <n v="-2.8100000000000002E-5"/>
    <n v="-8.3999999999999982E-5"/>
    <n v="0"/>
    <n v="0"/>
    <n v="0"/>
    <n v="0"/>
    <n v="0"/>
    <n v="0"/>
    <n v="0"/>
  </r>
  <r>
    <s v="8103"/>
    <s v="瀚荃"/>
    <x v="15"/>
    <n v="35.200000000000003"/>
    <n v="36.200000000000003"/>
    <n v="35.950000000000003"/>
    <n v="33.700000000000003"/>
    <n v="36.5"/>
    <n v="1195"/>
    <n v="-270"/>
    <n v="-706"/>
    <n v="389"/>
    <n v="197"/>
    <n v="0"/>
    <n v="0"/>
    <n v="0"/>
    <n v="0"/>
    <n v="0"/>
    <n v="0.42064000000000001"/>
    <n v="-9.7739999999999994E-2"/>
    <n v="-0.253807"/>
    <n v="0.13109300000000002"/>
    <n v="7.1904999999999997E-2"/>
    <n v="0"/>
    <n v="0"/>
    <n v="0"/>
    <n v="0"/>
    <n v="0"/>
  </r>
  <r>
    <s v="8104"/>
    <s v="錸寶"/>
    <x v="52"/>
    <n v="47"/>
    <n v="47"/>
    <n v="46"/>
    <n v="41.55"/>
    <n v="45.45"/>
    <n v="-117"/>
    <n v="-35"/>
    <n v="-173"/>
    <n v="160"/>
    <n v="218"/>
    <n v="0"/>
    <n v="0"/>
    <n v="0"/>
    <n v="0"/>
    <n v="0"/>
    <n v="-5.4989999999999997E-2"/>
    <n v="-1.6449999999999999E-2"/>
    <n v="-7.9579999999999998E-2"/>
    <n v="6.6479999999999997E-2"/>
    <n v="9.9081000000000002E-2"/>
    <n v="0"/>
    <n v="0"/>
    <n v="0"/>
    <n v="0"/>
    <n v="0"/>
  </r>
  <r>
    <s v="8105"/>
    <s v="凌巨"/>
    <x v="64"/>
    <n v="12.25"/>
    <n v="12.2"/>
    <n v="11.9"/>
    <n v="11"/>
    <n v="12.1"/>
    <n v="543"/>
    <n v="1062"/>
    <n v="-1939"/>
    <n v="1345"/>
    <n v="262"/>
    <n v="0"/>
    <n v="0"/>
    <n v="0"/>
    <n v="0"/>
    <n v="0"/>
    <n v="6.6517499999999993E-2"/>
    <n v="0.12956399999999998"/>
    <n v="-0.23074100000000003"/>
    <n v="0.14795"/>
    <n v="3.1702000000000001E-2"/>
    <n v="0"/>
    <n v="0"/>
    <n v="0"/>
    <n v="0"/>
    <n v="0"/>
  </r>
  <r>
    <s v="8107"/>
    <s v="大億金茂"/>
    <x v="6"/>
    <n v="21.05"/>
    <n v="18.95"/>
    <n v="17.8"/>
    <n v="16.350000000000001"/>
    <n v="17.7"/>
    <n v="-40"/>
    <n v="112"/>
    <n v="-93"/>
    <n v="98"/>
    <n v="133"/>
    <n v="0"/>
    <n v="0"/>
    <n v="0"/>
    <n v="0"/>
    <n v="0"/>
    <n v="-8.4200000000000004E-3"/>
    <n v="2.1224E-2"/>
    <n v="-1.6553999999999999E-2"/>
    <n v="1.6023000000000003E-2"/>
    <n v="2.3540999999999999E-2"/>
    <n v="0"/>
    <n v="0"/>
    <n v="0"/>
    <n v="0"/>
    <n v="0"/>
  </r>
  <r>
    <s v="8109"/>
    <s v="博大"/>
    <x v="10"/>
    <n v="69.400000000000006"/>
    <n v="69"/>
    <n v="68.5"/>
    <n v="66.599999999999994"/>
    <n v="69.7"/>
    <n v="-33"/>
    <n v="-3"/>
    <n v="-11"/>
    <n v="20"/>
    <n v="19"/>
    <n v="18"/>
    <n v="0"/>
    <n v="9"/>
    <n v="0"/>
    <n v="21"/>
    <n v="-2.2902000000000002E-2"/>
    <n v="-2.0699999999999998E-3"/>
    <n v="-7.535E-3"/>
    <n v="1.332E-2"/>
    <n v="1.3243E-2"/>
    <n v="1.2492E-2"/>
    <n v="0"/>
    <n v="6.1650000000000003E-3"/>
    <n v="0"/>
    <n v="1.4637000000000001E-2"/>
  </r>
  <r>
    <s v="8110"/>
    <s v="華東"/>
    <x v="35"/>
    <n v="13.6"/>
    <n v="14.2"/>
    <n v="13.6"/>
    <n v="12.25"/>
    <n v="13.35"/>
    <n v="1573"/>
    <n v="-883"/>
    <n v="-5272"/>
    <n v="414"/>
    <n v="466"/>
    <n v="0"/>
    <n v="0"/>
    <n v="0"/>
    <n v="0"/>
    <n v="0"/>
    <n v="0.21392799999999998"/>
    <n v="-0.125386"/>
    <n v="-0.71699199999999996"/>
    <n v="5.0715000000000003E-2"/>
    <n v="6.2210999999999995E-2"/>
    <n v="0"/>
    <n v="0"/>
    <n v="0"/>
    <n v="0"/>
    <n v="0"/>
  </r>
  <r>
    <s v="8111"/>
    <s v="立碁"/>
    <x v="28"/>
    <n v="18.7"/>
    <n v="19.350000000000001"/>
    <n v="19.600000000000001"/>
    <n v="17.649999999999999"/>
    <n v="19.149999999999999"/>
    <n v="177"/>
    <n v="252"/>
    <n v="-467"/>
    <n v="-73"/>
    <n v="394"/>
    <n v="0"/>
    <n v="0"/>
    <n v="0"/>
    <n v="0"/>
    <n v="0"/>
    <n v="3.3099000000000003E-2"/>
    <n v="4.8762000000000007E-2"/>
    <n v="-9.1532000000000002E-2"/>
    <n v="-1.2884499999999998E-2"/>
    <n v="7.545099999999999E-2"/>
    <n v="0"/>
    <n v="0"/>
    <n v="0"/>
    <n v="0"/>
    <n v="0"/>
  </r>
  <r>
    <s v="8112"/>
    <s v="至上"/>
    <x v="14"/>
    <n v="37.799999999999997"/>
    <n v="37.799999999999997"/>
    <n v="38.65"/>
    <n v="35.85"/>
    <n v="37.299999999999997"/>
    <n v="-424"/>
    <n v="1480"/>
    <n v="1391"/>
    <n v="-350"/>
    <n v="-2106"/>
    <n v="2"/>
    <n v="0"/>
    <n v="0"/>
    <n v="0"/>
    <n v="0"/>
    <n v="-0.160272"/>
    <n v="0.55943999999999994"/>
    <n v="0.53762149999999997"/>
    <n v="-0.125475"/>
    <n v="-0.78553799999999985"/>
    <n v="7.5599999999999994E-4"/>
    <n v="0"/>
    <n v="0"/>
    <n v="0"/>
    <n v="0"/>
  </r>
  <r>
    <s v="8114"/>
    <s v="振樺電"/>
    <x v="57"/>
    <n v="68.5"/>
    <n v="67.7"/>
    <n v="69.400000000000006"/>
    <n v="67.5"/>
    <n v="68.8"/>
    <n v="0"/>
    <n v="-23"/>
    <n v="5"/>
    <n v="5"/>
    <n v="27"/>
    <n v="0"/>
    <n v="0"/>
    <n v="0"/>
    <n v="0"/>
    <n v="0"/>
    <n v="0"/>
    <n v="-1.5571000000000002E-2"/>
    <n v="3.47E-3"/>
    <n v="3.375E-3"/>
    <n v="1.8575999999999999E-2"/>
    <n v="0"/>
    <n v="0"/>
    <n v="0"/>
    <n v="0"/>
    <n v="0"/>
  </r>
  <r>
    <s v="8121"/>
    <s v="越峰"/>
    <x v="34"/>
    <n v="15.7"/>
    <n v="14.95"/>
    <n v="15.25"/>
    <n v="13.85"/>
    <n v="15.15"/>
    <n v="50"/>
    <n v="82"/>
    <n v="-59"/>
    <n v="143"/>
    <n v="291"/>
    <n v="0"/>
    <n v="0"/>
    <n v="0"/>
    <n v="0"/>
    <n v="0"/>
    <n v="7.8499999999999993E-3"/>
    <n v="1.2258999999999999E-2"/>
    <n v="-8.9975000000000003E-3"/>
    <n v="1.98055E-2"/>
    <n v="4.4086500000000008E-2"/>
    <n v="0"/>
    <n v="0"/>
    <n v="0"/>
    <n v="0"/>
    <n v="0"/>
  </r>
  <r>
    <s v="8131"/>
    <s v="福懋科"/>
    <x v="35"/>
    <n v="38.25"/>
    <n v="38"/>
    <n v="38"/>
    <n v="36.950000000000003"/>
    <n v="38.549999999999997"/>
    <n v="-475"/>
    <n v="-222"/>
    <n v="-252"/>
    <n v="-178"/>
    <n v="6"/>
    <n v="1"/>
    <n v="0"/>
    <n v="4"/>
    <n v="1"/>
    <n v="0"/>
    <n v="-0.1816875"/>
    <n v="-8.4360000000000004E-2"/>
    <n v="-9.5759999999999998E-2"/>
    <n v="-6.577100000000001E-2"/>
    <n v="2.313E-3"/>
    <n v="3.8249999999999997E-4"/>
    <n v="0"/>
    <n v="1.5200000000000001E-3"/>
    <n v="3.6950000000000004E-4"/>
    <n v="0"/>
  </r>
  <r>
    <s v="8147"/>
    <s v="正淩"/>
    <x v="15"/>
    <n v="39.6"/>
    <n v="40"/>
    <n v="40.700000000000003"/>
    <n v="39.5"/>
    <n v="40.4"/>
    <n v="8"/>
    <n v="0"/>
    <n v="0"/>
    <n v="-1"/>
    <n v="-6"/>
    <n v="0"/>
    <n v="0"/>
    <n v="0"/>
    <n v="0"/>
    <n v="0"/>
    <n v="3.1680000000000002E-3"/>
    <n v="0"/>
    <n v="0"/>
    <n v="-3.9500000000000001E-4"/>
    <n v="-2.4239999999999999E-3"/>
    <n v="0"/>
    <n v="0"/>
    <n v="0"/>
    <n v="0"/>
    <n v="0"/>
  </r>
  <r>
    <s v="8150"/>
    <s v="南茂"/>
    <x v="35"/>
    <n v="41.65"/>
    <n v="42.5"/>
    <n v="42.35"/>
    <n v="39.65"/>
    <n v="42.55"/>
    <n v="1504"/>
    <n v="136"/>
    <n v="-2279"/>
    <n v="1104"/>
    <n v="604"/>
    <n v="138"/>
    <n v="850"/>
    <n v="512"/>
    <n v="-916"/>
    <n v="-813"/>
    <n v="0.62641599999999997"/>
    <n v="5.7799999999999997E-2"/>
    <n v="-0.96515650000000008"/>
    <n v="0.43773599999999996"/>
    <n v="0.25700199999999995"/>
    <n v="5.7477E-2"/>
    <n v="0.36125000000000002"/>
    <n v="0.216832"/>
    <n v="-0.36319400000000002"/>
    <n v="-0.34593149999999995"/>
  </r>
  <r>
    <s v="8155"/>
    <s v="博智"/>
    <x v="31"/>
    <n v="92"/>
    <n v="95.2"/>
    <n v="94.4"/>
    <n v="87.2"/>
    <n v="93.7"/>
    <n v="43"/>
    <n v="158"/>
    <n v="-90"/>
    <n v="29"/>
    <n v="111"/>
    <n v="0"/>
    <n v="0"/>
    <n v="0"/>
    <n v="0"/>
    <n v="0"/>
    <n v="3.9559999999999998E-2"/>
    <n v="0.15041599999999999"/>
    <n v="-8.4959999999999994E-2"/>
    <n v="2.5288000000000001E-2"/>
    <n v="0.104007"/>
    <n v="0"/>
    <n v="0"/>
    <n v="0"/>
    <n v="0"/>
    <n v="0"/>
  </r>
  <r>
    <s v="8163"/>
    <s v="達方"/>
    <x v="16"/>
    <n v="43.05"/>
    <n v="41.7"/>
    <n v="41.4"/>
    <n v="38.4"/>
    <n v="40.700000000000003"/>
    <n v="-1260"/>
    <n v="-1015"/>
    <n v="-1395"/>
    <n v="-653"/>
    <n v="-115"/>
    <n v="0"/>
    <n v="0"/>
    <n v="0"/>
    <n v="0"/>
    <n v="0"/>
    <n v="-0.54242999999999997"/>
    <n v="-0.42325499999999999"/>
    <n v="-0.57752999999999999"/>
    <n v="-0.25075200000000003"/>
    <n v="-4.6804999999999999E-2"/>
    <n v="0"/>
    <n v="0"/>
    <n v="0"/>
    <n v="0"/>
    <n v="0"/>
  </r>
  <r>
    <s v="8171"/>
    <s v="天宇"/>
    <x v="7"/>
    <n v="52"/>
    <n v="48"/>
    <n v="47.1"/>
    <n v="42.4"/>
    <n v="46.6"/>
    <n v="-397"/>
    <n v="-54"/>
    <n v="-299"/>
    <n v="22"/>
    <n v="-40"/>
    <n v="0"/>
    <n v="0"/>
    <n v="0"/>
    <n v="0"/>
    <n v="0"/>
    <n v="-0.20644000000000001"/>
    <n v="-2.5919999999999999E-2"/>
    <n v="-0.14082900000000001"/>
    <n v="9.3279999999999995E-3"/>
    <n v="-1.864E-2"/>
    <n v="0"/>
    <n v="0"/>
    <n v="0"/>
    <n v="0"/>
    <n v="0"/>
  </r>
  <r>
    <s v="8176"/>
    <s v="智捷"/>
    <x v="37"/>
    <n v="8.36"/>
    <n v="8.65"/>
    <n v="8.65"/>
    <n v="7.8"/>
    <n v="8.5"/>
    <n v="0"/>
    <n v="2"/>
    <n v="-7"/>
    <n v="0"/>
    <n v="8"/>
    <n v="0"/>
    <n v="0"/>
    <n v="0"/>
    <n v="0"/>
    <n v="0"/>
    <n v="0"/>
    <n v="1.73E-4"/>
    <n v="-6.0550000000000003E-4"/>
    <n v="0"/>
    <n v="6.8000000000000005E-4"/>
    <n v="0"/>
    <n v="0"/>
    <n v="0"/>
    <n v="0"/>
    <n v="0"/>
  </r>
  <r>
    <s v="8182"/>
    <s v="加高"/>
    <x v="34"/>
    <n v="30.95"/>
    <n v="30.9"/>
    <n v="30.6"/>
    <n v="29"/>
    <n v="31.35"/>
    <n v="53"/>
    <n v="-22"/>
    <n v="-253"/>
    <n v="231"/>
    <n v="179"/>
    <n v="0"/>
    <n v="0"/>
    <n v="0"/>
    <n v="0"/>
    <n v="0"/>
    <n v="1.6403499999999998E-2"/>
    <n v="-6.7979999999999994E-3"/>
    <n v="-7.7418000000000001E-2"/>
    <n v="6.6989999999999994E-2"/>
    <n v="5.6116500000000007E-2"/>
    <n v="0"/>
    <n v="0"/>
    <n v="0"/>
    <n v="0"/>
    <n v="0"/>
  </r>
  <r>
    <s v="8183"/>
    <s v="精星"/>
    <x v="16"/>
    <n v="37.65"/>
    <n v="39.25"/>
    <n v="37.299999999999997"/>
    <n v="33.6"/>
    <n v="36.950000000000003"/>
    <n v="1513"/>
    <n v="813"/>
    <n v="-830"/>
    <n v="1391"/>
    <n v="740"/>
    <n v="0"/>
    <n v="0"/>
    <n v="0"/>
    <n v="0"/>
    <n v="0"/>
    <n v="0.5696445"/>
    <n v="0.31910250000000001"/>
    <n v="-0.30958999999999998"/>
    <n v="0.46737599999999996"/>
    <n v="0.27343000000000006"/>
    <n v="0"/>
    <n v="0"/>
    <n v="0"/>
    <n v="0"/>
    <n v="0"/>
  </r>
  <r>
    <s v="8201"/>
    <s v="無敵"/>
    <x v="19"/>
    <n v="9.4499999999999993"/>
    <n v="9.6199999999999992"/>
    <n v="9.56"/>
    <n v="8.76"/>
    <n v="9.5399999999999991"/>
    <n v="6"/>
    <n v="-9"/>
    <n v="-13"/>
    <n v="4"/>
    <n v="53"/>
    <n v="0"/>
    <n v="0"/>
    <n v="0"/>
    <n v="0"/>
    <n v="0"/>
    <n v="5.669999999999999E-4"/>
    <n v="-8.6580000000000001E-4"/>
    <n v="-1.2428000000000001E-3"/>
    <n v="3.5040000000000001E-4"/>
    <n v="5.0561999999999994E-3"/>
    <n v="0"/>
    <n v="0"/>
    <n v="0"/>
    <n v="0"/>
    <n v="0"/>
  </r>
  <r>
    <s v="8210"/>
    <s v="勤誠"/>
    <x v="42"/>
    <n v="77.400000000000006"/>
    <n v="76.2"/>
    <n v="77"/>
    <n v="70.8"/>
    <n v="74.099999999999994"/>
    <n v="-163"/>
    <n v="-49"/>
    <n v="-88"/>
    <n v="71"/>
    <n v="108"/>
    <n v="0"/>
    <n v="0"/>
    <n v="0"/>
    <n v="0"/>
    <n v="0"/>
    <n v="-0.126162"/>
    <n v="-3.7338000000000003E-2"/>
    <n v="-6.7760000000000001E-2"/>
    <n v="5.0268E-2"/>
    <n v="8.0027999999999988E-2"/>
    <n v="0"/>
    <n v="0"/>
    <n v="0"/>
    <n v="0"/>
    <n v="0"/>
  </r>
  <r>
    <s v="8213"/>
    <s v="志超"/>
    <x v="31"/>
    <n v="46.5"/>
    <n v="47"/>
    <n v="46.85"/>
    <n v="44.2"/>
    <n v="47.2"/>
    <n v="-739"/>
    <n v="106"/>
    <n v="-1029"/>
    <n v="-564"/>
    <n v="494"/>
    <n v="16"/>
    <n v="0"/>
    <n v="0"/>
    <n v="0"/>
    <n v="0"/>
    <n v="-0.34363500000000002"/>
    <n v="4.9820000000000003E-2"/>
    <n v="-0.48208650000000003"/>
    <n v="-0.24928800000000004"/>
    <n v="0.23316800000000004"/>
    <n v="7.4400000000000004E-3"/>
    <n v="0"/>
    <n v="0"/>
    <n v="0"/>
    <n v="0"/>
  </r>
  <r>
    <s v="8215"/>
    <s v="明基材"/>
    <x v="65"/>
    <n v="23.65"/>
    <n v="23.85"/>
    <n v="23.35"/>
    <n v="21.75"/>
    <n v="23.9"/>
    <n v="170"/>
    <n v="465"/>
    <n v="-670"/>
    <n v="855"/>
    <n v="597"/>
    <n v="-28"/>
    <n v="0"/>
    <n v="0"/>
    <n v="0"/>
    <n v="0"/>
    <n v="4.0204999999999998E-2"/>
    <n v="0.1109025"/>
    <n v="-0.15644500000000003"/>
    <n v="0.1859625"/>
    <n v="0.142683"/>
    <n v="-6.6219999999999994E-3"/>
    <n v="0"/>
    <n v="0"/>
    <n v="0"/>
    <n v="0"/>
  </r>
  <r>
    <s v="8222"/>
    <s v="寶一"/>
    <x v="2"/>
    <n v="12.5"/>
    <n v="12.45"/>
    <n v="12.45"/>
    <n v="11.7"/>
    <n v="12.35"/>
    <n v="-92"/>
    <n v="-45"/>
    <n v="-50"/>
    <n v="18"/>
    <n v="20"/>
    <n v="0"/>
    <n v="0"/>
    <n v="0"/>
    <n v="0"/>
    <n v="0"/>
    <n v="-1.15E-2"/>
    <n v="-5.6024999999999998E-3"/>
    <n v="-6.2249999999999996E-3"/>
    <n v="2.1059999999999998E-3"/>
    <n v="2.47E-3"/>
    <n v="0"/>
    <n v="0"/>
    <n v="0"/>
    <n v="0"/>
    <n v="0"/>
  </r>
  <r>
    <s v="8234"/>
    <s v="新漢"/>
    <x v="49"/>
    <n v="23.7"/>
    <n v="23.65"/>
    <n v="23.45"/>
    <n v="22.95"/>
    <n v="23.3"/>
    <n v="-83"/>
    <n v="-33"/>
    <n v="-16"/>
    <n v="12"/>
    <n v="22"/>
    <n v="0"/>
    <n v="0"/>
    <n v="0"/>
    <n v="0"/>
    <n v="0"/>
    <n v="-1.9670999999999998E-2"/>
    <n v="-7.8044999999999989E-3"/>
    <n v="-3.7519999999999997E-3"/>
    <n v="2.7539999999999999E-3"/>
    <n v="5.1260000000000003E-3"/>
    <n v="0"/>
    <n v="0"/>
    <n v="0"/>
    <n v="0"/>
    <n v="0"/>
  </r>
  <r>
    <s v="8240"/>
    <s v="華宏"/>
    <x v="65"/>
    <n v="31.55"/>
    <n v="31.25"/>
    <n v="31.25"/>
    <n v="28.25"/>
    <n v="31"/>
    <n v="-92"/>
    <n v="-61"/>
    <n v="-178"/>
    <n v="64"/>
    <n v="200"/>
    <n v="0"/>
    <n v="0"/>
    <n v="0"/>
    <n v="0"/>
    <n v="0"/>
    <n v="-2.9026E-2"/>
    <n v="-1.90625E-2"/>
    <n v="-5.5625000000000001E-2"/>
    <n v="1.8079999999999999E-2"/>
    <n v="6.2E-2"/>
    <n v="0"/>
    <n v="0"/>
    <n v="0"/>
    <n v="0"/>
    <n v="0"/>
  </r>
  <r>
    <s v="8249"/>
    <s v="菱光"/>
    <x v="47"/>
    <n v="21.6"/>
    <n v="21.6"/>
    <n v="21.5"/>
    <n v="19.899999999999999"/>
    <n v="21.45"/>
    <n v="-135"/>
    <n v="18"/>
    <n v="-332"/>
    <n v="-29"/>
    <n v="274"/>
    <n v="0"/>
    <n v="0"/>
    <n v="0"/>
    <n v="0"/>
    <n v="0"/>
    <n v="-2.9159999999999998E-2"/>
    <n v="3.888E-3"/>
    <n v="-7.1379999999999999E-2"/>
    <n v="-5.7709999999999992E-3"/>
    <n v="5.8772999999999999E-2"/>
    <n v="0"/>
    <n v="0"/>
    <n v="0"/>
    <n v="0"/>
    <n v="0"/>
  </r>
  <r>
    <s v="8255"/>
    <s v="朋程"/>
    <x v="6"/>
    <n v="107"/>
    <n v="104"/>
    <n v="104"/>
    <n v="97.8"/>
    <n v="105.5"/>
    <n v="-92"/>
    <n v="56"/>
    <n v="-21"/>
    <n v="-75"/>
    <n v="87"/>
    <n v="0"/>
    <n v="0"/>
    <n v="0"/>
    <n v="0"/>
    <n v="0"/>
    <n v="-9.844E-2"/>
    <n v="5.824E-2"/>
    <n v="-2.1839999999999998E-2"/>
    <n v="-7.3349999999999999E-2"/>
    <n v="9.1785000000000005E-2"/>
    <n v="0"/>
    <n v="0"/>
    <n v="0"/>
    <n v="0"/>
    <n v="0"/>
  </r>
  <r>
    <s v="8261"/>
    <s v="富鼎"/>
    <x v="46"/>
    <n v="60.1"/>
    <n v="60"/>
    <n v="57.8"/>
    <n v="52.1"/>
    <n v="57.3"/>
    <n v="831"/>
    <n v="-247"/>
    <n v="-617"/>
    <n v="1289"/>
    <n v="-85"/>
    <n v="0"/>
    <n v="0"/>
    <n v="0"/>
    <n v="0"/>
    <n v="0"/>
    <n v="0.49943099999999996"/>
    <n v="-0.1482"/>
    <n v="-0.356626"/>
    <n v="0.67156900000000008"/>
    <n v="-4.8704999999999998E-2"/>
    <n v="0"/>
    <n v="0"/>
    <n v="0"/>
    <n v="0"/>
    <n v="0"/>
  </r>
  <r>
    <s v="8271"/>
    <s v="宇瞻"/>
    <x v="40"/>
    <n v="41.6"/>
    <n v="42.3"/>
    <n v="41.9"/>
    <n v="38.799999999999997"/>
    <n v="42.15"/>
    <n v="1018"/>
    <n v="-260"/>
    <n v="-1323"/>
    <n v="229"/>
    <n v="496"/>
    <n v="0"/>
    <n v="0"/>
    <n v="0"/>
    <n v="0"/>
    <n v="0"/>
    <n v="0.42348800000000003"/>
    <n v="-0.10997999999999999"/>
    <n v="-0.55433699999999997"/>
    <n v="8.8851999999999987E-2"/>
    <n v="0.20906399999999997"/>
    <n v="0"/>
    <n v="0"/>
    <n v="0"/>
    <n v="0"/>
    <n v="0"/>
  </r>
  <r>
    <s v="8277"/>
    <s v="商丞"/>
    <x v="40"/>
    <n v="13.1"/>
    <n v="13.45"/>
    <n v="12.6"/>
    <n v="11.35"/>
    <n v="12.45"/>
    <n v="514"/>
    <n v="440"/>
    <n v="-281"/>
    <n v="677"/>
    <n v="526"/>
    <n v="0"/>
    <n v="0"/>
    <n v="0"/>
    <n v="0"/>
    <n v="0"/>
    <n v="6.7333999999999991E-2"/>
    <n v="5.9180000000000003E-2"/>
    <n v="-3.5406E-2"/>
    <n v="7.6839500000000005E-2"/>
    <n v="6.5487000000000004E-2"/>
    <n v="0"/>
    <n v="0"/>
    <n v="0"/>
    <n v="0"/>
    <n v="0"/>
  </r>
  <r>
    <s v="8279"/>
    <s v="生展"/>
    <x v="13"/>
    <n v="102"/>
    <n v="102.5"/>
    <n v="103"/>
    <n v="100.5"/>
    <n v="103"/>
    <n v="21"/>
    <n v="10"/>
    <n v="2"/>
    <n v="-8"/>
    <n v="-5"/>
    <n v="0"/>
    <n v="0"/>
    <n v="0"/>
    <n v="0"/>
    <n v="0"/>
    <n v="2.1420000000000002E-2"/>
    <n v="1.025E-2"/>
    <n v="2.0600000000000002E-3"/>
    <n v="-8.0400000000000003E-3"/>
    <n v="-5.1500000000000001E-3"/>
    <n v="0"/>
    <n v="0"/>
    <n v="0"/>
    <n v="0"/>
    <n v="0"/>
  </r>
  <r>
    <s v="8284"/>
    <s v="三竹"/>
    <x v="41"/>
    <n v="46.1"/>
    <n v="45.6"/>
    <n v="45.95"/>
    <n v="44"/>
    <n v="45.45"/>
    <n v="-1"/>
    <n v="2"/>
    <n v="3"/>
    <n v="2"/>
    <n v="3"/>
    <n v="0"/>
    <n v="0"/>
    <n v="0"/>
    <n v="0"/>
    <n v="0"/>
    <n v="-4.6100000000000004E-4"/>
    <n v="9.1200000000000005E-4"/>
    <n v="1.3785000000000002E-3"/>
    <n v="8.8000000000000003E-4"/>
    <n v="1.3635000000000001E-3"/>
    <n v="0"/>
    <n v="0"/>
    <n v="0"/>
    <n v="0"/>
    <n v="0"/>
  </r>
  <r>
    <s v="8289"/>
    <s v="泰藝"/>
    <x v="34"/>
    <n v="15.45"/>
    <n v="15.85"/>
    <n v="15.75"/>
    <n v="14.25"/>
    <n v="15.65"/>
    <n v="394"/>
    <n v="303"/>
    <n v="13"/>
    <n v="173"/>
    <n v="345"/>
    <n v="0"/>
    <n v="0"/>
    <n v="0"/>
    <n v="0"/>
    <n v="0"/>
    <n v="6.087299999999999E-2"/>
    <n v="4.8025499999999999E-2"/>
    <n v="2.0474999999999998E-3"/>
    <n v="2.4652500000000001E-2"/>
    <n v="5.3992499999999999E-2"/>
    <n v="0"/>
    <n v="0"/>
    <n v="0"/>
    <n v="0"/>
    <n v="0"/>
  </r>
  <r>
    <s v="8291"/>
    <s v="尚茂"/>
    <x v="17"/>
    <n v="7.68"/>
    <n v="7.91"/>
    <n v="7.12"/>
    <n v="7.12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.5"/>
    <n v="447"/>
    <n v="450"/>
    <n v="414.5"/>
    <n v="455.5"/>
    <n v="-246"/>
    <n v="874"/>
    <n v="-676"/>
    <n v="1031"/>
    <n v="886"/>
    <n v="-479"/>
    <n v="-271"/>
    <n v="-20"/>
    <n v="-274"/>
    <n v="-68"/>
    <n v="-1.10823"/>
    <n v="3.9067799999999999"/>
    <n v="-3.0419999999999998"/>
    <n v="4.2734949999999996"/>
    <n v="4.03573"/>
    <n v="-2.1578949999999999"/>
    <n v="-1.2113700000000001"/>
    <n v="-0.09"/>
    <n v="-1.1357299999999999"/>
    <n v="-0.30974000000000002"/>
  </r>
  <r>
    <s v="8341"/>
    <s v="日友"/>
    <x v="2"/>
    <n v="212"/>
    <n v="209.5"/>
    <n v="209"/>
    <n v="204"/>
    <n v="209.5"/>
    <n v="-81"/>
    <n v="-36"/>
    <n v="-5"/>
    <n v="37"/>
    <n v="4"/>
    <n v="1"/>
    <n v="0"/>
    <n v="1"/>
    <n v="0"/>
    <n v="0"/>
    <n v="-0.17172000000000001"/>
    <n v="-7.5420000000000001E-2"/>
    <n v="-1.0449999999999999E-2"/>
    <n v="7.5480000000000005E-2"/>
    <n v="8.3800000000000003E-3"/>
    <n v="2.1199999999999999E-3"/>
    <n v="0"/>
    <n v="2.0899999999999998E-3"/>
    <n v="0"/>
    <n v="0"/>
  </r>
  <r>
    <s v="8342"/>
    <s v="益張"/>
    <x v="2"/>
    <n v="55"/>
    <n v="54.4"/>
    <n v="54"/>
    <n v="53.9"/>
    <n v="54.4"/>
    <n v="5"/>
    <n v="12"/>
    <n v="3"/>
    <n v="48"/>
    <n v="-2"/>
    <n v="0"/>
    <n v="0"/>
    <n v="0"/>
    <n v="0"/>
    <n v="0"/>
    <n v="2.7499999999999998E-3"/>
    <n v="6.5279999999999999E-3"/>
    <n v="1.6199999999999999E-3"/>
    <n v="2.5871999999999999E-2"/>
    <n v="-1.088E-3"/>
    <n v="0"/>
    <n v="0"/>
    <n v="0"/>
    <n v="0"/>
    <n v="0"/>
  </r>
  <r>
    <s v="8349"/>
    <s v="恒耀"/>
    <x v="12"/>
    <n v="69.5"/>
    <n v="65.3"/>
    <n v="64.7"/>
    <n v="59"/>
    <n v="63.8"/>
    <n v="-166"/>
    <n v="-103"/>
    <n v="-111"/>
    <n v="38"/>
    <n v="72"/>
    <n v="0"/>
    <n v="0"/>
    <n v="0"/>
    <n v="0"/>
    <n v="0"/>
    <n v="-0.11537"/>
    <n v="-6.7258999999999999E-2"/>
    <n v="-7.1817000000000006E-2"/>
    <n v="2.2419999999999999E-2"/>
    <n v="4.5935999999999998E-2"/>
    <n v="0"/>
    <n v="0"/>
    <n v="0"/>
    <n v="0"/>
    <n v="0"/>
  </r>
  <r>
    <s v="8354"/>
    <s v="冠好"/>
    <x v="4"/>
    <n v="16.3"/>
    <n v="16.2"/>
    <n v="16.100000000000001"/>
    <n v="15.15"/>
    <n v="15.5"/>
    <n v="4"/>
    <n v="3"/>
    <n v="-1"/>
    <n v="5"/>
    <n v="0"/>
    <n v="0"/>
    <n v="0"/>
    <n v="0"/>
    <n v="0"/>
    <n v="0"/>
    <n v="6.5200000000000002E-4"/>
    <n v="4.8599999999999994E-4"/>
    <n v="-1.6100000000000001E-4"/>
    <n v="7.5750000000000004E-4"/>
    <n v="0"/>
    <n v="0"/>
    <n v="0"/>
    <n v="0"/>
    <n v="0"/>
    <n v="0"/>
  </r>
  <r>
    <s v="8358"/>
    <s v="金居"/>
    <x v="17"/>
    <n v="65.7"/>
    <n v="68.099999999999994"/>
    <n v="73.8"/>
    <n v="66.5"/>
    <n v="71.8"/>
    <n v="-341"/>
    <n v="1205"/>
    <n v="962"/>
    <n v="-2694"/>
    <n v="-232"/>
    <n v="-8"/>
    <n v="555"/>
    <n v="2503"/>
    <n v="300"/>
    <n v="335"/>
    <n v="-0.22403700000000001"/>
    <n v="0.82060500000000003"/>
    <n v="0.70995599999999992"/>
    <n v="-1.7915099999999999"/>
    <n v="-0.16657599999999997"/>
    <n v="-5.2560000000000003E-3"/>
    <n v="0.37795499999999999"/>
    <n v="1.8472139999999999"/>
    <n v="0.19950000000000001"/>
    <n v="0.24052999999999999"/>
  </r>
  <r>
    <s v="8367"/>
    <s v="建新國際"/>
    <x v="26"/>
    <n v="33.65"/>
    <n v="32.299999999999997"/>
    <n v="33"/>
    <n v="29.9"/>
    <n v="32.700000000000003"/>
    <n v="94"/>
    <n v="-128"/>
    <n v="-151"/>
    <n v="-80"/>
    <n v="42"/>
    <n v="0"/>
    <n v="0"/>
    <n v="0"/>
    <n v="0"/>
    <n v="0"/>
    <n v="3.1630999999999999E-2"/>
    <n v="-4.1343999999999999E-2"/>
    <n v="-4.9829999999999999E-2"/>
    <n v="-2.392E-2"/>
    <n v="1.3734000000000001E-2"/>
    <n v="0"/>
    <n v="0"/>
    <n v="0"/>
    <n v="0"/>
    <n v="0"/>
  </r>
  <r>
    <s v="8374"/>
    <s v="羅昇"/>
    <x v="11"/>
    <n v="23.35"/>
    <n v="23"/>
    <n v="23.9"/>
    <n v="23"/>
    <n v="24.6"/>
    <n v="-134"/>
    <n v="-59"/>
    <n v="32"/>
    <n v="19"/>
    <n v="90"/>
    <n v="0"/>
    <n v="0"/>
    <n v="0"/>
    <n v="0"/>
    <n v="0"/>
    <n v="-3.1289000000000004E-2"/>
    <n v="-1.357E-2"/>
    <n v="7.6479999999999994E-3"/>
    <n v="4.3699999999999998E-3"/>
    <n v="2.214E-2"/>
    <n v="0"/>
    <n v="0"/>
    <n v="0"/>
    <n v="0"/>
    <n v="0"/>
  </r>
  <r>
    <s v="8383"/>
    <s v="千附"/>
    <x v="45"/>
    <n v="39.9"/>
    <n v="39.4"/>
    <n v="39.299999999999997"/>
    <n v="37.450000000000003"/>
    <n v="40.049999999999997"/>
    <n v="-133"/>
    <n v="-111"/>
    <n v="7"/>
    <n v="-234"/>
    <n v="638"/>
    <n v="0"/>
    <n v="0"/>
    <n v="0"/>
    <n v="0"/>
    <n v="0"/>
    <n v="-5.3066999999999996E-2"/>
    <n v="-4.3733999999999995E-2"/>
    <n v="2.7509999999999995E-3"/>
    <n v="-8.7633000000000016E-2"/>
    <n v="0.255519"/>
    <n v="0"/>
    <n v="0"/>
    <n v="0"/>
    <n v="0"/>
    <n v="0"/>
  </r>
  <r>
    <s v="8390"/>
    <s v="金益鼎"/>
    <x v="2"/>
    <n v="40.85"/>
    <n v="39.25"/>
    <n v="37.6"/>
    <n v="33.85"/>
    <n v="37.200000000000003"/>
    <n v="582"/>
    <n v="593"/>
    <n v="-582"/>
    <n v="1148"/>
    <n v="131"/>
    <n v="0"/>
    <n v="0"/>
    <n v="0"/>
    <n v="0"/>
    <n v="0"/>
    <n v="0.23774700000000001"/>
    <n v="0.2327525"/>
    <n v="-0.218832"/>
    <n v="0.38859800000000005"/>
    <n v="4.8732000000000004E-2"/>
    <n v="0"/>
    <n v="0"/>
    <n v="0"/>
    <n v="0"/>
    <n v="0"/>
  </r>
  <r>
    <s v="8401"/>
    <s v="白紗科"/>
    <x v="2"/>
    <n v="14.45"/>
    <n v="14.9"/>
    <n v="14.7"/>
    <n v="14"/>
    <n v="14.35"/>
    <n v="-8"/>
    <n v="-16"/>
    <n v="-40"/>
    <n v="-18"/>
    <n v="-20"/>
    <n v="0"/>
    <n v="0"/>
    <n v="0"/>
    <n v="0"/>
    <n v="0"/>
    <n v="-1.1559999999999999E-3"/>
    <n v="-2.3840000000000003E-3"/>
    <n v="-5.8799999999999998E-3"/>
    <n v="-2.5200000000000001E-3"/>
    <n v="-2.8700000000000002E-3"/>
    <n v="0"/>
    <n v="0"/>
    <n v="0"/>
    <n v="0"/>
    <n v="0"/>
  </r>
  <r>
    <s v="8403"/>
    <s v="盛弘"/>
    <x v="13"/>
    <n v="32.25"/>
    <n v="31.95"/>
    <n v="31.2"/>
    <n v="32"/>
    <n v="31.65"/>
    <n v="-13"/>
    <n v="-472"/>
    <n v="-8"/>
    <n v="-52"/>
    <n v="-49"/>
    <n v="0"/>
    <n v="0"/>
    <n v="0"/>
    <n v="0"/>
    <n v="0"/>
    <n v="-4.1925E-3"/>
    <n v="-0.15080399999999999"/>
    <n v="-2.496E-3"/>
    <n v="-1.6639999999999999E-2"/>
    <n v="-1.55085E-2"/>
    <n v="0"/>
    <n v="0"/>
    <n v="0"/>
    <n v="0"/>
    <n v="0"/>
  </r>
  <r>
    <s v="8404"/>
    <s v="百和興業-KY"/>
    <x v="2"/>
    <n v="46.1"/>
    <n v="46.45"/>
    <n v="45"/>
    <n v="40.5"/>
    <n v="44.55"/>
    <n v="246"/>
    <n v="843"/>
    <n v="-133"/>
    <n v="748"/>
    <n v="766"/>
    <n v="0"/>
    <n v="0"/>
    <n v="0"/>
    <n v="0"/>
    <n v="0"/>
    <n v="0.11340600000000001"/>
    <n v="0.39157350000000007"/>
    <n v="-5.985E-2"/>
    <n v="0.30293999999999999"/>
    <n v="0.34125299999999997"/>
    <n v="0"/>
    <n v="0"/>
    <n v="0"/>
    <n v="0"/>
    <n v="0"/>
  </r>
  <r>
    <s v="8406"/>
    <s v="金可-KY"/>
    <x v="13"/>
    <n v="153.5"/>
    <n v="154.5"/>
    <n v="155.5"/>
    <n v="141.5"/>
    <n v="151"/>
    <n v="194"/>
    <n v="273"/>
    <n v="-43"/>
    <n v="-98"/>
    <n v="352"/>
    <n v="0"/>
    <n v="0"/>
    <n v="0"/>
    <n v="-1"/>
    <n v="0"/>
    <n v="0.29779"/>
    <n v="0.42178500000000002"/>
    <n v="-6.6864999999999994E-2"/>
    <n v="-0.13866999999999999"/>
    <n v="0.53151999999999999"/>
    <n v="0"/>
    <n v="0"/>
    <n v="0"/>
    <n v="-1.415E-3"/>
    <n v="0"/>
  </r>
  <r>
    <s v="8409"/>
    <s v="商之器"/>
    <x v="13"/>
    <n v="19.45"/>
    <n v="18.600000000000001"/>
    <n v="18.5"/>
    <n v="17.899999999999999"/>
    <n v="18.100000000000001"/>
    <n v="4"/>
    <n v="-14"/>
    <n v="4"/>
    <n v="1"/>
    <n v="2"/>
    <n v="0"/>
    <n v="0"/>
    <n v="0"/>
    <n v="0"/>
    <n v="0"/>
    <n v="7.7799999999999994E-4"/>
    <n v="-2.6040000000000004E-3"/>
    <n v="7.3999999999999999E-4"/>
    <n v="1.7899999999999999E-4"/>
    <n v="3.6200000000000002E-4"/>
    <n v="0"/>
    <n v="0"/>
    <n v="0"/>
    <n v="0"/>
    <n v="0"/>
  </r>
  <r>
    <s v="8410"/>
    <s v="森田"/>
    <x v="16"/>
    <n v="42.45"/>
    <n v="41.75"/>
    <n v="41.9"/>
    <n v="38.9"/>
    <n v="42.45"/>
    <n v="3"/>
    <n v="-13"/>
    <n v="-110"/>
    <n v="-65"/>
    <n v="84"/>
    <n v="0"/>
    <n v="0"/>
    <n v="0"/>
    <n v="0"/>
    <n v="0"/>
    <n v="1.2735000000000001E-3"/>
    <n v="-5.4275E-3"/>
    <n v="-4.6089999999999999E-2"/>
    <n v="-2.5284999999999998E-2"/>
    <n v="3.5658000000000002E-2"/>
    <n v="0"/>
    <n v="0"/>
    <n v="0"/>
    <n v="0"/>
    <n v="0"/>
  </r>
  <r>
    <s v="8411"/>
    <s v="福貞-KY"/>
    <x v="2"/>
    <n v="14"/>
    <n v="13.9"/>
    <n v="13.9"/>
    <n v="13.65"/>
    <n v="14"/>
    <n v="97"/>
    <n v="-82"/>
    <n v="29"/>
    <n v="63"/>
    <n v="-1"/>
    <n v="0"/>
    <n v="0"/>
    <n v="0"/>
    <n v="0"/>
    <n v="0"/>
    <n v="1.358E-2"/>
    <n v="-1.1398E-2"/>
    <n v="4.0309999999999999E-3"/>
    <n v="8.5995000000000012E-3"/>
    <n v="-1.3999999999999999E-4"/>
    <n v="0"/>
    <n v="0"/>
    <n v="0"/>
    <n v="0"/>
    <n v="0"/>
  </r>
  <r>
    <s v="8415"/>
    <s v="大國鋼"/>
    <x v="12"/>
    <n v="31.95"/>
    <n v="31.25"/>
    <n v="32.799999999999997"/>
    <n v="29.6"/>
    <n v="32.549999999999997"/>
    <n v="305"/>
    <n v="707"/>
    <n v="771"/>
    <n v="-1575"/>
    <n v="1062"/>
    <n v="83"/>
    <n v="0"/>
    <n v="0"/>
    <n v="0"/>
    <n v="0"/>
    <n v="9.7447500000000006E-2"/>
    <n v="0.22093750000000001"/>
    <n v="0.252888"/>
    <n v="-0.4662"/>
    <n v="0.34568099999999996"/>
    <n v="2.65185E-2"/>
    <n v="0"/>
    <n v="0"/>
    <n v="0"/>
    <n v="0"/>
  </r>
  <r>
    <s v="8416"/>
    <s v="實威"/>
    <x v="55"/>
    <n v="117"/>
    <n v="116"/>
    <n v="117"/>
    <n v="113"/>
    <n v="118.5"/>
    <n v="0"/>
    <n v="-8"/>
    <n v="0"/>
    <n v="2"/>
    <n v="5"/>
    <n v="0"/>
    <n v="0"/>
    <n v="0"/>
    <n v="0"/>
    <n v="0"/>
    <n v="0"/>
    <n v="-9.2800000000000001E-3"/>
    <n v="0"/>
    <n v="2.2599999999999999E-3"/>
    <n v="5.9249999999999997E-3"/>
    <n v="0"/>
    <n v="0"/>
    <n v="0"/>
    <n v="0"/>
    <n v="0"/>
  </r>
  <r>
    <s v="8418"/>
    <s v="捷必勝-KY"/>
    <x v="2"/>
    <n v="11.2"/>
    <n v="11.1"/>
    <n v="11.05"/>
    <n v="1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4"/>
    <n v="23.8"/>
    <n v="23.7"/>
    <n v="23.9"/>
    <n v="24.4"/>
    <n v="-1"/>
    <n v="0"/>
    <n v="-13"/>
    <n v="-1"/>
    <n v="17"/>
    <n v="0"/>
    <n v="0"/>
    <n v="0"/>
    <n v="0"/>
    <n v="0"/>
    <n v="-2.4000000000000001E-4"/>
    <n v="0"/>
    <n v="-3.0809999999999995E-3"/>
    <n v="-2.3899999999999998E-4"/>
    <n v="4.1479999999999998E-3"/>
    <n v="0"/>
    <n v="0"/>
    <n v="0"/>
    <n v="0"/>
    <n v="0"/>
  </r>
  <r>
    <s v="8421"/>
    <s v="旭源"/>
    <x v="45"/>
    <n v="9.15"/>
    <n v="9.14"/>
    <n v="9.17"/>
    <n v="9.15"/>
    <n v="9.3000000000000007"/>
    <n v="0"/>
    <n v="2"/>
    <n v="-2"/>
    <n v="-1"/>
    <n v="0"/>
    <n v="0"/>
    <n v="0"/>
    <n v="0"/>
    <n v="0"/>
    <n v="0"/>
    <n v="0"/>
    <n v="1.828E-4"/>
    <n v="-1.8339999999999999E-4"/>
    <n v="-9.1500000000000001E-5"/>
    <n v="0"/>
    <n v="0"/>
    <n v="0"/>
    <n v="0"/>
    <n v="0"/>
    <n v="0"/>
  </r>
  <r>
    <s v="8422"/>
    <s v="可寧衛"/>
    <x v="2"/>
    <n v="171"/>
    <n v="171"/>
    <n v="172"/>
    <n v="168"/>
    <n v="170.5"/>
    <n v="-61"/>
    <n v="-28"/>
    <n v="3"/>
    <n v="-130"/>
    <n v="-14"/>
    <n v="1"/>
    <n v="0"/>
    <n v="0"/>
    <n v="0"/>
    <n v="0"/>
    <n v="-0.10431"/>
    <n v="-4.7879999999999999E-2"/>
    <n v="5.1599999999999997E-3"/>
    <n v="-0.21840000000000001"/>
    <n v="-2.3869999999999999E-2"/>
    <n v="1.7099999999999999E-3"/>
    <n v="0"/>
    <n v="0"/>
    <n v="0"/>
    <n v="0"/>
  </r>
  <r>
    <s v="8423"/>
    <s v="保綠-KY"/>
    <x v="24"/>
    <n v="17.8"/>
    <n v="17.8"/>
    <n v="18"/>
    <n v="17.8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"/>
    <n v="56"/>
    <n v="56.7"/>
    <n v="54.8"/>
    <n v="55.9"/>
    <n v="-5"/>
    <n v="6"/>
    <n v="-12"/>
    <n v="10"/>
    <n v="2"/>
    <n v="0"/>
    <n v="0"/>
    <n v="0"/>
    <n v="0"/>
    <n v="0"/>
    <n v="-2.8E-3"/>
    <n v="3.3600000000000001E-3"/>
    <n v="-6.804000000000001E-3"/>
    <n v="5.4799999999999996E-3"/>
    <n v="1.1180000000000001E-3"/>
    <n v="0"/>
    <n v="0"/>
    <n v="0"/>
    <n v="0"/>
    <n v="0"/>
  </r>
  <r>
    <s v="8426"/>
    <s v="紅木-KY"/>
    <x v="2"/>
    <n v="18.95"/>
    <n v="17.95"/>
    <n v="18.100000000000001"/>
    <n v="16.3"/>
    <n v="17"/>
    <n v="0"/>
    <n v="0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</r>
  <r>
    <s v="8427"/>
    <s v="基勝-KY"/>
    <x v="2"/>
    <n v="50.2"/>
    <n v="49.4"/>
    <n v="49.3"/>
    <n v="48.3"/>
    <n v="50.5"/>
    <n v="0"/>
    <n v="-14"/>
    <n v="-7"/>
    <n v="0"/>
    <n v="0"/>
    <n v="0"/>
    <n v="0"/>
    <n v="0"/>
    <n v="0"/>
    <n v="0"/>
    <n v="0"/>
    <n v="-6.9160000000000003E-3"/>
    <n v="-3.4509999999999996E-3"/>
    <n v="0"/>
    <n v="0"/>
    <n v="0"/>
    <n v="0"/>
    <n v="0"/>
    <n v="0"/>
    <n v="0"/>
  </r>
  <r>
    <s v="8429"/>
    <s v="金麗-KY"/>
    <x v="9"/>
    <n v="9.58"/>
    <n v="9.51"/>
    <n v="9.3800000000000008"/>
    <n v="8.66"/>
    <n v="9.52"/>
    <n v="-141"/>
    <n v="-85"/>
    <n v="-348"/>
    <n v="-201"/>
    <n v="326"/>
    <n v="0"/>
    <n v="0"/>
    <n v="0"/>
    <n v="0"/>
    <n v="0"/>
    <n v="-1.35078E-2"/>
    <n v="-8.0835000000000004E-3"/>
    <n v="-3.2642400000000002E-2"/>
    <n v="-1.7406600000000001E-2"/>
    <n v="3.1035199999999999E-2"/>
    <n v="0"/>
    <n v="0"/>
    <n v="0"/>
    <n v="0"/>
    <n v="0"/>
  </r>
  <r>
    <s v="8431"/>
    <s v="匯鑽科"/>
    <x v="15"/>
    <n v="56.2"/>
    <n v="58"/>
    <n v="55.6"/>
    <n v="50.7"/>
    <n v="55.7"/>
    <n v="64"/>
    <n v="860"/>
    <n v="-210"/>
    <n v="391"/>
    <n v="324"/>
    <n v="0"/>
    <n v="0"/>
    <n v="0"/>
    <n v="0"/>
    <n v="0"/>
    <n v="3.5968E-2"/>
    <n v="0.49880000000000002"/>
    <n v="-0.11676"/>
    <n v="0.198237"/>
    <n v="0.18046799999999999"/>
    <n v="0"/>
    <n v="0"/>
    <n v="0"/>
    <n v="0"/>
    <n v="0"/>
  </r>
  <r>
    <s v="8432"/>
    <s v="東生華"/>
    <x v="13"/>
    <n v="40.9"/>
    <n v="43"/>
    <n v="42.4"/>
    <n v="41.05"/>
    <n v="45.15"/>
    <n v="19"/>
    <n v="82"/>
    <n v="16"/>
    <n v="-24"/>
    <n v="2"/>
    <n v="0"/>
    <n v="0"/>
    <n v="0"/>
    <n v="0"/>
    <n v="0"/>
    <n v="7.7710000000000001E-3"/>
    <n v="3.526E-2"/>
    <n v="6.7840000000000001E-3"/>
    <n v="-9.8519999999999996E-3"/>
    <n v="9.0299999999999994E-4"/>
    <n v="0"/>
    <n v="0"/>
    <n v="0"/>
    <n v="0"/>
    <n v="0"/>
  </r>
  <r>
    <s v="8433"/>
    <s v="弘帆"/>
    <x v="9"/>
    <n v="39.299999999999997"/>
    <n v="39.4"/>
    <n v="39.4"/>
    <n v="37.4"/>
    <n v="38.5"/>
    <n v="4"/>
    <n v="0"/>
    <n v="4"/>
    <n v="0"/>
    <n v="0"/>
    <n v="0"/>
    <n v="0"/>
    <n v="0"/>
    <n v="0"/>
    <n v="0"/>
    <n v="1.5719999999999998E-3"/>
    <n v="0"/>
    <n v="1.5759999999999999E-3"/>
    <n v="0"/>
    <n v="0"/>
    <n v="0"/>
    <n v="0"/>
    <n v="0"/>
    <n v="0"/>
    <n v="0"/>
  </r>
  <r>
    <s v="8435"/>
    <s v="鉅邁"/>
    <x v="2"/>
    <n v="55.6"/>
    <n v="55.6"/>
    <n v="55.6"/>
    <n v="54.9"/>
    <n v="55.9"/>
    <n v="-15"/>
    <n v="39"/>
    <n v="9"/>
    <n v="13"/>
    <n v="11"/>
    <n v="0"/>
    <n v="0"/>
    <n v="0"/>
    <n v="0"/>
    <n v="0"/>
    <n v="-8.3400000000000002E-3"/>
    <n v="2.1684000000000002E-2"/>
    <n v="5.0040000000000006E-3"/>
    <n v="7.1369999999999992E-3"/>
    <n v="6.149E-3"/>
    <n v="0"/>
    <n v="0"/>
    <n v="0"/>
    <n v="0"/>
    <n v="0"/>
  </r>
  <r>
    <s v="8436"/>
    <s v="大江"/>
    <x v="13"/>
    <n v="225.5"/>
    <n v="227"/>
    <n v="235"/>
    <n v="215"/>
    <n v="233"/>
    <n v="-171"/>
    <n v="-48"/>
    <n v="592"/>
    <n v="-246"/>
    <n v="917"/>
    <n v="117"/>
    <n v="0"/>
    <n v="80"/>
    <n v="0"/>
    <n v="0"/>
    <n v="-0.38560499999999998"/>
    <n v="-0.10896"/>
    <n v="1.3912"/>
    <n v="-0.52890000000000004"/>
    <n v="2.1366100000000001"/>
    <n v="0.26383499999999999"/>
    <n v="0"/>
    <n v="0.188"/>
    <n v="0"/>
    <n v="0"/>
  </r>
  <r>
    <s v="8437"/>
    <s v="大地-KY"/>
    <x v="2"/>
    <n v="165"/>
    <n v="163"/>
    <n v="166.5"/>
    <n v="161.5"/>
    <n v="165"/>
    <n v="-5"/>
    <n v="-4"/>
    <n v="2"/>
    <n v="-1"/>
    <n v="4"/>
    <n v="0"/>
    <n v="0"/>
    <n v="0"/>
    <n v="0"/>
    <n v="0"/>
    <n v="-8.2500000000000004E-3"/>
    <n v="-6.5199999999999998E-3"/>
    <n v="3.3300000000000001E-3"/>
    <n v="-1.6149999999999999E-3"/>
    <n v="6.6E-3"/>
    <n v="0"/>
    <n v="0"/>
    <n v="0"/>
    <n v="0"/>
    <n v="0"/>
  </r>
  <r>
    <s v="8440"/>
    <s v="綠電"/>
    <x v="2"/>
    <n v="18.05"/>
    <n v="16.899999999999999"/>
    <n v="17.25"/>
    <n v="16.350000000000001"/>
    <n v="17.5"/>
    <n v="31"/>
    <n v="16"/>
    <n v="-27"/>
    <n v="53"/>
    <n v="19"/>
    <n v="0"/>
    <n v="0"/>
    <n v="0"/>
    <n v="0"/>
    <n v="0"/>
    <n v="5.5955000000000006E-3"/>
    <n v="2.7039999999999998E-3"/>
    <n v="-4.6575000000000002E-3"/>
    <n v="8.6655000000000013E-3"/>
    <n v="3.3249999999999998E-3"/>
    <n v="0"/>
    <n v="0"/>
    <n v="0"/>
    <n v="0"/>
    <n v="0"/>
  </r>
  <r>
    <s v="8442"/>
    <s v="威宏-KY"/>
    <x v="2"/>
    <n v="39.549999999999997"/>
    <n v="38.6"/>
    <n v="39.549999999999997"/>
    <n v="38.4"/>
    <n v="39.450000000000003"/>
    <n v="0"/>
    <n v="-1"/>
    <n v="0"/>
    <n v="0"/>
    <n v="0"/>
    <n v="0"/>
    <n v="0"/>
    <n v="0"/>
    <n v="0"/>
    <n v="0"/>
    <n v="0"/>
    <n v="-3.86E-4"/>
    <n v="0"/>
    <n v="0"/>
    <n v="0"/>
    <n v="0"/>
    <n v="0"/>
    <n v="0"/>
    <n v="0"/>
    <n v="0"/>
  </r>
  <r>
    <s v="8443"/>
    <s v="阿瘦"/>
    <x v="9"/>
    <n v="11.25"/>
    <n v="11.3"/>
    <n v="11.2"/>
    <n v="10.1"/>
    <n v="10.5"/>
    <n v="-4"/>
    <n v="0"/>
    <n v="1"/>
    <n v="95"/>
    <n v="8"/>
    <n v="0"/>
    <n v="0"/>
    <n v="0"/>
    <n v="0"/>
    <n v="0"/>
    <n v="-4.4999999999999999E-4"/>
    <n v="0"/>
    <n v="1.12E-4"/>
    <n v="9.5949999999999994E-3"/>
    <n v="8.4000000000000003E-4"/>
    <n v="0"/>
    <n v="0"/>
    <n v="0"/>
    <n v="0"/>
    <n v="0"/>
  </r>
  <r>
    <s v="8444"/>
    <s v="綠河-KY"/>
    <x v="2"/>
    <n v="79.3"/>
    <n v="79.099999999999994"/>
    <n v="79.099999999999994"/>
    <n v="78.099999999999994"/>
    <n v="79.400000000000006"/>
    <n v="-4"/>
    <n v="2"/>
    <n v="2"/>
    <n v="0"/>
    <n v="4"/>
    <n v="0"/>
    <n v="0"/>
    <n v="0"/>
    <n v="0"/>
    <n v="0"/>
    <n v="-3.1719999999999999E-3"/>
    <n v="1.5819999999999999E-3"/>
    <n v="1.5819999999999999E-3"/>
    <n v="0"/>
    <n v="3.1760000000000004E-3"/>
    <n v="0"/>
    <n v="0"/>
    <n v="0"/>
    <n v="0"/>
    <n v="0"/>
  </r>
  <r>
    <s v="8446"/>
    <s v="華研"/>
    <x v="2"/>
    <n v="93.9"/>
    <n v="91.6"/>
    <n v="91.8"/>
    <n v="87.4"/>
    <n v="90.6"/>
    <n v="-199"/>
    <n v="-91"/>
    <n v="5"/>
    <n v="-114"/>
    <n v="-29"/>
    <n v="0"/>
    <n v="0"/>
    <n v="0"/>
    <n v="0"/>
    <n v="0"/>
    <n v="-0.18686100000000003"/>
    <n v="-8.3356E-2"/>
    <n v="4.5900000000000003E-3"/>
    <n v="-9.9636000000000002E-2"/>
    <n v="-2.6273999999999995E-2"/>
    <n v="0"/>
    <n v="0"/>
    <n v="0"/>
    <n v="0"/>
    <n v="0"/>
  </r>
  <r>
    <s v="8450"/>
    <s v="霹靂"/>
    <x v="2"/>
    <n v="22.5"/>
    <n v="24.2"/>
    <n v="25.5"/>
    <n v="23.9"/>
    <n v="24.75"/>
    <n v="-10"/>
    <n v="5"/>
    <n v="-36"/>
    <n v="-23"/>
    <n v="9"/>
    <n v="0"/>
    <n v="0"/>
    <n v="0"/>
    <n v="0"/>
    <n v="0"/>
    <n v="-2.2499999999999998E-3"/>
    <n v="1.2099999999999999E-3"/>
    <n v="-9.1800000000000007E-3"/>
    <n v="-5.4969999999999993E-3"/>
    <n v="2.2274999999999999E-3"/>
    <n v="0"/>
    <n v="0"/>
    <n v="0"/>
    <n v="0"/>
    <n v="0"/>
  </r>
  <r>
    <s v="8454"/>
    <s v="富邦媒"/>
    <x v="9"/>
    <n v="991"/>
    <n v="1090"/>
    <n v="1075"/>
    <n v="1180"/>
    <n v="1295"/>
    <n v="-85"/>
    <n v="40"/>
    <n v="-133"/>
    <n v="22"/>
    <n v="-34"/>
    <n v="58"/>
    <n v="0"/>
    <n v="14"/>
    <n v="20"/>
    <n v="151"/>
    <n v="-0.84235000000000004"/>
    <n v="0.436"/>
    <n v="-1.4297500000000001"/>
    <n v="0.2596"/>
    <n v="-0.44030000000000002"/>
    <n v="0.57477999999999996"/>
    <n v="0"/>
    <n v="0.15049999999999999"/>
    <n v="0.23599999999999999"/>
    <n v="1.9554499999999999"/>
  </r>
  <r>
    <s v="8455"/>
    <s v="大拓-KY"/>
    <x v="44"/>
    <n v="17.25"/>
    <n v="17.3"/>
    <n v="17.05"/>
    <n v="17.05"/>
    <n v="17.05"/>
    <n v="0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  <n v="0"/>
  </r>
  <r>
    <s v="8462"/>
    <s v="柏文"/>
    <x v="3"/>
    <n v="137"/>
    <n v="141.5"/>
    <n v="139"/>
    <n v="128.5"/>
    <n v="134"/>
    <n v="-37"/>
    <n v="7"/>
    <n v="26"/>
    <n v="14"/>
    <n v="45"/>
    <n v="0"/>
    <n v="0"/>
    <n v="0"/>
    <n v="0"/>
    <n v="0"/>
    <n v="-5.0689999999999999E-2"/>
    <n v="9.9050000000000006E-3"/>
    <n v="3.6139999999999999E-2"/>
    <n v="1.7989999999999999E-2"/>
    <n v="6.0299999999999999E-2"/>
    <n v="0"/>
    <n v="0"/>
    <n v="0"/>
    <n v="0"/>
    <n v="0"/>
  </r>
  <r>
    <s v="8463"/>
    <s v="潤泰材"/>
    <x v="2"/>
    <n v="35.799999999999997"/>
    <n v="35.200000000000003"/>
    <n v="35"/>
    <n v="32.15"/>
    <n v="33.65"/>
    <n v="-149"/>
    <n v="-50"/>
    <n v="-107"/>
    <n v="-46"/>
    <n v="-1"/>
    <n v="0"/>
    <n v="0"/>
    <n v="0"/>
    <n v="0"/>
    <n v="0"/>
    <n v="-5.3342000000000001E-2"/>
    <n v="-1.7600000000000001E-2"/>
    <n v="-3.7449999999999997E-2"/>
    <n v="-1.4788999999999998E-2"/>
    <n v="-3.3649999999999999E-4"/>
    <n v="0"/>
    <n v="0"/>
    <n v="0"/>
    <n v="0"/>
    <n v="0"/>
  </r>
  <r>
    <s v="8464"/>
    <s v="億豐"/>
    <x v="2"/>
    <n v="368.5"/>
    <n v="376"/>
    <n v="386.5"/>
    <n v="379"/>
    <n v="393.5"/>
    <n v="-260"/>
    <n v="5"/>
    <n v="40"/>
    <n v="19"/>
    <n v="15"/>
    <n v="335"/>
    <n v="347"/>
    <n v="97"/>
    <n v="14"/>
    <n v="33"/>
    <n v="-0.95809999999999995"/>
    <n v="1.8800000000000001E-2"/>
    <n v="0.15459999999999999"/>
    <n v="7.2010000000000005E-2"/>
    <n v="5.9025000000000001E-2"/>
    <n v="1.234475"/>
    <n v="1.3047200000000001"/>
    <n v="0.37490499999999999"/>
    <n v="5.3060000000000003E-2"/>
    <n v="0.129855"/>
  </r>
  <r>
    <s v="8466"/>
    <s v="美吉吉-KY"/>
    <x v="2"/>
    <n v="56.5"/>
    <n v="56.1"/>
    <n v="55.9"/>
    <n v="55.1"/>
    <n v="56.6"/>
    <n v="1"/>
    <n v="-4"/>
    <n v="-11"/>
    <n v="7"/>
    <n v="21"/>
    <n v="0"/>
    <n v="0"/>
    <n v="0"/>
    <n v="0"/>
    <n v="0"/>
    <n v="5.6499999999999996E-4"/>
    <n v="-2.2439999999999999E-3"/>
    <n v="-6.149E-3"/>
    <n v="3.8569999999999998E-3"/>
    <n v="1.1886000000000001E-2"/>
    <n v="0"/>
    <n v="0"/>
    <n v="0"/>
    <n v="0"/>
    <n v="0"/>
  </r>
  <r>
    <s v="8467"/>
    <s v="波力-KY"/>
    <x v="2"/>
    <n v="40.299999999999997"/>
    <n v="40.4"/>
    <n v="40.200000000000003"/>
    <n v="37.799999999999997"/>
    <n v="39.1"/>
    <n v="5"/>
    <n v="-3"/>
    <n v="0"/>
    <n v="2"/>
    <n v="2"/>
    <n v="0"/>
    <n v="0"/>
    <n v="0"/>
    <n v="0"/>
    <n v="0"/>
    <n v="2.0149999999999999E-3"/>
    <n v="-1.212E-3"/>
    <n v="0"/>
    <n v="7.5599999999999994E-4"/>
    <n v="7.8200000000000003E-4"/>
    <n v="0"/>
    <n v="0"/>
    <n v="0"/>
    <n v="0"/>
    <n v="0"/>
  </r>
  <r>
    <s v="8472"/>
    <s v="夠麻吉"/>
    <x v="67"/>
    <n v="64.900000000000006"/>
    <n v="65"/>
    <n v="67.599999999999994"/>
    <n v="64"/>
    <n v="63.6"/>
    <n v="0"/>
    <n v="0"/>
    <n v="0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</r>
  <r>
    <s v="8473"/>
    <s v="山林水"/>
    <x v="2"/>
    <n v="37.65"/>
    <n v="38.049999999999997"/>
    <n v="38.200000000000003"/>
    <n v="41.2"/>
    <n v="42.35"/>
    <n v="-85"/>
    <n v="-110"/>
    <n v="-47"/>
    <n v="130"/>
    <n v="32"/>
    <n v="0"/>
    <n v="0"/>
    <n v="0"/>
    <n v="0"/>
    <n v="0"/>
    <n v="-3.2002500000000003E-2"/>
    <n v="-4.1855000000000003E-2"/>
    <n v="-1.7954000000000001E-2"/>
    <n v="5.3560000000000003E-2"/>
    <n v="1.3552E-2"/>
    <n v="0"/>
    <n v="0"/>
    <n v="0"/>
    <n v="0"/>
    <n v="0"/>
  </r>
  <r>
    <s v="8476"/>
    <s v="台境"/>
    <x v="2"/>
    <n v="19.95"/>
    <n v="20"/>
    <n v="19.899999999999999"/>
    <n v="19.850000000000001"/>
    <n v="20.399999999999999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  <n v="0"/>
  </r>
  <r>
    <s v="8477"/>
    <s v="創業家"/>
    <x v="67"/>
    <n v="33.200000000000003"/>
    <n v="34.5"/>
    <n v="34.200000000000003"/>
    <n v="37.6"/>
    <n v="36.049999999999997"/>
    <n v="0"/>
    <n v="7"/>
    <n v="0"/>
    <n v="3"/>
    <n v="-7"/>
    <n v="0"/>
    <n v="0"/>
    <n v="0"/>
    <n v="0"/>
    <n v="0"/>
    <n v="0"/>
    <n v="2.415E-3"/>
    <n v="0"/>
    <n v="1.1280000000000001E-3"/>
    <n v="-2.5234999999999997E-3"/>
    <n v="0"/>
    <n v="0"/>
    <n v="0"/>
    <n v="0"/>
    <n v="0"/>
  </r>
  <r>
    <s v="8478"/>
    <s v="東哥遊艇"/>
    <x v="2"/>
    <n v="48.45"/>
    <n v="47.75"/>
    <n v="47.7"/>
    <n v="44.65"/>
    <n v="48"/>
    <n v="-46"/>
    <n v="-20"/>
    <n v="8"/>
    <n v="-13"/>
    <n v="27"/>
    <n v="0"/>
    <n v="0"/>
    <n v="0"/>
    <n v="0"/>
    <n v="0"/>
    <n v="-2.2287000000000001E-2"/>
    <n v="-9.5499999999999995E-3"/>
    <n v="3.8160000000000004E-3"/>
    <n v="-5.8044999999999989E-3"/>
    <n v="1.2959999999999999E-2"/>
    <n v="0"/>
    <n v="0"/>
    <n v="0"/>
    <n v="0"/>
    <n v="0"/>
  </r>
  <r>
    <s v="8480"/>
    <s v="泰昇-KY"/>
    <x v="2"/>
    <n v="108"/>
    <n v="108"/>
    <n v="108"/>
    <n v="108.5"/>
    <n v="108.5"/>
    <n v="-23"/>
    <n v="-7"/>
    <n v="-2"/>
    <n v="1"/>
    <n v="-1"/>
    <n v="0"/>
    <n v="0"/>
    <n v="0"/>
    <n v="0"/>
    <n v="0"/>
    <n v="-2.4840000000000001E-2"/>
    <n v="-7.5599999999999999E-3"/>
    <n v="-2.16E-3"/>
    <n v="1.085E-3"/>
    <n v="-1.085E-3"/>
    <n v="0"/>
    <n v="0"/>
    <n v="0"/>
    <n v="0"/>
    <n v="0"/>
  </r>
  <r>
    <s v="8481"/>
    <s v="政伸"/>
    <x v="2"/>
    <n v="79.3"/>
    <n v="79.599999999999994"/>
    <n v="79.5"/>
    <n v="74.8"/>
    <n v="78.3"/>
    <n v="-33"/>
    <n v="-2"/>
    <n v="-13"/>
    <n v="22"/>
    <n v="2"/>
    <n v="0"/>
    <n v="0"/>
    <n v="0"/>
    <n v="0"/>
    <n v="0"/>
    <n v="-2.6169000000000001E-2"/>
    <n v="-1.5919999999999999E-3"/>
    <n v="-1.0335E-2"/>
    <n v="1.6455999999999998E-2"/>
    <n v="1.5659999999999999E-3"/>
    <n v="0"/>
    <n v="0"/>
    <n v="0"/>
    <n v="0"/>
    <n v="0"/>
  </r>
  <r>
    <s v="8482"/>
    <s v="商億-KY"/>
    <x v="2"/>
    <n v="75.099999999999994"/>
    <n v="70.2"/>
    <n v="71.2"/>
    <n v="69.7"/>
    <n v="73.400000000000006"/>
    <n v="74"/>
    <n v="-53"/>
    <n v="-1"/>
    <n v="40"/>
    <n v="-4"/>
    <n v="0"/>
    <n v="0"/>
    <n v="0"/>
    <n v="0"/>
    <n v="0"/>
    <n v="5.5573999999999998E-2"/>
    <n v="-3.7206000000000003E-2"/>
    <n v="-7.1200000000000007E-4"/>
    <n v="2.7879999999999999E-2"/>
    <n v="-2.9360000000000002E-3"/>
    <n v="0"/>
    <n v="0"/>
    <n v="0"/>
    <n v="0"/>
    <n v="0"/>
  </r>
  <r>
    <s v="8488"/>
    <s v="吉源-KY"/>
    <x v="2"/>
    <n v="15.85"/>
    <n v="14.75"/>
    <n v="14.95"/>
    <n v="14.7"/>
    <n v="15.3"/>
    <n v="2"/>
    <n v="1"/>
    <n v="-9"/>
    <n v="7"/>
    <n v="-2"/>
    <n v="0"/>
    <n v="0"/>
    <n v="0"/>
    <n v="0"/>
    <n v="0"/>
    <n v="3.1700000000000001E-4"/>
    <n v="1.4750000000000001E-4"/>
    <n v="-1.3454999999999999E-3"/>
    <n v="1.029E-3"/>
    <n v="-3.0600000000000001E-4"/>
    <n v="0"/>
    <n v="0"/>
    <n v="0"/>
    <n v="0"/>
    <n v="0"/>
  </r>
  <r>
    <s v="8489"/>
    <s v="三貝德"/>
    <x v="2"/>
    <n v="36.75"/>
    <n v="38.1"/>
    <n v="37.85"/>
    <n v="41.6"/>
    <n v="45"/>
    <n v="-17"/>
    <n v="38"/>
    <n v="24"/>
    <n v="29"/>
    <n v="-93"/>
    <n v="0"/>
    <n v="0"/>
    <n v="0"/>
    <n v="0"/>
    <n v="0"/>
    <n v="-6.2474999999999996E-3"/>
    <n v="1.4478E-2"/>
    <n v="9.0840000000000001E-3"/>
    <n v="1.2064E-2"/>
    <n v="-4.1849999999999998E-2"/>
    <n v="0"/>
    <n v="0"/>
    <n v="0"/>
    <n v="0"/>
    <n v="0"/>
  </r>
  <r>
    <s v="8499"/>
    <s v="鼎炫-KY"/>
    <x v="2"/>
    <n v="124.5"/>
    <n v="129.5"/>
    <n v="127"/>
    <n v="119"/>
    <n v="128.5"/>
    <n v="3"/>
    <n v="-7"/>
    <n v="-65"/>
    <n v="41"/>
    <n v="66"/>
    <n v="0"/>
    <n v="0"/>
    <n v="1"/>
    <n v="0"/>
    <n v="0"/>
    <n v="3.735E-3"/>
    <n v="-9.0650000000000001E-3"/>
    <n v="-8.2549999999999998E-2"/>
    <n v="4.879E-2"/>
    <n v="8.4809999999999997E-2"/>
    <n v="0"/>
    <n v="0"/>
    <n v="1.2700000000000001E-3"/>
    <n v="0"/>
    <n v="0"/>
  </r>
  <r>
    <s v="8905"/>
    <s v="裕國"/>
    <x v="1"/>
    <n v="16.75"/>
    <n v="16.649999999999999"/>
    <n v="16.600000000000001"/>
    <n v="16.149999999999999"/>
    <n v="16.95"/>
    <n v="-8"/>
    <n v="36"/>
    <n v="-3"/>
    <n v="10"/>
    <n v="-12"/>
    <n v="0"/>
    <n v="0"/>
    <n v="0"/>
    <n v="0"/>
    <n v="0"/>
    <n v="-1.34E-3"/>
    <n v="5.9940000000000002E-3"/>
    <n v="-4.9800000000000007E-4"/>
    <n v="1.6149999999999999E-3"/>
    <n v="-2.0339999999999998E-3"/>
    <n v="0"/>
    <n v="0"/>
    <n v="0"/>
    <n v="0"/>
    <n v="0"/>
  </r>
  <r>
    <s v="8906"/>
    <s v="花王"/>
    <x v="2"/>
    <n v="17.100000000000001"/>
    <n v="16.3"/>
    <n v="16.05"/>
    <n v="16.8"/>
    <n v="16.5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  <n v="0"/>
    <n v="0"/>
  </r>
  <r>
    <s v="8908"/>
    <s v="欣雄"/>
    <x v="2"/>
    <n v="52.5"/>
    <n v="52.6"/>
    <n v="52.8"/>
    <n v="52.2"/>
    <n v="52.3"/>
    <n v="1"/>
    <n v="6"/>
    <n v="0"/>
    <n v="0"/>
    <n v="0"/>
    <n v="0"/>
    <n v="0"/>
    <n v="0"/>
    <n v="0"/>
    <n v="0"/>
    <n v="5.2499999999999997E-4"/>
    <n v="3.1560000000000004E-3"/>
    <n v="0"/>
    <n v="0"/>
    <n v="0"/>
    <n v="0"/>
    <n v="0"/>
    <n v="0"/>
    <n v="0"/>
    <n v="0"/>
  </r>
  <r>
    <s v="8916"/>
    <s v="光隆"/>
    <x v="8"/>
    <n v="42.4"/>
    <n v="42.6"/>
    <n v="42.6"/>
    <n v="41.1"/>
    <n v="42.65"/>
    <n v="130"/>
    <n v="147"/>
    <n v="-25"/>
    <n v="230"/>
    <n v="88"/>
    <n v="0"/>
    <n v="0"/>
    <n v="0"/>
    <n v="0"/>
    <n v="0"/>
    <n v="5.5120000000000002E-2"/>
    <n v="6.2621999999999997E-2"/>
    <n v="-1.065E-2"/>
    <n v="9.4530000000000003E-2"/>
    <n v="3.7531999999999996E-2"/>
    <n v="0"/>
    <n v="0"/>
    <n v="0"/>
    <n v="0"/>
    <n v="0"/>
  </r>
  <r>
    <s v="8917"/>
    <s v="欣泰"/>
    <x v="2"/>
    <n v="81.099999999999994"/>
    <n v="80"/>
    <n v="78.7"/>
    <n v="75.599999999999994"/>
    <n v="75.400000000000006"/>
    <n v="0"/>
    <n v="-1"/>
    <n v="-9"/>
    <n v="0"/>
    <n v="-1"/>
    <n v="0"/>
    <n v="0"/>
    <n v="0"/>
    <n v="0"/>
    <n v="0"/>
    <n v="0"/>
    <n v="-8.0000000000000004E-4"/>
    <n v="-7.0830000000000008E-3"/>
    <n v="0"/>
    <n v="-7.54E-4"/>
    <n v="0"/>
    <n v="0"/>
    <n v="0"/>
    <n v="0"/>
    <n v="0"/>
  </r>
  <r>
    <s v="8921"/>
    <s v="沈氏"/>
    <x v="2"/>
    <n v="16.05"/>
    <n v="15.4"/>
    <n v="15.2"/>
    <n v="15.2"/>
    <n v="15.55"/>
    <n v="0"/>
    <n v="0"/>
    <n v="-1"/>
    <n v="0"/>
    <n v="-1"/>
    <n v="0"/>
    <n v="0"/>
    <n v="0"/>
    <n v="0"/>
    <n v="0"/>
    <n v="0"/>
    <n v="0"/>
    <n v="-1.5199999999999998E-4"/>
    <n v="0"/>
    <n v="-1.5550000000000001E-4"/>
    <n v="0"/>
    <n v="0"/>
    <n v="0"/>
    <n v="0"/>
    <n v="0"/>
  </r>
  <r>
    <s v="8923"/>
    <s v="時報"/>
    <x v="2"/>
    <n v="17.45"/>
    <n v="16.899999999999999"/>
    <n v="16.399999999999999"/>
    <n v="16.399999999999999"/>
    <n v="16.25"/>
    <n v="0"/>
    <n v="0"/>
    <n v="-1"/>
    <n v="0"/>
    <n v="-1"/>
    <n v="0"/>
    <n v="0"/>
    <n v="0"/>
    <n v="0"/>
    <n v="0"/>
    <n v="0"/>
    <n v="0"/>
    <n v="-1.6399999999999997E-4"/>
    <n v="0"/>
    <n v="-1.6249999999999999E-4"/>
    <n v="0"/>
    <n v="0"/>
    <n v="0"/>
    <n v="0"/>
    <n v="0"/>
  </r>
  <r>
    <s v="8924"/>
    <s v="大田"/>
    <x v="69"/>
    <n v="116.5"/>
    <n v="116"/>
    <n v="111.5"/>
    <n v="109.5"/>
    <n v="118"/>
    <n v="-697"/>
    <n v="317"/>
    <n v="-976"/>
    <n v="877"/>
    <n v="-7"/>
    <n v="0"/>
    <n v="0"/>
    <n v="0"/>
    <n v="0"/>
    <n v="0"/>
    <n v="-0.81200499999999998"/>
    <n v="0.36771999999999999"/>
    <n v="-1.0882400000000001"/>
    <n v="0.96031500000000003"/>
    <n v="-8.26E-3"/>
    <n v="0"/>
    <n v="0"/>
    <n v="0"/>
    <n v="0"/>
    <n v="0"/>
  </r>
  <r>
    <s v="8926"/>
    <s v="台汽電"/>
    <x v="2"/>
    <n v="37.799999999999997"/>
    <n v="37.6"/>
    <n v="38.549999999999997"/>
    <n v="36.6"/>
    <n v="37.9"/>
    <n v="-840"/>
    <n v="-332"/>
    <n v="218"/>
    <n v="-411"/>
    <n v="158"/>
    <n v="2"/>
    <n v="1"/>
    <n v="5"/>
    <n v="0"/>
    <n v="1"/>
    <n v="-0.31751999999999997"/>
    <n v="-0.12483200000000001"/>
    <n v="8.4039000000000003E-2"/>
    <n v="-0.150426"/>
    <n v="5.9881999999999998E-2"/>
    <n v="7.5599999999999994E-4"/>
    <n v="3.7600000000000003E-4"/>
    <n v="1.9275E-3"/>
    <n v="0"/>
    <n v="3.79E-4"/>
  </r>
  <r>
    <s v="8927"/>
    <s v="北基"/>
    <x v="2"/>
    <n v="35.25"/>
    <n v="35.35"/>
    <n v="35.5"/>
    <n v="33.049999999999997"/>
    <n v="35.200000000000003"/>
    <n v="-220"/>
    <n v="-13"/>
    <n v="-229"/>
    <n v="-96"/>
    <n v="280"/>
    <n v="0"/>
    <n v="0"/>
    <n v="0"/>
    <n v="0"/>
    <n v="0"/>
    <n v="-7.7549999999999994E-2"/>
    <n v="-4.5954999999999998E-3"/>
    <n v="-8.1295000000000006E-2"/>
    <n v="-3.1727999999999999E-2"/>
    <n v="9.8559999999999995E-2"/>
    <n v="0"/>
    <n v="0"/>
    <n v="0"/>
    <n v="0"/>
    <n v="0"/>
  </r>
  <r>
    <s v="8928"/>
    <s v="鉅明"/>
    <x v="69"/>
    <n v="32"/>
    <n v="32.200000000000003"/>
    <n v="31.8"/>
    <n v="29.5"/>
    <n v="31.9"/>
    <n v="20"/>
    <n v="-81"/>
    <n v="-46"/>
    <n v="-76"/>
    <n v="94"/>
    <n v="0"/>
    <n v="0"/>
    <n v="0"/>
    <n v="0"/>
    <n v="0"/>
    <n v="6.4000000000000003E-3"/>
    <n v="-2.6082000000000001E-2"/>
    <n v="-1.4628E-2"/>
    <n v="-2.2419999999999999E-2"/>
    <n v="2.9985999999999999E-2"/>
    <n v="0"/>
    <n v="0"/>
    <n v="0"/>
    <n v="0"/>
    <n v="0"/>
  </r>
  <r>
    <s v="8929"/>
    <s v="富堡"/>
    <x v="2"/>
    <n v="20.5"/>
    <n v="20.5"/>
    <n v="20.55"/>
    <n v="20.3"/>
    <n v="20"/>
    <n v="3"/>
    <n v="7"/>
    <n v="2"/>
    <n v="0"/>
    <n v="11"/>
    <n v="0"/>
    <n v="0"/>
    <n v="0"/>
    <n v="0"/>
    <n v="0"/>
    <n v="6.1499999999999999E-4"/>
    <n v="1.4350000000000001E-3"/>
    <n v="4.1100000000000002E-4"/>
    <n v="0"/>
    <n v="2.2000000000000001E-3"/>
    <n v="0"/>
    <n v="0"/>
    <n v="0"/>
    <n v="0"/>
    <n v="0"/>
  </r>
  <r>
    <s v="8930"/>
    <s v="青鋼"/>
    <x v="12"/>
    <n v="14.95"/>
    <n v="14.8"/>
    <n v="14.2"/>
    <n v="13.45"/>
    <n v="14.45"/>
    <n v="35"/>
    <n v="28"/>
    <n v="-1"/>
    <n v="-30"/>
    <n v="25"/>
    <n v="0"/>
    <n v="0"/>
    <n v="0"/>
    <n v="0"/>
    <n v="0"/>
    <n v="5.2325000000000002E-3"/>
    <n v="4.1440000000000001E-3"/>
    <n v="-1.4199999999999998E-4"/>
    <n v="-4.0350000000000004E-3"/>
    <n v="3.6124999999999998E-3"/>
    <n v="0"/>
    <n v="0"/>
    <n v="0"/>
    <n v="0"/>
    <n v="0"/>
  </r>
  <r>
    <s v="8931"/>
    <s v="大汽電"/>
    <x v="2"/>
    <n v="28.05"/>
    <n v="27.85"/>
    <n v="28.1"/>
    <n v="27.65"/>
    <n v="28.55"/>
    <n v="-17"/>
    <n v="16"/>
    <n v="-4"/>
    <n v="5"/>
    <n v="5"/>
    <n v="0"/>
    <n v="0"/>
    <n v="0"/>
    <n v="0"/>
    <n v="0"/>
    <n v="-4.7685000000000002E-3"/>
    <n v="4.4559999999999999E-3"/>
    <n v="-1.124E-3"/>
    <n v="1.3825E-3"/>
    <n v="1.4274999999999999E-3"/>
    <n v="0"/>
    <n v="0"/>
    <n v="0"/>
    <n v="0"/>
    <n v="0"/>
  </r>
  <r>
    <s v="8932"/>
    <s v="宏大"/>
    <x v="2"/>
    <n v="18.2"/>
    <n v="18.2"/>
    <n v="18.2"/>
    <n v="17.899999999999999"/>
    <n v="18.25"/>
    <n v="-90"/>
    <n v="-34"/>
    <n v="349"/>
    <n v="-8"/>
    <n v="-5"/>
    <n v="0"/>
    <n v="0"/>
    <n v="0"/>
    <n v="0"/>
    <n v="0"/>
    <n v="-1.6379999999999999E-2"/>
    <n v="-6.1879999999999999E-3"/>
    <n v="6.3518000000000005E-2"/>
    <n v="-1.4319999999999999E-3"/>
    <n v="-9.1250000000000001E-4"/>
    <n v="0"/>
    <n v="0"/>
    <n v="0"/>
    <n v="0"/>
    <n v="0"/>
  </r>
  <r>
    <s v="8933"/>
    <s v="愛地雅"/>
    <x v="68"/>
    <n v="12.2"/>
    <n v="12.05"/>
    <n v="11.95"/>
    <n v="10.8"/>
    <n v="11.55"/>
    <n v="-419"/>
    <n v="-398"/>
    <n v="-187"/>
    <n v="-503"/>
    <n v="1091"/>
    <n v="0"/>
    <n v="0"/>
    <n v="0"/>
    <n v="0"/>
    <n v="0"/>
    <n v="-5.111799999999999E-2"/>
    <n v="-4.7959000000000009E-2"/>
    <n v="-2.2346500000000002E-2"/>
    <n v="-5.4324000000000004E-2"/>
    <n v="0.1260105"/>
    <n v="0"/>
    <n v="0"/>
    <n v="0"/>
    <n v="0"/>
    <n v="0"/>
  </r>
  <r>
    <s v="8935"/>
    <s v="邦泰"/>
    <x v="4"/>
    <n v="12.7"/>
    <n v="12.7"/>
    <n v="12.5"/>
    <n v="11.25"/>
    <n v="11.9"/>
    <n v="19"/>
    <n v="96"/>
    <n v="-73"/>
    <n v="-60"/>
    <n v="206"/>
    <n v="0"/>
    <n v="0"/>
    <n v="0"/>
    <n v="0"/>
    <n v="0"/>
    <n v="2.4129999999999998E-3"/>
    <n v="1.2191999999999998E-2"/>
    <n v="-9.1249999999999994E-3"/>
    <n v="-6.7499999999999999E-3"/>
    <n v="2.4514000000000001E-2"/>
    <n v="0"/>
    <n v="0"/>
    <n v="0"/>
    <n v="0"/>
    <n v="0"/>
  </r>
  <r>
    <s v="8936"/>
    <s v="國統"/>
    <x v="5"/>
    <n v="28"/>
    <n v="27.3"/>
    <n v="26.85"/>
    <n v="24.2"/>
    <n v="26.6"/>
    <n v="212"/>
    <n v="864"/>
    <n v="-481"/>
    <n v="1362"/>
    <n v="2390"/>
    <n v="0"/>
    <n v="0"/>
    <n v="0"/>
    <n v="0"/>
    <n v="0"/>
    <n v="5.9360000000000003E-2"/>
    <n v="0.235872"/>
    <n v="-0.1291485"/>
    <n v="0.32960400000000001"/>
    <n v="0.63573999999999997"/>
    <n v="0"/>
    <n v="0"/>
    <n v="0"/>
    <n v="0"/>
    <n v="0"/>
  </r>
  <r>
    <s v="8937"/>
    <s v="合騏"/>
    <x v="2"/>
    <n v="13"/>
    <n v="13"/>
    <n v="13.3"/>
    <n v="12"/>
    <n v="12.35"/>
    <n v="7"/>
    <n v="0"/>
    <n v="0"/>
    <n v="0"/>
    <n v="0"/>
    <n v="0"/>
    <n v="0"/>
    <n v="0"/>
    <n v="0"/>
    <n v="0"/>
    <n v="9.1E-4"/>
    <n v="0"/>
    <n v="0"/>
    <n v="0"/>
    <n v="0"/>
    <n v="0"/>
    <n v="0"/>
    <n v="0"/>
    <n v="0"/>
    <n v="0"/>
  </r>
  <r>
    <s v="8938"/>
    <s v="明安"/>
    <x v="69"/>
    <n v="64.8"/>
    <n v="65.400000000000006"/>
    <n v="64"/>
    <n v="58.2"/>
    <n v="64"/>
    <n v="301"/>
    <n v="1040"/>
    <n v="-120"/>
    <n v="753"/>
    <n v="722"/>
    <n v="0"/>
    <n v="-601"/>
    <n v="-871"/>
    <n v="-786"/>
    <n v="0"/>
    <n v="0.195048"/>
    <n v="0.68015999999999999"/>
    <n v="-7.6799999999999993E-2"/>
    <n v="0.43824599999999997"/>
    <n v="0.46207999999999999"/>
    <n v="0"/>
    <n v="-0.39305400000000001"/>
    <n v="-0.55744000000000005"/>
    <n v="-0.45745200000000003"/>
    <n v="0"/>
  </r>
  <r>
    <s v="8940"/>
    <s v="新天地"/>
    <x v="3"/>
    <n v="11.3"/>
    <n v="11.3"/>
    <n v="11.25"/>
    <n v="10.6"/>
    <n v="11.1"/>
    <n v="-4"/>
    <n v="3"/>
    <n v="1"/>
    <n v="2"/>
    <n v="-4"/>
    <n v="0"/>
    <n v="0"/>
    <n v="0"/>
    <n v="0"/>
    <n v="0"/>
    <n v="-4.5200000000000004E-4"/>
    <n v="3.3900000000000005E-4"/>
    <n v="1.125E-4"/>
    <n v="2.12E-4"/>
    <n v="-4.44E-4"/>
    <n v="0"/>
    <n v="0"/>
    <n v="0"/>
    <n v="0"/>
    <n v="0"/>
  </r>
  <r>
    <s v="8941"/>
    <s v="關中"/>
    <x v="2"/>
    <n v="37.049999999999997"/>
    <n v="37.799999999999997"/>
    <n v="37.4"/>
    <n v="37.299999999999997"/>
    <n v="38.5"/>
    <n v="0"/>
    <n v="0"/>
    <n v="0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</r>
  <r>
    <s v="8942"/>
    <s v="森鉅"/>
    <x v="2"/>
    <n v="64.599999999999994"/>
    <n v="63.8"/>
    <n v="64.5"/>
    <n v="61"/>
    <n v="63.4"/>
    <n v="-400"/>
    <n v="-20"/>
    <n v="-110"/>
    <n v="-439"/>
    <n v="-113"/>
    <n v="0"/>
    <n v="0"/>
    <n v="0"/>
    <n v="0"/>
    <n v="0"/>
    <n v="-0.25839999999999996"/>
    <n v="-1.2760000000000001E-2"/>
    <n v="-7.0949999999999999E-2"/>
    <n v="-0.26778999999999997"/>
    <n v="-7.1641999999999997E-2"/>
    <n v="0"/>
    <n v="0"/>
    <n v="0"/>
    <n v="0"/>
    <n v="0"/>
  </r>
  <r>
    <s v="8996"/>
    <s v="高力"/>
    <x v="11"/>
    <n v="42.65"/>
    <n v="42.65"/>
    <n v="42.75"/>
    <n v="38.5"/>
    <n v="42.35"/>
    <n v="60"/>
    <n v="5"/>
    <n v="-36"/>
    <n v="342"/>
    <n v="434"/>
    <n v="0"/>
    <n v="0"/>
    <n v="0"/>
    <n v="0"/>
    <n v="0"/>
    <n v="2.5590000000000002E-2"/>
    <n v="2.1324999999999998E-3"/>
    <n v="-1.5389999999999999E-2"/>
    <n v="0.13167000000000001"/>
    <n v="0.18379900000000002"/>
    <n v="0"/>
    <n v="0"/>
    <n v="0"/>
    <n v="0"/>
    <n v="0"/>
  </r>
  <r>
    <s v="9103"/>
    <s v="美德醫療-DR"/>
    <x v="2"/>
    <n v="25.35"/>
    <n v="27.85"/>
    <n v="30.6"/>
    <n v="33.65"/>
    <n v="37"/>
    <n v="599"/>
    <n v="-17"/>
    <n v="-378"/>
    <n v="0"/>
    <n v="745"/>
    <n v="0"/>
    <n v="0"/>
    <n v="0"/>
    <n v="0"/>
    <n v="0"/>
    <n v="0.15184650000000002"/>
    <n v="-4.7345000000000009E-3"/>
    <n v="-0.11566800000000001"/>
    <n v="0"/>
    <n v="0.27565000000000001"/>
    <n v="0"/>
    <n v="0"/>
    <n v="0"/>
    <n v="0"/>
    <n v="0"/>
  </r>
  <r>
    <s v="910322"/>
    <s v="康師傅-DR"/>
    <x v="1"/>
    <n v="24.85"/>
    <n v="25.1"/>
    <n v="25.55"/>
    <n v="25.75"/>
    <n v="26"/>
    <n v="24"/>
    <n v="12"/>
    <n v="35"/>
    <n v="-6"/>
    <n v="11"/>
    <n v="0"/>
    <n v="0"/>
    <n v="0"/>
    <n v="0"/>
    <n v="0"/>
    <n v="5.9640000000000006E-3"/>
    <n v="3.0120000000000004E-3"/>
    <n v="8.9425000000000008E-3"/>
    <n v="-1.5449999999999999E-3"/>
    <n v="2.8600000000000001E-3"/>
    <n v="0"/>
    <n v="0"/>
    <n v="0"/>
    <n v="0"/>
    <n v="0"/>
  </r>
  <r>
    <s v="9105"/>
    <s v="泰金寶-DR"/>
    <x v="2"/>
    <n v="4.67"/>
    <n v="4.62"/>
    <n v="4.63"/>
    <n v="4.17"/>
    <n v="4.5599999999999996"/>
    <n v="621"/>
    <n v="1364"/>
    <n v="-1886"/>
    <n v="-1218"/>
    <n v="2634"/>
    <n v="0"/>
    <n v="0"/>
    <n v="0"/>
    <n v="0"/>
    <n v="0"/>
    <n v="2.9000700000000001E-2"/>
    <n v="6.3016799999999998E-2"/>
    <n v="-8.7321800000000005E-2"/>
    <n v="-5.0790599999999998E-2"/>
    <n v="0.12011039999999999"/>
    <n v="0"/>
    <n v="0"/>
    <n v="0"/>
    <n v="0"/>
    <n v="0"/>
  </r>
  <r>
    <s v="910861"/>
    <s v="神州-DR"/>
    <x v="41"/>
    <n v="9.57"/>
    <n v="9.43"/>
    <n v="9.2899999999999991"/>
    <n v="9.1999999999999993"/>
    <n v="9.6"/>
    <n v="249"/>
    <n v="-48"/>
    <n v="19"/>
    <n v="213"/>
    <n v="8"/>
    <n v="0"/>
    <n v="0"/>
    <n v="0"/>
    <n v="0"/>
    <n v="0"/>
    <n v="2.3829300000000005E-2"/>
    <n v="-4.5263999999999999E-3"/>
    <n v="1.7650999999999999E-3"/>
    <n v="1.9595999999999999E-2"/>
    <n v="7.6800000000000002E-4"/>
    <n v="0"/>
    <n v="0"/>
    <n v="0"/>
    <n v="0"/>
    <n v="0"/>
  </r>
  <r>
    <s v="9110"/>
    <s v="越南控-DR"/>
    <x v="6"/>
    <n v="3"/>
    <n v="2.85"/>
    <n v="3"/>
    <n v="2.76"/>
    <n v="2.92"/>
    <n v="-3"/>
    <n v="0"/>
    <n v="-1"/>
    <n v="21"/>
    <n v="0"/>
    <n v="0"/>
    <n v="0"/>
    <n v="0"/>
    <n v="0"/>
    <n v="0"/>
    <n v="-9.0000000000000006E-5"/>
    <n v="0"/>
    <n v="-3.0000000000000001E-5"/>
    <n v="5.7959999999999989E-4"/>
    <n v="0"/>
    <n v="0"/>
    <n v="0"/>
    <n v="0"/>
    <n v="0"/>
    <n v="0"/>
  </r>
  <r>
    <s v="911608"/>
    <s v="明輝-DR"/>
    <x v="2"/>
    <n v="3.96"/>
    <n v="3.84"/>
    <n v="3.85"/>
    <n v="3.59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7"/>
    <n v="1.82"/>
    <n v="1.88"/>
    <n v="1.71"/>
    <n v="1.81"/>
    <n v="19"/>
    <n v="185"/>
    <n v="17"/>
    <n v="73"/>
    <n v="-3"/>
    <n v="0"/>
    <n v="0"/>
    <n v="0"/>
    <n v="0"/>
    <n v="0"/>
    <n v="3.3630000000000004E-4"/>
    <n v="3.3669999999999998E-3"/>
    <n v="3.1959999999999996E-4"/>
    <n v="1.2482999999999999E-3"/>
    <n v="-5.4299999999999998E-5"/>
    <n v="0"/>
    <n v="0"/>
    <n v="0"/>
    <n v="0"/>
    <n v="0"/>
  </r>
  <r>
    <s v="911622"/>
    <s v="泰聚亨-DR"/>
    <x v="12"/>
    <n v="6.33"/>
    <n v="6.96"/>
    <n v="7.3"/>
    <n v="6.57"/>
    <n v="6.99"/>
    <n v="-3"/>
    <n v="0"/>
    <n v="3"/>
    <n v="0"/>
    <n v="0"/>
    <n v="0"/>
    <n v="0"/>
    <n v="0"/>
    <n v="0"/>
    <n v="0"/>
    <n v="-1.8990000000000001E-4"/>
    <n v="0"/>
    <n v="2.1899999999999998E-4"/>
    <n v="0"/>
    <n v="0"/>
    <n v="0"/>
    <n v="0"/>
    <n v="0"/>
    <n v="0"/>
    <n v="0"/>
  </r>
  <r>
    <s v="911868"/>
    <s v="同方友友-DR"/>
    <x v="28"/>
    <n v="1.37"/>
    <n v="1.42"/>
    <n v="1.54"/>
    <n v="1.4"/>
    <n v="1.54"/>
    <n v="-36"/>
    <n v="0"/>
    <n v="-5"/>
    <n v="117"/>
    <n v="-55"/>
    <n v="0"/>
    <n v="0"/>
    <n v="0"/>
    <n v="0"/>
    <n v="0"/>
    <n v="-4.9320000000000006E-4"/>
    <n v="0"/>
    <n v="-7.7000000000000001E-5"/>
    <n v="1.6379999999999999E-3"/>
    <n v="-8.4699999999999999E-4"/>
    <n v="0"/>
    <n v="0"/>
    <n v="0"/>
    <n v="0"/>
    <n v="0"/>
  </r>
  <r>
    <s v="912000"/>
    <s v="晨訊科-DR"/>
    <x v="37"/>
    <n v="2.67"/>
    <n v="2.66"/>
    <n v="2.66"/>
    <n v="2.5499999999999998"/>
    <n v="2.65"/>
    <n v="-337"/>
    <n v="189"/>
    <n v="-158"/>
    <n v="6"/>
    <n v="425"/>
    <n v="0"/>
    <n v="0"/>
    <n v="0"/>
    <n v="0"/>
    <n v="0"/>
    <n v="-8.9978999999999996E-3"/>
    <n v="5.0274000000000004E-3"/>
    <n v="-4.2028000000000005E-3"/>
    <n v="1.5299999999999998E-4"/>
    <n v="1.12625E-2"/>
    <n v="0"/>
    <n v="0"/>
    <n v="0"/>
    <n v="0"/>
    <n v="0"/>
  </r>
  <r>
    <s v="912398"/>
    <s v="友佳-DR"/>
    <x v="11"/>
    <n v="4.4000000000000004"/>
    <n v="4.24"/>
    <n v="4.45"/>
    <n v="4.03"/>
    <n v="4.2300000000000004"/>
    <n v="-48"/>
    <n v="8"/>
    <n v="-54"/>
    <n v="22"/>
    <n v="36"/>
    <n v="0"/>
    <n v="0"/>
    <n v="0"/>
    <n v="0"/>
    <n v="0"/>
    <n v="-2.1120000000000002E-3"/>
    <n v="3.392E-4"/>
    <n v="-2.4030000000000002E-3"/>
    <n v="8.8660000000000008E-4"/>
    <n v="1.5228000000000004E-3"/>
    <n v="0"/>
    <n v="0"/>
    <n v="0"/>
    <n v="0"/>
    <n v="0"/>
  </r>
  <r>
    <s v="9136"/>
    <s v="巨騰-DR"/>
    <x v="42"/>
    <n v="8.34"/>
    <n v="9.16"/>
    <n v="8.6199999999999992"/>
    <n v="8.7200000000000006"/>
    <n v="9.1999999999999993"/>
    <n v="-142"/>
    <n v="6"/>
    <n v="-14"/>
    <n v="-20"/>
    <n v="169"/>
    <n v="0"/>
    <n v="0"/>
    <n v="0"/>
    <n v="0"/>
    <n v="0"/>
    <n v="-1.1842800000000001E-2"/>
    <n v="5.4960000000000002E-4"/>
    <n v="-1.2067999999999998E-3"/>
    <n v="-1.7440000000000001E-3"/>
    <n v="1.5547999999999999E-2"/>
    <n v="0"/>
    <n v="0"/>
    <n v="0"/>
    <n v="0"/>
    <n v="0"/>
  </r>
  <r>
    <s v="9188"/>
    <s v="精熙-DR"/>
    <x v="47"/>
    <n v="2.91"/>
    <n v="2.91"/>
    <n v="2.92"/>
    <n v="2.79"/>
    <n v="2.98"/>
    <n v="-139"/>
    <n v="28"/>
    <n v="35"/>
    <n v="1"/>
    <n v="37"/>
    <n v="0"/>
    <n v="0"/>
    <n v="0"/>
    <n v="0"/>
    <n v="0"/>
    <n v="-4.0448999999999997E-3"/>
    <n v="8.1480000000000007E-4"/>
    <n v="1.0220000000000001E-3"/>
    <n v="2.7900000000000001E-5"/>
    <n v="1.1026E-3"/>
    <n v="0"/>
    <n v="0"/>
    <n v="0"/>
    <n v="0"/>
    <n v="0"/>
  </r>
  <r>
    <s v="9802"/>
    <s v="鈺齊-KY"/>
    <x v="2"/>
    <n v="101.5"/>
    <n v="101.5"/>
    <n v="103.5"/>
    <n v="94.4"/>
    <n v="103.5"/>
    <n v="-102"/>
    <n v="70"/>
    <n v="-151"/>
    <n v="90"/>
    <n v="386"/>
    <n v="-112"/>
    <n v="-228"/>
    <n v="266"/>
    <n v="-70"/>
    <n v="-10"/>
    <n v="-0.10353"/>
    <n v="7.1050000000000002E-2"/>
    <n v="-0.15628500000000001"/>
    <n v="8.4959999999999994E-2"/>
    <n v="0.39950999999999998"/>
    <n v="-0.11368"/>
    <n v="-0.23141999999999999"/>
    <n v="0.27531"/>
    <n v="-6.608E-2"/>
    <n v="-1.035E-2"/>
  </r>
  <r>
    <s v="9902"/>
    <s v="台火"/>
    <x v="2"/>
    <n v="12.4"/>
    <n v="11.8"/>
    <n v="11.7"/>
    <n v="10.55"/>
    <n v="11.6"/>
    <n v="133"/>
    <n v="67"/>
    <n v="-129"/>
    <n v="191"/>
    <n v="345"/>
    <n v="0"/>
    <n v="0"/>
    <n v="0"/>
    <n v="0"/>
    <n v="0"/>
    <n v="1.6492E-2"/>
    <n v="7.9059999999999998E-3"/>
    <n v="-1.5092999999999999E-2"/>
    <n v="2.0150500000000002E-2"/>
    <n v="4.002E-2"/>
    <n v="0"/>
    <n v="0"/>
    <n v="0"/>
    <n v="0"/>
    <n v="0"/>
  </r>
  <r>
    <s v="9904"/>
    <s v="寶成"/>
    <x v="2"/>
    <n v="30.85"/>
    <n v="30.7"/>
    <n v="31.5"/>
    <n v="31.65"/>
    <n v="34.25"/>
    <n v="387"/>
    <n v="-5265"/>
    <n v="1663"/>
    <n v="-4455"/>
    <n v="4027"/>
    <n v="8"/>
    <n v="3"/>
    <n v="27"/>
    <n v="1368"/>
    <n v="2203"/>
    <n v="0.11938950000000001"/>
    <n v="-1.616355"/>
    <n v="0.52384500000000001"/>
    <n v="-1.4100075000000001"/>
    <n v="1.3792475"/>
    <n v="2.4680000000000001E-3"/>
    <n v="9.2099999999999994E-4"/>
    <n v="8.5050000000000004E-3"/>
    <n v="0.43297199999999997"/>
    <n v="0.75452750000000002"/>
  </r>
  <r>
    <s v="9905"/>
    <s v="大華"/>
    <x v="2"/>
    <n v="25.65"/>
    <n v="25.1"/>
    <n v="25.5"/>
    <n v="24.2"/>
    <n v="25.25"/>
    <n v="-19"/>
    <n v="-59"/>
    <n v="-115"/>
    <n v="109"/>
    <n v="75"/>
    <n v="0"/>
    <n v="0"/>
    <n v="0"/>
    <n v="0"/>
    <n v="0"/>
    <n v="-4.8734999999999994E-3"/>
    <n v="-1.4809000000000001E-2"/>
    <n v="-2.9325E-2"/>
    <n v="2.6377999999999999E-2"/>
    <n v="1.8937499999999999E-2"/>
    <n v="0"/>
    <n v="0"/>
    <n v="0"/>
    <n v="0"/>
    <n v="0"/>
  </r>
  <r>
    <s v="9906"/>
    <s v="欣巴巴"/>
    <x v="5"/>
    <n v="44.2"/>
    <n v="42.75"/>
    <n v="41.95"/>
    <n v="37.799999999999997"/>
    <n v="39.950000000000003"/>
    <n v="-15"/>
    <n v="-24"/>
    <n v="-24"/>
    <n v="-2"/>
    <n v="19"/>
    <n v="0"/>
    <n v="0"/>
    <n v="0"/>
    <n v="0"/>
    <n v="0"/>
    <n v="-6.6299999999999996E-3"/>
    <n v="-1.026E-2"/>
    <n v="-1.0068000000000001E-2"/>
    <n v="-7.5599999999999994E-4"/>
    <n v="7.5905000000000009E-3"/>
    <n v="0"/>
    <n v="0"/>
    <n v="0"/>
    <n v="0"/>
    <n v="0"/>
  </r>
  <r>
    <s v="9907"/>
    <s v="統一實"/>
    <x v="2"/>
    <n v="13.75"/>
    <n v="12.7"/>
    <n v="12.55"/>
    <n v="11.85"/>
    <n v="13"/>
    <n v="-630"/>
    <n v="-604"/>
    <n v="-1959"/>
    <n v="2779"/>
    <n v="-887"/>
    <n v="0"/>
    <n v="0"/>
    <n v="0"/>
    <n v="0"/>
    <n v="0"/>
    <n v="-8.6624999999999994E-2"/>
    <n v="-7.6707999999999998E-2"/>
    <n v="-0.2458545"/>
    <n v="0.32931150000000003"/>
    <n v="-0.11531"/>
    <n v="0"/>
    <n v="0"/>
    <n v="0"/>
    <n v="0"/>
    <n v="0"/>
  </r>
  <r>
    <s v="9908"/>
    <s v="大台北"/>
    <x v="2"/>
    <n v="34.049999999999997"/>
    <n v="33.4"/>
    <n v="33.450000000000003"/>
    <n v="33.15"/>
    <n v="33.35"/>
    <n v="-59"/>
    <n v="-223"/>
    <n v="-75"/>
    <n v="121"/>
    <n v="-40"/>
    <n v="0"/>
    <n v="0"/>
    <n v="0"/>
    <n v="0"/>
    <n v="0"/>
    <n v="-2.00895E-2"/>
    <n v="-7.4481999999999993E-2"/>
    <n v="-2.5087499999999999E-2"/>
    <n v="4.0111499999999994E-2"/>
    <n v="-1.3339999999999999E-2"/>
    <n v="0"/>
    <n v="0"/>
    <n v="0"/>
    <n v="0"/>
    <n v="0"/>
  </r>
  <r>
    <s v="9910"/>
    <s v="豐泰"/>
    <x v="2"/>
    <n v="196"/>
    <n v="190.5"/>
    <n v="197.5"/>
    <n v="190.5"/>
    <n v="204"/>
    <n v="370"/>
    <n v="-39"/>
    <n v="-90"/>
    <n v="-111"/>
    <n v="380"/>
    <n v="9"/>
    <n v="2"/>
    <n v="3"/>
    <n v="2"/>
    <n v="1"/>
    <n v="0.72519999999999996"/>
    <n v="-7.4295E-2"/>
    <n v="-0.17774999999999999"/>
    <n v="-0.211455"/>
    <n v="0.7752"/>
    <n v="1.7639999999999999E-2"/>
    <n v="3.81E-3"/>
    <n v="5.9249999999999997E-3"/>
    <n v="3.81E-3"/>
    <n v="2.0400000000000001E-3"/>
  </r>
  <r>
    <s v="9911"/>
    <s v="櫻花"/>
    <x v="2"/>
    <n v="61.3"/>
    <n v="61.1"/>
    <n v="61.1"/>
    <n v="60.4"/>
    <n v="62.9"/>
    <n v="-335"/>
    <n v="2"/>
    <n v="-40"/>
    <n v="28"/>
    <n v="113"/>
    <n v="-20"/>
    <n v="0"/>
    <n v="0"/>
    <n v="0"/>
    <n v="0"/>
    <n v="-0.20535500000000001"/>
    <n v="1.222E-3"/>
    <n v="-2.444E-2"/>
    <n v="1.6912E-2"/>
    <n v="7.1077000000000001E-2"/>
    <n v="-1.226E-2"/>
    <n v="0"/>
    <n v="0"/>
    <n v="0"/>
    <n v="0"/>
  </r>
  <r>
    <s v="9912"/>
    <s v="偉聯"/>
    <x v="43"/>
    <n v="9"/>
    <n v="9.08"/>
    <n v="9"/>
    <n v="8.3800000000000008"/>
    <n v="8.82"/>
    <n v="18"/>
    <n v="-7"/>
    <n v="-5"/>
    <n v="65"/>
    <n v="-17"/>
    <n v="0"/>
    <n v="0"/>
    <n v="0"/>
    <n v="0"/>
    <n v="0"/>
    <n v="1.6199999999999999E-3"/>
    <n v="-6.3560000000000005E-4"/>
    <n v="-4.4999999999999999E-4"/>
    <n v="5.4470000000000005E-3"/>
    <n v="-1.4993999999999999E-3"/>
    <n v="0"/>
    <n v="0"/>
    <n v="0"/>
    <n v="0"/>
    <n v="0"/>
  </r>
  <r>
    <s v="9914"/>
    <s v="美利達"/>
    <x v="68"/>
    <n v="289"/>
    <n v="310"/>
    <n v="318"/>
    <n v="302"/>
    <n v="320"/>
    <n v="-452"/>
    <n v="-120"/>
    <n v="24"/>
    <n v="-485"/>
    <n v="296"/>
    <n v="-18"/>
    <n v="427"/>
    <n v="344"/>
    <n v="632"/>
    <n v="205"/>
    <n v="-1.3062800000000001"/>
    <n v="-0.372"/>
    <n v="7.6319999999999999E-2"/>
    <n v="-1.4646999999999999"/>
    <n v="0.94720000000000004"/>
    <n v="-5.2019999999999997E-2"/>
    <n v="1.3237000000000001"/>
    <n v="1.09392"/>
    <n v="1.9086399999999999"/>
    <n v="0.65600000000000003"/>
  </r>
  <r>
    <s v="9917"/>
    <s v="中保科"/>
    <x v="2"/>
    <n v="91.5"/>
    <n v="91.1"/>
    <n v="92.2"/>
    <n v="90.5"/>
    <n v="91.2"/>
    <n v="-141"/>
    <n v="-198"/>
    <n v="-40"/>
    <n v="34"/>
    <n v="-177"/>
    <n v="0"/>
    <n v="0"/>
    <n v="0"/>
    <n v="0"/>
    <n v="0"/>
    <n v="-0.12901499999999999"/>
    <n v="-0.18037799999999998"/>
    <n v="-3.6880000000000003E-2"/>
    <n v="3.0769999999999999E-2"/>
    <n v="-0.16142399999999998"/>
    <n v="0"/>
    <n v="0"/>
    <n v="0"/>
    <n v="0"/>
    <n v="0"/>
  </r>
  <r>
    <s v="9918"/>
    <s v="欣天然"/>
    <x v="2"/>
    <n v="38.5"/>
    <n v="38.700000000000003"/>
    <n v="38.549999999999997"/>
    <n v="38.65"/>
    <n v="38.950000000000003"/>
    <n v="1"/>
    <n v="-75"/>
    <n v="0"/>
    <n v="7"/>
    <n v="-3"/>
    <n v="0"/>
    <n v="0"/>
    <n v="0"/>
    <n v="0"/>
    <n v="0"/>
    <n v="3.8499999999999998E-4"/>
    <n v="-2.9024999999999999E-2"/>
    <n v="0"/>
    <n v="2.7055E-3"/>
    <n v="-1.1685000000000001E-3"/>
    <n v="0"/>
    <n v="0"/>
    <n v="0"/>
    <n v="0"/>
    <n v="0"/>
  </r>
  <r>
    <s v="9919"/>
    <s v="康那香"/>
    <x v="2"/>
    <n v="39.1"/>
    <n v="43"/>
    <n v="39.85"/>
    <n v="43.8"/>
    <n v="43.55"/>
    <n v="444"/>
    <n v="36"/>
    <n v="2642"/>
    <n v="-294"/>
    <n v="-1530"/>
    <n v="0"/>
    <n v="0"/>
    <n v="3"/>
    <n v="0"/>
    <n v="0"/>
    <n v="0.17360400000000001"/>
    <n v="1.5480000000000001E-2"/>
    <n v="1.052837"/>
    <n v="-0.128772"/>
    <n v="-0.66631499999999999"/>
    <n v="0"/>
    <n v="0"/>
    <n v="1.1955000000000002E-3"/>
    <n v="0"/>
    <n v="0"/>
  </r>
  <r>
    <s v="9921"/>
    <s v="巨大"/>
    <x v="68"/>
    <n v="300"/>
    <n v="315"/>
    <n v="322.5"/>
    <n v="309.5"/>
    <n v="328.5"/>
    <n v="-96"/>
    <n v="-269"/>
    <n v="13"/>
    <n v="42"/>
    <n v="75"/>
    <n v="1"/>
    <n v="109"/>
    <n v="215"/>
    <n v="23"/>
    <n v="80"/>
    <n v="-0.28799999999999998"/>
    <n v="-0.84735000000000005"/>
    <n v="4.1924999999999997E-2"/>
    <n v="0.12998999999999999"/>
    <n v="0.24637500000000001"/>
    <n v="3.0000000000000001E-3"/>
    <n v="0.34334999999999999"/>
    <n v="0.69337499999999996"/>
    <n v="7.1184999999999998E-2"/>
    <n v="0.26279999999999998"/>
  </r>
  <r>
    <s v="9924"/>
    <s v="福興"/>
    <x v="2"/>
    <n v="44.45"/>
    <n v="43.8"/>
    <n v="43.85"/>
    <n v="42.7"/>
    <n v="43.55"/>
    <n v="-192"/>
    <n v="7"/>
    <n v="-120"/>
    <n v="22"/>
    <n v="66"/>
    <n v="30"/>
    <n v="0"/>
    <n v="0"/>
    <n v="0"/>
    <n v="0"/>
    <n v="-8.5344000000000017E-2"/>
    <n v="3.0659999999999997E-3"/>
    <n v="-5.262E-2"/>
    <n v="9.3940000000000013E-3"/>
    <n v="2.8742999999999998E-2"/>
    <n v="1.3335E-2"/>
    <n v="0"/>
    <n v="0"/>
    <n v="0"/>
    <n v="0"/>
  </r>
  <r>
    <s v="9925"/>
    <s v="新保"/>
    <x v="2"/>
    <n v="37.549999999999997"/>
    <n v="37.700000000000003"/>
    <n v="37.65"/>
    <n v="37.549999999999997"/>
    <n v="38.200000000000003"/>
    <n v="-265"/>
    <n v="-36"/>
    <n v="-36"/>
    <n v="335"/>
    <n v="212"/>
    <n v="36"/>
    <n v="0"/>
    <n v="0"/>
    <n v="0"/>
    <n v="0"/>
    <n v="-9.9507499999999999E-2"/>
    <n v="-1.3572000000000001E-2"/>
    <n v="-1.3553999999999998E-2"/>
    <n v="0.12579249999999997"/>
    <n v="8.0984E-2"/>
    <n v="1.3517999999999999E-2"/>
    <n v="0"/>
    <n v="0"/>
    <n v="0"/>
    <n v="0"/>
  </r>
  <r>
    <s v="9926"/>
    <s v="新海"/>
    <x v="2"/>
    <n v="48.1"/>
    <n v="48"/>
    <n v="47.9"/>
    <n v="46.9"/>
    <n v="47.8"/>
    <n v="-9"/>
    <n v="-63"/>
    <n v="-10"/>
    <n v="1"/>
    <n v="-1"/>
    <n v="0"/>
    <n v="0"/>
    <n v="0"/>
    <n v="0"/>
    <n v="0"/>
    <n v="-4.3290000000000004E-3"/>
    <n v="-3.024E-2"/>
    <n v="-4.79E-3"/>
    <n v="4.6899999999999996E-4"/>
    <n v="-4.7799999999999996E-4"/>
    <n v="0"/>
    <n v="0"/>
    <n v="0"/>
    <n v="0"/>
    <n v="0"/>
  </r>
  <r>
    <s v="9927"/>
    <s v="泰銘"/>
    <x v="12"/>
    <n v="31.95"/>
    <n v="30.6"/>
    <n v="30.45"/>
    <n v="28.6"/>
    <n v="30.65"/>
    <n v="507"/>
    <n v="-116"/>
    <n v="-650"/>
    <n v="-445"/>
    <n v="323"/>
    <n v="0"/>
    <n v="0"/>
    <n v="0"/>
    <n v="0"/>
    <n v="0"/>
    <n v="0.16198650000000001"/>
    <n v="-3.5496000000000007E-2"/>
    <n v="-0.19792499999999999"/>
    <n v="-0.12726999999999999"/>
    <n v="9.899949999999999E-2"/>
    <n v="0"/>
    <n v="0"/>
    <n v="0"/>
    <n v="0"/>
    <n v="0"/>
  </r>
  <r>
    <s v="9928"/>
    <s v="中視"/>
    <x v="2"/>
    <n v="5.6"/>
    <n v="5.35"/>
    <n v="5.21"/>
    <n v="5.23"/>
    <n v="5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"/>
    <n v="11.6"/>
    <n v="11.9"/>
    <n v="11.2"/>
    <n v="11.3"/>
    <n v="-3"/>
    <n v="-20"/>
    <n v="-8"/>
    <n v="6"/>
    <n v="-2"/>
    <n v="0"/>
    <n v="0"/>
    <n v="0"/>
    <n v="0"/>
    <n v="0"/>
    <n v="-3.4499999999999998E-4"/>
    <n v="-2.32E-3"/>
    <n v="-9.5200000000000005E-4"/>
    <n v="6.7199999999999985E-4"/>
    <n v="-2.2600000000000002E-4"/>
    <n v="0"/>
    <n v="0"/>
    <n v="0"/>
    <n v="0"/>
    <n v="0"/>
  </r>
  <r>
    <s v="9930"/>
    <s v="中聯資源"/>
    <x v="2"/>
    <n v="45.8"/>
    <n v="45.5"/>
    <n v="45.65"/>
    <n v="44.45"/>
    <n v="45.6"/>
    <n v="-148"/>
    <n v="-88"/>
    <n v="3"/>
    <n v="118"/>
    <n v="6"/>
    <n v="0"/>
    <n v="0"/>
    <n v="0"/>
    <n v="0"/>
    <n v="0"/>
    <n v="-6.7783999999999997E-2"/>
    <n v="-4.0039999999999999E-2"/>
    <n v="1.3694999999999998E-3"/>
    <n v="5.2451000000000005E-2"/>
    <n v="2.7360000000000002E-3"/>
    <n v="0"/>
    <n v="0"/>
    <n v="0"/>
    <n v="0"/>
    <n v="0"/>
  </r>
  <r>
    <s v="9931"/>
    <s v="欣高"/>
    <x v="2"/>
    <n v="40.049999999999997"/>
    <n v="40"/>
    <n v="39.6"/>
    <n v="39.700000000000003"/>
    <n v="40"/>
    <n v="2"/>
    <n v="-6"/>
    <n v="-8"/>
    <n v="1"/>
    <n v="0"/>
    <n v="0"/>
    <n v="0"/>
    <n v="0"/>
    <n v="0"/>
    <n v="0"/>
    <n v="8.0099999999999995E-4"/>
    <n v="-2.3999999999999998E-3"/>
    <n v="-3.1680000000000002E-3"/>
    <n v="3.9700000000000005E-4"/>
    <n v="0"/>
    <n v="0"/>
    <n v="0"/>
    <n v="0"/>
    <n v="0"/>
    <n v="0"/>
  </r>
  <r>
    <s v="9933"/>
    <s v="中鼎"/>
    <x v="2"/>
    <n v="36.799999999999997"/>
    <n v="36.549999999999997"/>
    <n v="36.6"/>
    <n v="35.549999999999997"/>
    <n v="37.4"/>
    <n v="-1016"/>
    <n v="-323"/>
    <n v="-307"/>
    <n v="-824"/>
    <n v="1223"/>
    <n v="0"/>
    <n v="0"/>
    <n v="0"/>
    <n v="0"/>
    <n v="0"/>
    <n v="-0.37388799999999994"/>
    <n v="-0.11805649999999999"/>
    <n v="-0.112362"/>
    <n v="-0.29293199999999997"/>
    <n v="0.45740199999999998"/>
    <n v="0"/>
    <n v="0"/>
    <n v="0"/>
    <n v="0"/>
    <n v="0"/>
  </r>
  <r>
    <s v="9934"/>
    <s v="成霖"/>
    <x v="2"/>
    <n v="16.25"/>
    <n v="16.149999999999999"/>
    <n v="16.100000000000001"/>
    <n v="14.9"/>
    <n v="15.95"/>
    <n v="-245"/>
    <n v="-503"/>
    <n v="-623"/>
    <n v="-212"/>
    <n v="68"/>
    <n v="0"/>
    <n v="0"/>
    <n v="0"/>
    <n v="0"/>
    <n v="0"/>
    <n v="-3.9812500000000001E-2"/>
    <n v="-8.1234499999999987E-2"/>
    <n v="-0.10030300000000002"/>
    <n v="-3.1588000000000005E-2"/>
    <n v="1.0846E-2"/>
    <n v="0"/>
    <n v="0"/>
    <n v="0"/>
    <n v="0"/>
    <n v="0"/>
  </r>
  <r>
    <s v="9935"/>
    <s v="慶豐富"/>
    <x v="2"/>
    <n v="21.55"/>
    <n v="21.2"/>
    <n v="21.9"/>
    <n v="20"/>
    <n v="21.9"/>
    <n v="82"/>
    <n v="300"/>
    <n v="205"/>
    <n v="84"/>
    <n v="477"/>
    <n v="0"/>
    <n v="0"/>
    <n v="0"/>
    <n v="0"/>
    <n v="0"/>
    <n v="1.7671000000000003E-2"/>
    <n v="6.3600000000000004E-2"/>
    <n v="4.4894999999999997E-2"/>
    <n v="1.6799999999999999E-2"/>
    <n v="0.10446299999999999"/>
    <n v="0"/>
    <n v="0"/>
    <n v="0"/>
    <n v="0"/>
    <n v="0"/>
  </r>
  <r>
    <s v="9937"/>
    <s v="全國"/>
    <x v="2"/>
    <n v="48.15"/>
    <n v="47.2"/>
    <n v="47.3"/>
    <n v="46.55"/>
    <n v="47.15"/>
    <n v="-32"/>
    <n v="-122"/>
    <n v="-9"/>
    <n v="10"/>
    <n v="-9"/>
    <n v="0"/>
    <n v="0"/>
    <n v="0"/>
    <n v="0"/>
    <n v="0"/>
    <n v="-1.5408E-2"/>
    <n v="-5.7584000000000003E-2"/>
    <n v="-4.2569999999999995E-3"/>
    <n v="4.6550000000000003E-3"/>
    <n v="-4.2434999999999999E-3"/>
    <n v="0"/>
    <n v="0"/>
    <n v="0"/>
    <n v="0"/>
    <n v="0"/>
  </r>
  <r>
    <s v="9938"/>
    <s v="百和"/>
    <x v="2"/>
    <n v="87.6"/>
    <n v="89.9"/>
    <n v="90"/>
    <n v="84.2"/>
    <n v="90"/>
    <n v="-808"/>
    <n v="381"/>
    <n v="-144"/>
    <n v="-276"/>
    <n v="411"/>
    <n v="528"/>
    <n v="318"/>
    <n v="218"/>
    <n v="69"/>
    <n v="176"/>
    <n v="-0.70780799999999988"/>
    <n v="0.34251900000000002"/>
    <n v="-0.12959999999999999"/>
    <n v="-0.23239200000000002"/>
    <n v="0.36990000000000001"/>
    <n v="0.46252799999999994"/>
    <n v="0.28588200000000002"/>
    <n v="0.19620000000000001"/>
    <n v="5.8098000000000004E-2"/>
    <n v="0.15840000000000001"/>
  </r>
  <r>
    <s v="9939"/>
    <s v="宏全"/>
    <x v="2"/>
    <n v="69.8"/>
    <n v="69.2"/>
    <n v="69.400000000000006"/>
    <n v="66.099999999999994"/>
    <n v="69.8"/>
    <n v="-517"/>
    <n v="-563"/>
    <n v="-248"/>
    <n v="360"/>
    <n v="729"/>
    <n v="4"/>
    <n v="74"/>
    <n v="0"/>
    <n v="-460"/>
    <n v="0"/>
    <n v="-0.36086599999999996"/>
    <n v="-0.389596"/>
    <n v="-0.17211200000000001"/>
    <n v="0.23795999999999998"/>
    <n v="0.50884200000000002"/>
    <n v="2.7919999999999998E-3"/>
    <n v="5.1208000000000004E-2"/>
    <n v="0"/>
    <n v="-0.30405999999999994"/>
    <n v="0"/>
  </r>
  <r>
    <s v="9940"/>
    <s v="信義"/>
    <x v="2"/>
    <n v="31.4"/>
    <n v="30.55"/>
    <n v="31.65"/>
    <n v="29.2"/>
    <n v="30.6"/>
    <n v="1229"/>
    <n v="71"/>
    <n v="349"/>
    <n v="-656"/>
    <n v="56"/>
    <n v="0"/>
    <n v="0"/>
    <n v="0"/>
    <n v="0"/>
    <n v="0"/>
    <n v="0.38590599999999997"/>
    <n v="2.1690500000000001E-2"/>
    <n v="0.1104585"/>
    <n v="-0.191552"/>
    <n v="1.7136000000000002E-2"/>
    <n v="0"/>
    <n v="0"/>
    <n v="0"/>
    <n v="0"/>
    <n v="0"/>
  </r>
  <r>
    <s v="9941"/>
    <s v="裕融"/>
    <x v="2"/>
    <n v="125.5"/>
    <n v="128.5"/>
    <n v="130.5"/>
    <n v="124"/>
    <n v="130"/>
    <n v="109"/>
    <n v="-61"/>
    <n v="-80"/>
    <n v="-55"/>
    <n v="297"/>
    <n v="1"/>
    <n v="1"/>
    <n v="12"/>
    <n v="0"/>
    <n v="0"/>
    <n v="0.136795"/>
    <n v="-7.8384999999999996E-2"/>
    <n v="-0.10440000000000001"/>
    <n v="-6.8199999999999997E-2"/>
    <n v="0.3861"/>
    <n v="1.255E-3"/>
    <n v="1.2849999999999999E-3"/>
    <n v="1.566E-2"/>
    <n v="0"/>
    <n v="0"/>
  </r>
  <r>
    <s v="9942"/>
    <s v="茂順"/>
    <x v="6"/>
    <n v="83.6"/>
    <n v="84.8"/>
    <n v="83.8"/>
    <n v="80.099999999999994"/>
    <n v="85.1"/>
    <n v="183"/>
    <n v="57"/>
    <n v="-215"/>
    <n v="144"/>
    <n v="186"/>
    <n v="0"/>
    <n v="0"/>
    <n v="0"/>
    <n v="0"/>
    <n v="0"/>
    <n v="0.15298799999999999"/>
    <n v="4.8335999999999997E-2"/>
    <n v="-0.18017"/>
    <n v="0.115344"/>
    <n v="0.15828599999999998"/>
    <n v="0"/>
    <n v="0"/>
    <n v="0"/>
    <n v="0"/>
    <n v="0"/>
  </r>
  <r>
    <s v="9943"/>
    <s v="好樂迪"/>
    <x v="3"/>
    <n v="62.1"/>
    <n v="63.3"/>
    <n v="62.1"/>
    <n v="59.8"/>
    <n v="61.2"/>
    <n v="-91"/>
    <n v="95"/>
    <n v="1"/>
    <n v="49"/>
    <n v="18"/>
    <n v="0"/>
    <n v="0"/>
    <n v="0"/>
    <n v="0"/>
    <n v="0"/>
    <n v="-5.6511000000000006E-2"/>
    <n v="6.0135000000000001E-2"/>
    <n v="6.2100000000000002E-4"/>
    <n v="2.9301999999999998E-2"/>
    <n v="1.1016000000000001E-2"/>
    <n v="0"/>
    <n v="0"/>
    <n v="0"/>
    <n v="0"/>
    <n v="0"/>
  </r>
  <r>
    <s v="9944"/>
    <s v="新麗"/>
    <x v="2"/>
    <n v="23.1"/>
    <n v="25.4"/>
    <n v="22.9"/>
    <n v="25.15"/>
    <n v="23"/>
    <n v="21"/>
    <n v="-206"/>
    <n v="-227"/>
    <n v="464"/>
    <n v="-316"/>
    <n v="0"/>
    <n v="0"/>
    <n v="0"/>
    <n v="0"/>
    <n v="0"/>
    <n v="4.8510000000000003E-3"/>
    <n v="-5.2323999999999996E-2"/>
    <n v="-5.1982999999999994E-2"/>
    <n v="0.11669599999999998"/>
    <n v="-7.2679999999999995E-2"/>
    <n v="0"/>
    <n v="0"/>
    <n v="0"/>
    <n v="0"/>
    <n v="0"/>
  </r>
  <r>
    <s v="9945"/>
    <s v="潤泰新"/>
    <x v="2"/>
    <n v="50.2"/>
    <n v="49.85"/>
    <n v="51"/>
    <n v="48.45"/>
    <n v="51"/>
    <n v="-4061"/>
    <n v="-2111"/>
    <n v="-815"/>
    <n v="707"/>
    <n v="433"/>
    <n v="0"/>
    <n v="0"/>
    <n v="55"/>
    <n v="0"/>
    <n v="0"/>
    <n v="-2.0386220000000002"/>
    <n v="-1.0523335"/>
    <n v="-0.41565000000000002"/>
    <n v="0.3425415"/>
    <n v="0.22083"/>
    <n v="0"/>
    <n v="0"/>
    <n v="2.8049999999999999E-2"/>
    <n v="0"/>
    <n v="0"/>
  </r>
  <r>
    <s v="9946"/>
    <s v="三發地產"/>
    <x v="5"/>
    <n v="14.8"/>
    <n v="14.75"/>
    <n v="14.65"/>
    <n v="13.7"/>
    <n v="14.25"/>
    <n v="-198"/>
    <n v="-80"/>
    <n v="-157"/>
    <n v="-17"/>
    <n v="58"/>
    <n v="0"/>
    <n v="0"/>
    <n v="0"/>
    <n v="0"/>
    <n v="0"/>
    <n v="-2.9304E-2"/>
    <n v="-1.18E-2"/>
    <n v="-2.30005E-2"/>
    <n v="-2.3289999999999999E-3"/>
    <n v="8.2649999999999998E-3"/>
    <n v="0"/>
    <n v="0"/>
    <n v="0"/>
    <n v="0"/>
    <n v="0"/>
  </r>
  <r>
    <s v="9949"/>
    <s v="琉園"/>
    <x v="2"/>
    <n v="10.85"/>
    <n v="10.85"/>
    <n v="10.85"/>
    <n v="10.65"/>
    <n v="11.05"/>
    <n v="-1"/>
    <n v="0"/>
    <n v="0"/>
    <n v="8"/>
    <n v="0"/>
    <n v="0"/>
    <n v="0"/>
    <n v="0"/>
    <n v="0"/>
    <n v="0"/>
    <n v="-1.0849999999999999E-4"/>
    <n v="0"/>
    <n v="0"/>
    <n v="8.52E-4"/>
    <n v="0"/>
    <n v="0"/>
    <n v="0"/>
    <n v="0"/>
    <n v="0"/>
    <n v="0"/>
  </r>
  <r>
    <s v="9950"/>
    <s v="萬國通"/>
    <x v="4"/>
    <n v="10.5"/>
    <n v="10.65"/>
    <n v="10.5"/>
    <n v="9.99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4.5"/>
    <n v="85.1"/>
    <n v="83.9"/>
    <n v="79.599999999999994"/>
    <n v="85"/>
    <n v="-309"/>
    <n v="-61"/>
    <n v="-162"/>
    <n v="-286"/>
    <n v="277"/>
    <n v="10"/>
    <n v="0"/>
    <n v="0"/>
    <n v="-98"/>
    <n v="0"/>
    <n v="-0.26110499999999998"/>
    <n v="-5.1910999999999992E-2"/>
    <n v="-0.13591800000000001"/>
    <n v="-0.227656"/>
    <n v="0.23544999999999999"/>
    <n v="8.4499999999999992E-3"/>
    <n v="0"/>
    <n v="0"/>
    <n v="-7.8007999999999994E-2"/>
    <n v="0"/>
  </r>
  <r>
    <s v="9955"/>
    <s v="佳龍"/>
    <x v="2"/>
    <n v="19.55"/>
    <n v="19.149999999999999"/>
    <n v="18.25"/>
    <n v="16.45"/>
    <n v="18.05"/>
    <n v="82"/>
    <n v="87"/>
    <n v="-132"/>
    <n v="-107"/>
    <n v="94"/>
    <n v="0"/>
    <n v="0"/>
    <n v="0"/>
    <n v="0"/>
    <n v="0"/>
    <n v="1.6031E-2"/>
    <n v="1.6660499999999998E-2"/>
    <n v="-2.409E-2"/>
    <n v="-1.7601499999999999E-2"/>
    <n v="1.6966999999999999E-2"/>
    <n v="0"/>
    <n v="0"/>
    <n v="0"/>
    <n v="0"/>
    <n v="0"/>
  </r>
  <r>
    <s v="9958"/>
    <s v="世紀鋼"/>
    <x v="12"/>
    <n v="105.5"/>
    <n v="106"/>
    <n v="106"/>
    <n v="95.5"/>
    <n v="104.5"/>
    <n v="-153"/>
    <n v="17"/>
    <n v="-770"/>
    <n v="241"/>
    <n v="427"/>
    <n v="500"/>
    <n v="0"/>
    <n v="50"/>
    <n v="7"/>
    <n v="0"/>
    <n v="-0.161415"/>
    <n v="1.8020000000000001E-2"/>
    <n v="-0.81620000000000004"/>
    <n v="0.230155"/>
    <n v="0.44621499999999997"/>
    <n v="0.52749999999999997"/>
    <n v="0"/>
    <n v="5.2999999999999999E-2"/>
    <n v="6.685E-3"/>
    <n v="0"/>
  </r>
  <r>
    <s v="9960"/>
    <s v="邁達康"/>
    <x v="69"/>
    <n v="28.35"/>
    <n v="28.15"/>
    <n v="28.2"/>
    <n v="26.7"/>
    <n v="27.5"/>
    <n v="0"/>
    <n v="-6"/>
    <n v="3"/>
    <n v="4"/>
    <n v="3"/>
    <n v="0"/>
    <n v="0"/>
    <n v="0"/>
    <n v="0"/>
    <n v="0"/>
    <n v="0"/>
    <n v="-1.6889999999999997E-3"/>
    <n v="8.4599999999999996E-4"/>
    <n v="1.0679999999999999E-3"/>
    <n v="8.25E-4"/>
    <n v="0"/>
    <n v="0"/>
    <n v="0"/>
    <n v="0"/>
    <n v="0"/>
  </r>
  <r>
    <s v="9962"/>
    <s v="有益"/>
    <x v="12"/>
    <n v="11.05"/>
    <n v="10.6"/>
    <n v="10.55"/>
    <n v="9.5"/>
    <n v="10.4"/>
    <n v="-31"/>
    <n v="45"/>
    <n v="4"/>
    <n v="9"/>
    <n v="26"/>
    <n v="0"/>
    <n v="0"/>
    <n v="0"/>
    <n v="0"/>
    <n v="0"/>
    <n v="-3.4255000000000002E-3"/>
    <n v="4.7699999999999999E-3"/>
    <n v="4.2200000000000001E-4"/>
    <n v="8.5499999999999997E-4"/>
    <n v="2.704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5464</v>
      </c>
      <c r="D3" s="4" t="s">
        <v>5466</v>
      </c>
      <c r="E3" s="4" t="s">
        <v>5467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5465</v>
      </c>
      <c r="D5" s="1" t="s">
        <v>5466</v>
      </c>
      <c r="E5" s="1" t="s">
        <v>5468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6665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6666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5469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5471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5473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5474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5475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5476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5477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5478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5479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5480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5481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5482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5483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5484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5485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5486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5487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5488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5489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5490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5491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5492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5493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5494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5495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5496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5497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5498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5499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5500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5501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5502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5503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5504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5506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5507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5508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5509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5510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5511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5512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5513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5514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5515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5516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5517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5518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5519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5520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5521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5522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5523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5524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5525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5526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5527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5528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5529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5530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5531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5532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5533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5534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5535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5536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5537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5538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5539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5540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5541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5542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5543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5544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5545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5546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5547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5548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5549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5550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5551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5552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5553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5554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5555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5556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5557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5558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5559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5560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5561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5562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5563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5564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5565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5566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5567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5568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5569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5570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5571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5572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5573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5574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5575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5576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5577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5578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5579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5580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5581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5582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5583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5584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5585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5586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5587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5588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5589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5590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5591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5592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5593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5594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5595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5596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5597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5598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5599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5600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5601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5602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5603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5604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5605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5606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5607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5608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5609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5610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5611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5612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5613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5614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5615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5616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5617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5618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5619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5620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5621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5622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5623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5624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5625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5626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5627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5628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5629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5630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5631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5632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5633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5634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5635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5636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5637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5638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5639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5640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5641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5642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5643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5644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5645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5646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5647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5648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5649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5650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5651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5652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5653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5654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5655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5656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5657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5658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5659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5660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5661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5662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5663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5664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5665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5666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5667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5668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5669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5670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5671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5672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5673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5674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5675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5676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5677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5678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5679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5680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5681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5683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5684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5685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5686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5687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5688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5689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5690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5691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5692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5693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5694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5695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5696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5697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5698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5699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5700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5701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5702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5703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5704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5705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5706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5707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5708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5709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5710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5711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5712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5713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5714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5715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5716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5717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5718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5719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5720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5721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5722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5723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5724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5725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5726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5727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5728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5729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5730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5731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5732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5733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5734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5735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5736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5737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5738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5739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5740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5741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5742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5743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5744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5745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5746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5747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5748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5749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5750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5751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5752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5753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5754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5755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5756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5757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5758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5759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5760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5761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5762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5763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5764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5765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5766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5768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5769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5770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5771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5772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5774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5776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5777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5778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5779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5780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5781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5782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5783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5784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5785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5786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5787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5788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5789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5790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5791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5792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5793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5794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5795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5796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5797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5798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5799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5800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5801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5802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5803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5804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5805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5806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5807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5808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5809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5810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5811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5812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5813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5814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5815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5816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5817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5818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5819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5820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5821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5822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5823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5824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5825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5826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5827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5828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5829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5830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5831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5832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5833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5834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5835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5836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5837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5838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5839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5840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5841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5842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5843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5844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5845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5846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5847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5848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5849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5850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5851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5852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5853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5854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5855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5856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5857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5858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5859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5860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5861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5862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5863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5864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5865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5866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5867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5868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5869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5870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5871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5872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5873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5874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5875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5876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5877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5878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5879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5880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5881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5882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5883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5884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5885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5886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5887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5888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5889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5890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5891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5892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5893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5894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5895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5896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5897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5898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5899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5900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5901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5902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5903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5904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5905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5906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5907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5908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5909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5910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5911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5912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5913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5914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5915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5916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5917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5918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5919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5920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5921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5922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5923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5924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5925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5926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5927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5928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5929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5930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5931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5932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5933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5934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5935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5936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5937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5938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5939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5940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5941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5942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5943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5944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5945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5946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5947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5948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5949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5950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5951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5952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5953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5954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5955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5956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5957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5958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5959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5960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5961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5962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5964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5965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5966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5967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5968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5969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5970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5971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5972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5973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5974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5975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5976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5977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5978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5979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5980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5981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5982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5983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5985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5986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5987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5988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5989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5990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5991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5992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5993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5994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5995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5996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5997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5998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5999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6000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6001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6002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6003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6004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6005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6006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6007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6008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6009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6010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6011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6012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6013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6014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6015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6016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6017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6018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6019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6020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6021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6022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6023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6024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6025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6026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6027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6028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6029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6030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6031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6032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6033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6034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6035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6036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6037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6038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6039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6040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6041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6042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6043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6044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6045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6046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6047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6048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6049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6050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6051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6052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6053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6054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6055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6056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6057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6058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6059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6060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6061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6062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6063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6064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6065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6066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6067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6068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6069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6070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6071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6072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6073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6074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6075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6076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6077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6078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6079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6080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6081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6082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6083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6084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6085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6086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6087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6088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6089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6090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6091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6092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6093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6094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6095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6096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6097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6098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6099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6100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6101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6102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6103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6104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6105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6106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6107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6108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6109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6110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6111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6112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6113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6114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6115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6116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6117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6118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6119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6120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6121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6122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6123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6124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6125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6126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6127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6128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6129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6130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6131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6132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6133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6134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6135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6136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6137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6138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6139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6140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6141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6142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6143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6144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6145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6146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6147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6148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6149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6150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6151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6152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6153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6154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6155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6156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6157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6158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6159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6160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6161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6162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6163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6164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6165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6166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6167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6168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6169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6170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6171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6172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6173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6174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6175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6176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6177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6178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6179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6180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6181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6182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6183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6184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6185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6187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6188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6189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6190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6191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6192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6193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6194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6195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6196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6197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6198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6199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6200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6201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6202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6203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6204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6205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6206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6207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6208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6209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6210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6211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6212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6213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6214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6215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6216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6217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6218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6219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6220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6221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6222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6223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6224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6225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6226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6227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6228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6229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6230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6231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6232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6233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6234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6235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6236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6237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6238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6239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6240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6241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6242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6243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6244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6245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6246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6247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6248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6249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6250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6251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6252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6253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6254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6255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6256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6257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6258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6259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6260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6261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6262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6263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6264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6266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6267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6268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6269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6270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6271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6272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6274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6275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6276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6277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6278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6279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6280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6281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6282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6283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6284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6285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6286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6287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6288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6289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6290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6291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6292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6293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6294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6295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6296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6297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6298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6299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6300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6301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6302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6303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6304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6305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6306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6307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6308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6309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6310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6311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6312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6313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6314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6315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6316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6317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6318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6319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6320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6321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6322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6323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6324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6325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6326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6327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6328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6329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6330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6331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6332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6333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6334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6335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6336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6337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6338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6339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6340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6341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6342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6343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6344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6345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6346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6347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6348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6349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6350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6351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6352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6353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6354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6355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6356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6357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6358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6359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6360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6361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6364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6365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6366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6367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6368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6369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6370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6371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6372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6373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6374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6375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6376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6377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6378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6379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6380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6381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6382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6383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6384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6385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6386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6387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6388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6389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6390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6391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6392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6393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6394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6395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6396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6397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6398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6399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6400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6401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6402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6403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6404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6405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6406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6407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6408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6409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6410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6411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6412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6413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6414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6415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6416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6417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6418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6419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6420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6421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6422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6423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6424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6425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6426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6427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6428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6429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6430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6431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6432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6433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6434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6435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6436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6437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6438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6439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6440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6441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6442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6443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6444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6445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6446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6447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6448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6449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6450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6451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6452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6453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6454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6455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6456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6457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6459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6460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6461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6462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6463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6464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6465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6466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6467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6468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6469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6470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6471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6472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6473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6474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6475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6476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6477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6478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6479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6480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6481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6482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6483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6484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6485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6486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6487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6489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6490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6491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6492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6493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6494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6495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6496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6497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6498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6499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6500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6501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6502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6503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6504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6505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6506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6507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6508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6509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6510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6511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6512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6513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6514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6515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6516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6517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6518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6519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6520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6521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6522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6523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6524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6525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6526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6527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6528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6529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6530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6531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6532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6533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6534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6535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6536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6537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6538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6539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6540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6541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6542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6543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6544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6545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6546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6547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6548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6549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6550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6551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6552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6553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6554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6555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6556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6557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6558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6559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6560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6561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6562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6563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6564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6565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6566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6567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6568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6569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6570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6571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6572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6573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6574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6575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6576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6577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6578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6579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6580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6581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6582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6583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6584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6586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6587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6588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6589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6590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6591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6592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6594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6595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6596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6597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6598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6599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6600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6601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6602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6603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6604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6605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6606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6607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6608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6609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6610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6611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6612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6613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6614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6615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6616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6617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6618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6619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6621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6622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6623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6624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6625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6626</v>
      </c>
      <c r="C1707" s="6"/>
      <c r="D1707" s="3"/>
    </row>
    <row r="1708" spans="1:4" x14ac:dyDescent="0.25">
      <c r="A1708" s="5" t="s">
        <v>1702</v>
      </c>
      <c r="B1708" s="6" t="s">
        <v>6627</v>
      </c>
      <c r="C1708" s="6"/>
      <c r="D1708" s="3"/>
    </row>
    <row r="1709" spans="1:4" x14ac:dyDescent="0.25">
      <c r="A1709" s="5" t="s">
        <v>1703</v>
      </c>
      <c r="B1709" s="6" t="s">
        <v>6628</v>
      </c>
      <c r="C1709" s="6"/>
      <c r="D1709" s="3"/>
    </row>
    <row r="1710" spans="1:4" x14ac:dyDescent="0.25">
      <c r="A1710" s="5" t="s">
        <v>1704</v>
      </c>
      <c r="B1710" s="6" t="s">
        <v>6629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6630</v>
      </c>
      <c r="C1713" s="6"/>
      <c r="D1713" s="3"/>
    </row>
    <row r="1714" spans="1:4" x14ac:dyDescent="0.25">
      <c r="A1714" s="5" t="s">
        <v>1708</v>
      </c>
      <c r="B1714" s="6" t="s">
        <v>6631</v>
      </c>
      <c r="C1714" s="6"/>
      <c r="D1714" s="3"/>
    </row>
    <row r="1715" spans="1:4" x14ac:dyDescent="0.25">
      <c r="A1715" s="5" t="s">
        <v>1709</v>
      </c>
      <c r="B1715" s="6" t="s">
        <v>6632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6633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6634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6635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6636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6637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6638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6639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6640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6641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6642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6643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6644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6645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6646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6647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6648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6649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6650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6651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6652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6653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6654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6655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6656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6658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6659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6660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6661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6662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6663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6664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tabSelected="1" workbookViewId="0">
      <selection activeCell="A5" sqref="A5:AB175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6677</v>
      </c>
      <c r="B1" s="4" t="s">
        <v>6679</v>
      </c>
      <c r="C1" s="4" t="s">
        <v>6681</v>
      </c>
      <c r="D1" s="11" t="s">
        <v>6682</v>
      </c>
      <c r="E1" s="11" t="s">
        <v>5352</v>
      </c>
      <c r="F1" s="11" t="s">
        <v>6683</v>
      </c>
      <c r="G1" s="11" t="s">
        <v>5352</v>
      </c>
      <c r="H1" s="11" t="s">
        <v>6684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6685</v>
      </c>
      <c r="P1" s="4" t="s">
        <v>6685</v>
      </c>
      <c r="Q1" s="4" t="s">
        <v>6686</v>
      </c>
      <c r="R1" s="4" t="s">
        <v>6687</v>
      </c>
      <c r="S1" s="4" t="s">
        <v>5356</v>
      </c>
      <c r="T1" s="4" t="s">
        <v>6690</v>
      </c>
      <c r="U1" s="4" t="s">
        <v>6692</v>
      </c>
      <c r="V1" s="4" t="s">
        <v>5360</v>
      </c>
      <c r="W1" s="4" t="s">
        <v>6693</v>
      </c>
      <c r="X1" s="4" t="s">
        <v>6695</v>
      </c>
      <c r="Y1" s="4" t="s">
        <v>6697</v>
      </c>
      <c r="Z1" s="4" t="s">
        <v>6699</v>
      </c>
      <c r="AA1" s="4" t="s">
        <v>6701</v>
      </c>
      <c r="AB1" s="4" t="s">
        <v>6703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6678</v>
      </c>
      <c r="B3" s="4" t="s">
        <v>3506</v>
      </c>
      <c r="C3" s="4" t="s">
        <v>8465</v>
      </c>
      <c r="D3" s="11" t="s">
        <v>6667</v>
      </c>
      <c r="E3" s="11" t="s">
        <v>8467</v>
      </c>
      <c r="F3" s="11" t="s">
        <v>8468</v>
      </c>
      <c r="G3" s="11" t="s">
        <v>6669</v>
      </c>
      <c r="H3" s="11" t="s">
        <v>8470</v>
      </c>
      <c r="I3" s="4" t="s">
        <v>6670</v>
      </c>
      <c r="J3" s="4" t="s">
        <v>8472</v>
      </c>
      <c r="K3" s="4" t="s">
        <v>8474</v>
      </c>
      <c r="L3" s="4" t="s">
        <v>8476</v>
      </c>
      <c r="M3" s="4" t="s">
        <v>8477</v>
      </c>
      <c r="N3" s="4" t="s">
        <v>8479</v>
      </c>
      <c r="O3" s="4" t="s">
        <v>8481</v>
      </c>
      <c r="P3" s="4" t="s">
        <v>8482</v>
      </c>
      <c r="Q3" s="4" t="s">
        <v>6688</v>
      </c>
      <c r="R3" s="4" t="s">
        <v>8485</v>
      </c>
      <c r="S3" s="4" t="s">
        <v>6689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6696</v>
      </c>
      <c r="Y3" s="4" t="s">
        <v>6698</v>
      </c>
      <c r="Z3" s="4" t="s">
        <v>6700</v>
      </c>
      <c r="AA3" s="4" t="s">
        <v>6702</v>
      </c>
      <c r="AB3" s="4" t="s">
        <v>6704</v>
      </c>
    </row>
    <row r="5" spans="1:28" x14ac:dyDescent="0.25">
      <c r="A5" s="1" t="s">
        <v>6680</v>
      </c>
      <c r="B5" s="1" t="s">
        <v>3510</v>
      </c>
      <c r="C5" s="1" t="s">
        <v>8465</v>
      </c>
      <c r="D5" s="12" t="s">
        <v>8466</v>
      </c>
      <c r="E5" s="12" t="s">
        <v>6668</v>
      </c>
      <c r="F5" s="12" t="s">
        <v>8469</v>
      </c>
      <c r="G5" s="12" t="s">
        <v>6669</v>
      </c>
      <c r="H5" s="12" t="s">
        <v>8471</v>
      </c>
      <c r="I5" s="1" t="s">
        <v>6670</v>
      </c>
      <c r="J5" s="1" t="s">
        <v>8473</v>
      </c>
      <c r="K5" s="1" t="s">
        <v>8475</v>
      </c>
      <c r="L5" s="1" t="s">
        <v>6671</v>
      </c>
      <c r="M5" s="1" t="s">
        <v>8478</v>
      </c>
      <c r="N5" s="1" t="s">
        <v>8480</v>
      </c>
      <c r="O5" s="1" t="s">
        <v>8481</v>
      </c>
      <c r="P5" s="1" t="s">
        <v>8483</v>
      </c>
      <c r="Q5" s="1" t="s">
        <v>8484</v>
      </c>
      <c r="R5" s="1" t="s">
        <v>8486</v>
      </c>
      <c r="S5" s="1" t="s">
        <v>5357</v>
      </c>
      <c r="T5" s="1" t="s">
        <v>6691</v>
      </c>
      <c r="U5" s="1" t="s">
        <v>5359</v>
      </c>
      <c r="V5" s="1" t="s">
        <v>5361</v>
      </c>
      <c r="W5" s="1" t="s">
        <v>6694</v>
      </c>
      <c r="X5" s="1" t="s">
        <v>6696</v>
      </c>
      <c r="Y5" s="1" t="s">
        <v>6698</v>
      </c>
      <c r="Z5" s="1" t="s">
        <v>6700</v>
      </c>
      <c r="AA5" s="1" t="s">
        <v>6702</v>
      </c>
      <c r="AB5" s="1" t="s">
        <v>6704</v>
      </c>
    </row>
    <row r="6" spans="1:28" x14ac:dyDescent="0.25">
      <c r="A6" s="2" t="s">
        <v>0</v>
      </c>
      <c r="B6" s="3" t="s">
        <v>6713</v>
      </c>
      <c r="C6" s="3" t="s">
        <v>8487</v>
      </c>
      <c r="D6" s="12">
        <v>49.6</v>
      </c>
      <c r="E6" s="12">
        <v>49.2</v>
      </c>
      <c r="F6" s="12">
        <v>49.6</v>
      </c>
      <c r="G6" s="12">
        <v>47.9</v>
      </c>
      <c r="H6" s="12">
        <v>50</v>
      </c>
      <c r="I6" s="3">
        <v>-1988</v>
      </c>
      <c r="J6" s="3">
        <v>-8315</v>
      </c>
      <c r="K6" s="3">
        <v>-3512</v>
      </c>
      <c r="L6" s="3">
        <v>-978</v>
      </c>
      <c r="M6" s="3">
        <v>-126</v>
      </c>
      <c r="N6" s="3">
        <v>689</v>
      </c>
      <c r="O6" s="3">
        <v>173</v>
      </c>
      <c r="P6" s="3">
        <v>782</v>
      </c>
      <c r="Q6" s="3">
        <v>1178</v>
      </c>
      <c r="R6" s="3">
        <v>21</v>
      </c>
      <c r="S6" s="13">
        <f>$D6*I6/100000</f>
        <v>-0.98604800000000004</v>
      </c>
      <c r="T6" s="13">
        <f>$E6*J6/100000</f>
        <v>-4.0909800000000001</v>
      </c>
      <c r="U6" s="13">
        <f>$F6*K6/100000</f>
        <v>-1.7419520000000002</v>
      </c>
      <c r="V6" s="13">
        <f>$G6*L6/100000</f>
        <v>-0.46846199999999999</v>
      </c>
      <c r="W6" s="13">
        <f>$H6*M6/100000</f>
        <v>-6.3E-2</v>
      </c>
      <c r="X6" s="13">
        <f>$D6*N6/100000</f>
        <v>0.34174399999999999</v>
      </c>
      <c r="Y6" s="13">
        <f>$E6*O6/100000</f>
        <v>8.5115999999999997E-2</v>
      </c>
      <c r="Z6" s="13">
        <f>$F6*P6/100000</f>
        <v>0.38787200000000005</v>
      </c>
      <c r="AA6" s="13">
        <f>$G6*Q6/100000</f>
        <v>0.56426199999999993</v>
      </c>
      <c r="AB6" s="13">
        <f>$H6*R6/100000</f>
        <v>1.0500000000000001E-2</v>
      </c>
    </row>
    <row r="7" spans="1:28" x14ac:dyDescent="0.25">
      <c r="A7" s="2" t="s">
        <v>1</v>
      </c>
      <c r="B7" s="3" t="s">
        <v>6714</v>
      </c>
      <c r="C7" s="3" t="s">
        <v>8487</v>
      </c>
      <c r="D7" s="12">
        <v>48.55</v>
      </c>
      <c r="E7" s="12">
        <v>47.95</v>
      </c>
      <c r="F7" s="12">
        <v>49</v>
      </c>
      <c r="G7" s="12">
        <v>48.45</v>
      </c>
      <c r="H7" s="12">
        <v>49.95</v>
      </c>
      <c r="I7" s="3">
        <v>254</v>
      </c>
      <c r="J7" s="3">
        <v>-7711</v>
      </c>
      <c r="K7" s="3">
        <v>-1006</v>
      </c>
      <c r="L7" s="3">
        <v>-775</v>
      </c>
      <c r="M7" s="3">
        <v>-5288</v>
      </c>
      <c r="N7" s="3">
        <v>79</v>
      </c>
      <c r="O7" s="3">
        <v>314</v>
      </c>
      <c r="P7" s="3">
        <v>49</v>
      </c>
      <c r="Q7" s="3">
        <v>10</v>
      </c>
      <c r="R7" s="3">
        <v>10</v>
      </c>
      <c r="S7" s="13">
        <f t="shared" ref="S7:S70" si="0">$D7*I7/100000</f>
        <v>0.12331699999999998</v>
      </c>
      <c r="T7" s="13">
        <f t="shared" ref="T7:T70" si="1">$E7*J7/100000</f>
        <v>-3.6974245000000003</v>
      </c>
      <c r="U7" s="13">
        <f t="shared" ref="U7:U70" si="2">$F7*K7/100000</f>
        <v>-0.49293999999999999</v>
      </c>
      <c r="V7" s="13">
        <f t="shared" ref="V7:V70" si="3">$G7*L7/100000</f>
        <v>-0.37548749999999997</v>
      </c>
      <c r="W7" s="13">
        <f t="shared" ref="W7:W70" si="4">$H7*M7/100000</f>
        <v>-2.6413560000000005</v>
      </c>
      <c r="X7" s="13">
        <f t="shared" ref="X7:X70" si="5">$D7*N7/100000</f>
        <v>3.83545E-2</v>
      </c>
      <c r="Y7" s="13">
        <f t="shared" ref="Y7:Y70" si="6">$E7*O7/100000</f>
        <v>0.150563</v>
      </c>
      <c r="Z7" s="13">
        <f t="shared" ref="Z7:Z70" si="7">$F7*P7/100000</f>
        <v>2.401E-2</v>
      </c>
      <c r="AA7" s="13">
        <f t="shared" ref="AA7:AA70" si="8">$G7*Q7/100000</f>
        <v>4.8450000000000003E-3</v>
      </c>
      <c r="AB7" s="13">
        <f t="shared" ref="AB7:AB70" si="9">$H7*R7/100000</f>
        <v>4.9950000000000003E-3</v>
      </c>
    </row>
    <row r="8" spans="1:28" x14ac:dyDescent="0.25">
      <c r="A8" s="2" t="s">
        <v>2</v>
      </c>
      <c r="B8" s="3" t="s">
        <v>6715</v>
      </c>
      <c r="C8" s="3" t="s">
        <v>8487</v>
      </c>
      <c r="D8" s="12">
        <v>22.9</v>
      </c>
      <c r="E8" s="12">
        <v>21.55</v>
      </c>
      <c r="F8" s="12">
        <v>21.45</v>
      </c>
      <c r="G8" s="12">
        <v>19.75</v>
      </c>
      <c r="H8" s="12">
        <v>21.3</v>
      </c>
      <c r="I8" s="3">
        <v>1416</v>
      </c>
      <c r="J8" s="3">
        <v>-859</v>
      </c>
      <c r="K8" s="3">
        <v>-830</v>
      </c>
      <c r="L8" s="3">
        <v>-97</v>
      </c>
      <c r="M8" s="3">
        <v>557</v>
      </c>
      <c r="N8" s="3">
        <v>0</v>
      </c>
      <c r="O8" s="3">
        <v>0</v>
      </c>
      <c r="P8" s="3">
        <v>26</v>
      </c>
      <c r="Q8" s="3">
        <v>0</v>
      </c>
      <c r="R8" s="3">
        <v>0</v>
      </c>
      <c r="S8" s="13">
        <f t="shared" si="0"/>
        <v>0.324264</v>
      </c>
      <c r="T8" s="13">
        <f t="shared" si="1"/>
        <v>-0.18511450000000002</v>
      </c>
      <c r="U8" s="13">
        <f t="shared" si="2"/>
        <v>-0.178035</v>
      </c>
      <c r="V8" s="13">
        <f t="shared" si="3"/>
        <v>-1.9157500000000001E-2</v>
      </c>
      <c r="W8" s="13">
        <f t="shared" si="4"/>
        <v>0.11864100000000001</v>
      </c>
      <c r="X8" s="13">
        <f t="shared" si="5"/>
        <v>0</v>
      </c>
      <c r="Y8" s="13">
        <f t="shared" si="6"/>
        <v>0</v>
      </c>
      <c r="Z8" s="13">
        <f t="shared" si="7"/>
        <v>5.5769999999999995E-3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6716</v>
      </c>
      <c r="C9" s="3" t="s">
        <v>8487</v>
      </c>
      <c r="D9" s="12">
        <v>23.25</v>
      </c>
      <c r="E9" s="12">
        <v>22.3</v>
      </c>
      <c r="F9" s="12">
        <v>22.4</v>
      </c>
      <c r="G9" s="12">
        <v>20.75</v>
      </c>
      <c r="H9" s="12">
        <v>22</v>
      </c>
      <c r="I9" s="3">
        <v>436</v>
      </c>
      <c r="J9" s="3">
        <v>-1034</v>
      </c>
      <c r="K9" s="3">
        <v>-882</v>
      </c>
      <c r="L9" s="3">
        <v>-1089</v>
      </c>
      <c r="M9" s="3">
        <v>200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0.10137</v>
      </c>
      <c r="T9" s="13">
        <f t="shared" si="1"/>
        <v>-0.23058200000000001</v>
      </c>
      <c r="U9" s="13">
        <f t="shared" si="2"/>
        <v>-0.19756799999999999</v>
      </c>
      <c r="V9" s="13">
        <f t="shared" si="3"/>
        <v>-0.22596749999999999</v>
      </c>
      <c r="W9" s="13">
        <f t="shared" si="4"/>
        <v>4.3999999999999997E-2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6717</v>
      </c>
      <c r="C10" s="3" t="s">
        <v>5368</v>
      </c>
      <c r="D10" s="12">
        <v>15.3</v>
      </c>
      <c r="E10" s="12">
        <v>13.95</v>
      </c>
      <c r="F10" s="12">
        <v>14.1</v>
      </c>
      <c r="G10" s="12">
        <v>12.7</v>
      </c>
      <c r="H10" s="12">
        <v>13.4</v>
      </c>
      <c r="I10" s="3">
        <v>546</v>
      </c>
      <c r="J10" s="3">
        <v>494</v>
      </c>
      <c r="K10" s="3">
        <v>143</v>
      </c>
      <c r="L10" s="3">
        <v>240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8.3538000000000015E-2</v>
      </c>
      <c r="T10" s="13">
        <f t="shared" si="1"/>
        <v>6.8912999999999988E-2</v>
      </c>
      <c r="U10" s="13">
        <f t="shared" si="2"/>
        <v>2.0163E-2</v>
      </c>
      <c r="V10" s="13">
        <f t="shared" si="3"/>
        <v>3.048E-2</v>
      </c>
      <c r="W10" s="13">
        <f t="shared" si="4"/>
        <v>-1.474E-3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6718</v>
      </c>
      <c r="C11" s="3" t="s">
        <v>8487</v>
      </c>
      <c r="D11" s="12">
        <v>26.35</v>
      </c>
      <c r="E11" s="12">
        <v>25.4</v>
      </c>
      <c r="F11" s="12">
        <v>25.25</v>
      </c>
      <c r="G11" s="12">
        <v>23.7</v>
      </c>
      <c r="H11" s="12">
        <v>25.5</v>
      </c>
      <c r="I11" s="3">
        <v>785</v>
      </c>
      <c r="J11" s="3">
        <v>-659</v>
      </c>
      <c r="K11" s="3">
        <v>48</v>
      </c>
      <c r="L11" s="3">
        <v>706</v>
      </c>
      <c r="M11" s="3">
        <v>296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0.20684749999999999</v>
      </c>
      <c r="T11" s="13">
        <f t="shared" si="1"/>
        <v>-0.16738599999999998</v>
      </c>
      <c r="U11" s="13">
        <f t="shared" si="2"/>
        <v>1.2120000000000001E-2</v>
      </c>
      <c r="V11" s="13">
        <f t="shared" si="3"/>
        <v>0.167322</v>
      </c>
      <c r="W11" s="13">
        <f t="shared" si="4"/>
        <v>7.5480000000000005E-2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6719</v>
      </c>
      <c r="C12" s="3" t="s">
        <v>5368</v>
      </c>
      <c r="D12" s="12">
        <v>15.3</v>
      </c>
      <c r="E12" s="12">
        <v>15.95</v>
      </c>
      <c r="F12" s="12">
        <v>15.9</v>
      </c>
      <c r="G12" s="12">
        <v>15</v>
      </c>
      <c r="H12" s="12">
        <v>16.5</v>
      </c>
      <c r="I12" s="3">
        <v>-33</v>
      </c>
      <c r="J12" s="3">
        <v>-285</v>
      </c>
      <c r="K12" s="3">
        <v>-64</v>
      </c>
      <c r="L12" s="3">
        <v>14</v>
      </c>
      <c r="M12" s="3">
        <v>-32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-5.0490000000000005E-3</v>
      </c>
      <c r="T12" s="13">
        <f t="shared" si="1"/>
        <v>-4.5457499999999998E-2</v>
      </c>
      <c r="U12" s="13">
        <f t="shared" si="2"/>
        <v>-1.0176000000000001E-2</v>
      </c>
      <c r="V12" s="13">
        <f t="shared" si="3"/>
        <v>2.0999999999999999E-3</v>
      </c>
      <c r="W12" s="13">
        <f t="shared" si="4"/>
        <v>-5.28E-3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6720</v>
      </c>
      <c r="C13" s="3" t="s">
        <v>5369</v>
      </c>
      <c r="D13" s="12">
        <v>21.05</v>
      </c>
      <c r="E13" s="12">
        <v>21.7</v>
      </c>
      <c r="F13" s="12">
        <v>21.05</v>
      </c>
      <c r="G13" s="12">
        <v>22.25</v>
      </c>
      <c r="H13" s="12">
        <v>21.65</v>
      </c>
      <c r="I13" s="3">
        <v>180</v>
      </c>
      <c r="J13" s="3">
        <v>-1258</v>
      </c>
      <c r="K13" s="3">
        <v>-815</v>
      </c>
      <c r="L13" s="3">
        <v>-1741</v>
      </c>
      <c r="M13" s="3">
        <v>-2713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3.789E-2</v>
      </c>
      <c r="T13" s="13">
        <f t="shared" si="1"/>
        <v>-0.27298600000000001</v>
      </c>
      <c r="U13" s="13">
        <f t="shared" si="2"/>
        <v>-0.1715575</v>
      </c>
      <c r="V13" s="13">
        <f t="shared" si="3"/>
        <v>-0.38737250000000001</v>
      </c>
      <c r="W13" s="13">
        <f t="shared" si="4"/>
        <v>-0.58736449999999996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6721</v>
      </c>
      <c r="C14" s="3" t="s">
        <v>8488</v>
      </c>
      <c r="D14" s="12">
        <v>34</v>
      </c>
      <c r="E14" s="12">
        <v>36.6</v>
      </c>
      <c r="F14" s="12">
        <v>34.5</v>
      </c>
      <c r="G14" s="12">
        <v>37.950000000000003</v>
      </c>
      <c r="H14" s="12">
        <v>37.299999999999997</v>
      </c>
      <c r="I14" s="3">
        <v>-18</v>
      </c>
      <c r="J14" s="3">
        <v>-119</v>
      </c>
      <c r="K14" s="3">
        <v>-56</v>
      </c>
      <c r="L14" s="3">
        <v>124</v>
      </c>
      <c r="M14" s="3">
        <v>-129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-6.1199999999999996E-3</v>
      </c>
      <c r="T14" s="13">
        <f t="shared" si="1"/>
        <v>-4.3554000000000002E-2</v>
      </c>
      <c r="U14" s="13">
        <f t="shared" si="2"/>
        <v>-1.932E-2</v>
      </c>
      <c r="V14" s="13">
        <f t="shared" si="3"/>
        <v>4.7058000000000003E-2</v>
      </c>
      <c r="W14" s="13">
        <f t="shared" si="4"/>
        <v>-4.8117E-2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6722</v>
      </c>
      <c r="C15" s="3" t="s">
        <v>5369</v>
      </c>
      <c r="D15" s="12">
        <v>55.4</v>
      </c>
      <c r="E15" s="12">
        <v>56.4</v>
      </c>
      <c r="F15" s="12">
        <v>56.4</v>
      </c>
      <c r="G15" s="12">
        <v>54.5</v>
      </c>
      <c r="H15" s="12">
        <v>57</v>
      </c>
      <c r="I15" s="3">
        <v>-984</v>
      </c>
      <c r="J15" s="3">
        <v>-1253</v>
      </c>
      <c r="K15" s="3">
        <v>-682</v>
      </c>
      <c r="L15" s="3">
        <v>-1978</v>
      </c>
      <c r="M15" s="3">
        <v>1009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-0.54513599999999995</v>
      </c>
      <c r="T15" s="13">
        <f t="shared" si="1"/>
        <v>-0.70669199999999999</v>
      </c>
      <c r="U15" s="13">
        <f t="shared" si="2"/>
        <v>-0.38464799999999993</v>
      </c>
      <c r="V15" s="13">
        <f t="shared" si="3"/>
        <v>-1.0780099999999999</v>
      </c>
      <c r="W15" s="13">
        <f t="shared" si="4"/>
        <v>0.57513000000000003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6723</v>
      </c>
      <c r="C16" s="3" t="s">
        <v>5369</v>
      </c>
      <c r="D16" s="12">
        <v>8.08</v>
      </c>
      <c r="E16" s="12">
        <v>8.49</v>
      </c>
      <c r="F16" s="12">
        <v>8.49</v>
      </c>
      <c r="G16" s="12">
        <v>7.75</v>
      </c>
      <c r="H16" s="12">
        <v>8</v>
      </c>
      <c r="I16" s="3">
        <v>0</v>
      </c>
      <c r="J16" s="3">
        <v>-3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-2.5470000000000001E-4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6724</v>
      </c>
      <c r="C17" s="3" t="s">
        <v>5369</v>
      </c>
      <c r="D17" s="12">
        <v>76.5</v>
      </c>
      <c r="E17" s="12">
        <v>77.900000000000006</v>
      </c>
      <c r="F17" s="12">
        <v>78.7</v>
      </c>
      <c r="G17" s="12">
        <v>76.400000000000006</v>
      </c>
      <c r="H17" s="12">
        <v>78.099999999999994</v>
      </c>
      <c r="I17" s="3">
        <v>-481</v>
      </c>
      <c r="J17" s="3">
        <v>-128</v>
      </c>
      <c r="K17" s="3">
        <v>-31</v>
      </c>
      <c r="L17" s="3">
        <v>-1077</v>
      </c>
      <c r="M17" s="3">
        <v>143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-0.36796499999999999</v>
      </c>
      <c r="T17" s="13">
        <f t="shared" si="1"/>
        <v>-9.9712000000000009E-2</v>
      </c>
      <c r="U17" s="13">
        <f t="shared" si="2"/>
        <v>-2.4397000000000002E-2</v>
      </c>
      <c r="V17" s="13">
        <f t="shared" si="3"/>
        <v>-0.822828</v>
      </c>
      <c r="W17" s="13">
        <f t="shared" si="4"/>
        <v>0.11168299999999999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6725</v>
      </c>
      <c r="C18" s="3" t="s">
        <v>5369</v>
      </c>
      <c r="D18" s="12">
        <v>72.599999999999994</v>
      </c>
      <c r="E18" s="12">
        <v>72.7</v>
      </c>
      <c r="F18" s="12">
        <v>74.2</v>
      </c>
      <c r="G18" s="12">
        <v>72.599999999999994</v>
      </c>
      <c r="H18" s="12">
        <v>74</v>
      </c>
      <c r="I18" s="3">
        <v>473</v>
      </c>
      <c r="J18" s="3">
        <v>-48</v>
      </c>
      <c r="K18" s="3">
        <v>555</v>
      </c>
      <c r="L18" s="3">
        <v>-2770</v>
      </c>
      <c r="M18" s="3">
        <v>1742</v>
      </c>
      <c r="N18" s="3">
        <v>330</v>
      </c>
      <c r="O18" s="3">
        <v>26</v>
      </c>
      <c r="P18" s="3">
        <v>422</v>
      </c>
      <c r="Q18" s="3">
        <v>19</v>
      </c>
      <c r="R18" s="3">
        <v>19</v>
      </c>
      <c r="S18" s="13">
        <f t="shared" si="0"/>
        <v>0.34339799999999998</v>
      </c>
      <c r="T18" s="13">
        <f t="shared" si="1"/>
        <v>-3.4896000000000003E-2</v>
      </c>
      <c r="U18" s="13">
        <f t="shared" si="2"/>
        <v>0.41181000000000001</v>
      </c>
      <c r="V18" s="13">
        <f t="shared" si="3"/>
        <v>-2.0110199999999998</v>
      </c>
      <c r="W18" s="13">
        <f t="shared" si="4"/>
        <v>1.28908</v>
      </c>
      <c r="X18" s="13">
        <f t="shared" si="5"/>
        <v>0.23957999999999996</v>
      </c>
      <c r="Y18" s="13">
        <f t="shared" si="6"/>
        <v>1.8902000000000002E-2</v>
      </c>
      <c r="Z18" s="13">
        <f t="shared" si="7"/>
        <v>0.31312400000000001</v>
      </c>
      <c r="AA18" s="13">
        <f t="shared" si="8"/>
        <v>1.3793999999999999E-2</v>
      </c>
      <c r="AB18" s="13">
        <f t="shared" si="9"/>
        <v>1.406E-2</v>
      </c>
    </row>
    <row r="19" spans="1:28" x14ac:dyDescent="0.25">
      <c r="A19" s="2" t="s">
        <v>13</v>
      </c>
      <c r="B19" s="3" t="s">
        <v>6726</v>
      </c>
      <c r="C19" s="3" t="s">
        <v>5369</v>
      </c>
      <c r="D19" s="12">
        <v>10.55</v>
      </c>
      <c r="E19" s="12">
        <v>11.6</v>
      </c>
      <c r="F19" s="12">
        <v>11.7</v>
      </c>
      <c r="G19" s="12">
        <v>12.85</v>
      </c>
      <c r="H19" s="12">
        <v>12.9</v>
      </c>
      <c r="I19" s="3">
        <v>605</v>
      </c>
      <c r="J19" s="3">
        <v>294</v>
      </c>
      <c r="K19" s="3">
        <v>-5887</v>
      </c>
      <c r="L19" s="3">
        <v>2617</v>
      </c>
      <c r="M19" s="3">
        <v>-4440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6.3827499999999995E-2</v>
      </c>
      <c r="T19" s="13">
        <f t="shared" si="1"/>
        <v>3.4104000000000002E-2</v>
      </c>
      <c r="U19" s="13">
        <f t="shared" si="2"/>
        <v>-0.68877899999999992</v>
      </c>
      <c r="V19" s="13">
        <f t="shared" si="3"/>
        <v>0.33628449999999999</v>
      </c>
      <c r="W19" s="13">
        <f t="shared" si="4"/>
        <v>-0.57276000000000005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6727</v>
      </c>
      <c r="C20" s="3" t="s">
        <v>5369</v>
      </c>
      <c r="D20" s="12">
        <v>30.15</v>
      </c>
      <c r="E20" s="12">
        <v>30.95</v>
      </c>
      <c r="F20" s="12">
        <v>29.6</v>
      </c>
      <c r="G20" s="12">
        <v>30.75</v>
      </c>
      <c r="H20" s="12">
        <v>30.35</v>
      </c>
      <c r="I20" s="3">
        <v>479</v>
      </c>
      <c r="J20" s="3">
        <v>-960</v>
      </c>
      <c r="K20" s="3">
        <v>-812</v>
      </c>
      <c r="L20" s="3">
        <v>231</v>
      </c>
      <c r="M20" s="3">
        <v>-1144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0.14441849999999998</v>
      </c>
      <c r="T20" s="13">
        <f t="shared" si="1"/>
        <v>-0.29712</v>
      </c>
      <c r="U20" s="13">
        <f t="shared" si="2"/>
        <v>-0.24035200000000001</v>
      </c>
      <c r="V20" s="13">
        <f t="shared" si="3"/>
        <v>7.1032499999999998E-2</v>
      </c>
      <c r="W20" s="13">
        <f t="shared" si="4"/>
        <v>-0.34720400000000001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6728</v>
      </c>
      <c r="C21" s="3" t="s">
        <v>8488</v>
      </c>
      <c r="D21" s="12">
        <v>23.9</v>
      </c>
      <c r="E21" s="12">
        <v>24.05</v>
      </c>
      <c r="F21" s="12">
        <v>22.85</v>
      </c>
      <c r="G21" s="12">
        <v>21.35</v>
      </c>
      <c r="H21" s="12">
        <v>22.6</v>
      </c>
      <c r="I21" s="3">
        <v>1659</v>
      </c>
      <c r="J21" s="3">
        <v>-468</v>
      </c>
      <c r="K21" s="3">
        <v>-780</v>
      </c>
      <c r="L21" s="3">
        <v>707</v>
      </c>
      <c r="M21" s="3">
        <v>539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0.39650099999999999</v>
      </c>
      <c r="T21" s="13">
        <f t="shared" si="1"/>
        <v>-0.112554</v>
      </c>
      <c r="U21" s="13">
        <f t="shared" si="2"/>
        <v>-0.17823</v>
      </c>
      <c r="V21" s="13">
        <f t="shared" si="3"/>
        <v>0.15094450000000001</v>
      </c>
      <c r="W21" s="13">
        <f t="shared" si="4"/>
        <v>0.12181400000000002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6729</v>
      </c>
      <c r="C22" s="3" t="s">
        <v>8488</v>
      </c>
      <c r="D22" s="12">
        <v>16.5</v>
      </c>
      <c r="E22" s="12">
        <v>15.8</v>
      </c>
      <c r="F22" s="12">
        <v>15.35</v>
      </c>
      <c r="G22" s="12">
        <v>15.5</v>
      </c>
      <c r="H22" s="12">
        <v>15.9</v>
      </c>
      <c r="I22" s="3">
        <v>254</v>
      </c>
      <c r="J22" s="3">
        <v>-77</v>
      </c>
      <c r="K22" s="3">
        <v>-49</v>
      </c>
      <c r="L22" s="3">
        <v>-46</v>
      </c>
      <c r="M22" s="3">
        <v>471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4.1910000000000003E-2</v>
      </c>
      <c r="T22" s="13">
        <f t="shared" si="1"/>
        <v>-1.2166000000000001E-2</v>
      </c>
      <c r="U22" s="13">
        <f t="shared" si="2"/>
        <v>-7.5214999999999995E-3</v>
      </c>
      <c r="V22" s="13">
        <f t="shared" si="3"/>
        <v>-7.1300000000000001E-3</v>
      </c>
      <c r="W22" s="13">
        <f t="shared" si="4"/>
        <v>7.4889000000000011E-2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6730</v>
      </c>
      <c r="C23" s="3" t="s">
        <v>8489</v>
      </c>
      <c r="D23" s="12">
        <v>45.55</v>
      </c>
      <c r="E23" s="12">
        <v>45</v>
      </c>
      <c r="F23" s="12">
        <v>43</v>
      </c>
      <c r="G23" s="12">
        <v>40.450000000000003</v>
      </c>
      <c r="H23" s="12">
        <v>42.95</v>
      </c>
      <c r="I23" s="3">
        <v>243</v>
      </c>
      <c r="J23" s="3">
        <v>-179</v>
      </c>
      <c r="K23" s="3">
        <v>-107</v>
      </c>
      <c r="L23" s="3">
        <v>260</v>
      </c>
      <c r="M23" s="3">
        <v>63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0.11068649999999999</v>
      </c>
      <c r="T23" s="13">
        <f t="shared" si="1"/>
        <v>-8.0549999999999997E-2</v>
      </c>
      <c r="U23" s="13">
        <f t="shared" si="2"/>
        <v>-4.6010000000000002E-2</v>
      </c>
      <c r="V23" s="13">
        <f t="shared" si="3"/>
        <v>0.10517</v>
      </c>
      <c r="W23" s="13">
        <f t="shared" si="4"/>
        <v>2.7058500000000003E-2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6731</v>
      </c>
      <c r="C24" s="3" t="s">
        <v>5369</v>
      </c>
      <c r="D24" s="12">
        <v>52.1</v>
      </c>
      <c r="E24" s="12">
        <v>52.4</v>
      </c>
      <c r="F24" s="12">
        <v>52.9</v>
      </c>
      <c r="G24" s="12">
        <v>51</v>
      </c>
      <c r="H24" s="12">
        <v>52.9</v>
      </c>
      <c r="I24" s="3">
        <v>-1448</v>
      </c>
      <c r="J24" s="3">
        <v>-556</v>
      </c>
      <c r="K24" s="3">
        <v>-5</v>
      </c>
      <c r="L24" s="3">
        <v>-553</v>
      </c>
      <c r="M24" s="3">
        <v>735</v>
      </c>
      <c r="N24" s="3">
        <v>11</v>
      </c>
      <c r="O24" s="3">
        <v>4</v>
      </c>
      <c r="P24" s="3">
        <v>0</v>
      </c>
      <c r="Q24" s="3">
        <v>0</v>
      </c>
      <c r="R24" s="3">
        <v>0</v>
      </c>
      <c r="S24" s="13">
        <f t="shared" si="0"/>
        <v>-0.75440800000000008</v>
      </c>
      <c r="T24" s="13">
        <f t="shared" si="1"/>
        <v>-0.29134399999999999</v>
      </c>
      <c r="U24" s="13">
        <f t="shared" si="2"/>
        <v>-2.6450000000000002E-3</v>
      </c>
      <c r="V24" s="13">
        <f t="shared" si="3"/>
        <v>-0.28203</v>
      </c>
      <c r="W24" s="13">
        <f t="shared" si="4"/>
        <v>0.38881500000000002</v>
      </c>
      <c r="X24" s="13">
        <f t="shared" si="5"/>
        <v>5.731E-3</v>
      </c>
      <c r="Y24" s="13">
        <f t="shared" si="6"/>
        <v>2.0959999999999998E-3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6732</v>
      </c>
      <c r="C25" s="3" t="s">
        <v>5369</v>
      </c>
      <c r="D25" s="12">
        <v>45.6</v>
      </c>
      <c r="E25" s="12">
        <v>46.05</v>
      </c>
      <c r="F25" s="12">
        <v>46.75</v>
      </c>
      <c r="G25" s="12">
        <v>45.5</v>
      </c>
      <c r="H25" s="12">
        <v>46.75</v>
      </c>
      <c r="I25" s="3">
        <v>-577</v>
      </c>
      <c r="J25" s="3">
        <v>-256</v>
      </c>
      <c r="K25" s="3">
        <v>182</v>
      </c>
      <c r="L25" s="3">
        <v>-500</v>
      </c>
      <c r="M25" s="3">
        <v>342</v>
      </c>
      <c r="N25" s="3">
        <v>-20</v>
      </c>
      <c r="O25" s="3">
        <v>7</v>
      </c>
      <c r="P25" s="3">
        <v>11</v>
      </c>
      <c r="Q25" s="3">
        <v>1</v>
      </c>
      <c r="R25" s="3">
        <v>2</v>
      </c>
      <c r="S25" s="13">
        <f t="shared" si="0"/>
        <v>-0.26311200000000001</v>
      </c>
      <c r="T25" s="13">
        <f t="shared" si="1"/>
        <v>-0.11788799999999999</v>
      </c>
      <c r="U25" s="13">
        <f t="shared" si="2"/>
        <v>8.5084999999999994E-2</v>
      </c>
      <c r="V25" s="13">
        <f t="shared" si="3"/>
        <v>-0.22750000000000001</v>
      </c>
      <c r="W25" s="13">
        <f t="shared" si="4"/>
        <v>0.159885</v>
      </c>
      <c r="X25" s="13">
        <f t="shared" si="5"/>
        <v>-9.1199999999999996E-3</v>
      </c>
      <c r="Y25" s="13">
        <f t="shared" si="6"/>
        <v>3.2234999999999998E-3</v>
      </c>
      <c r="Z25" s="13">
        <f t="shared" si="7"/>
        <v>5.1425000000000004E-3</v>
      </c>
      <c r="AA25" s="13">
        <f t="shared" si="8"/>
        <v>4.55E-4</v>
      </c>
      <c r="AB25" s="13">
        <f t="shared" si="9"/>
        <v>9.3499999999999996E-4</v>
      </c>
    </row>
    <row r="26" spans="1:28" x14ac:dyDescent="0.25">
      <c r="A26" s="2" t="s">
        <v>20</v>
      </c>
      <c r="B26" s="3" t="s">
        <v>6733</v>
      </c>
      <c r="C26" s="3" t="s">
        <v>5369</v>
      </c>
      <c r="D26" s="12">
        <v>56.1</v>
      </c>
      <c r="E26" s="12">
        <v>57.8</v>
      </c>
      <c r="F26" s="12">
        <v>60</v>
      </c>
      <c r="G26" s="12">
        <v>66</v>
      </c>
      <c r="H26" s="12">
        <v>62.5</v>
      </c>
      <c r="I26" s="3">
        <v>-43</v>
      </c>
      <c r="J26" s="3">
        <v>227</v>
      </c>
      <c r="K26" s="3">
        <v>158</v>
      </c>
      <c r="L26" s="3">
        <v>-296</v>
      </c>
      <c r="M26" s="3">
        <v>-887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-2.4123000000000002E-2</v>
      </c>
      <c r="T26" s="13">
        <f t="shared" si="1"/>
        <v>0.13120599999999999</v>
      </c>
      <c r="U26" s="13">
        <f t="shared" si="2"/>
        <v>9.4799999999999995E-2</v>
      </c>
      <c r="V26" s="13">
        <f t="shared" si="3"/>
        <v>-0.19536000000000001</v>
      </c>
      <c r="W26" s="13">
        <f t="shared" si="4"/>
        <v>-0.55437499999999995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6734</v>
      </c>
      <c r="C27" s="3" t="s">
        <v>8488</v>
      </c>
      <c r="D27" s="12">
        <v>162</v>
      </c>
      <c r="E27" s="12">
        <v>159</v>
      </c>
      <c r="F27" s="12">
        <v>167</v>
      </c>
      <c r="G27" s="12">
        <v>156.5</v>
      </c>
      <c r="H27" s="12">
        <v>164</v>
      </c>
      <c r="I27" s="3">
        <v>140</v>
      </c>
      <c r="J27" s="3">
        <v>-43</v>
      </c>
      <c r="K27" s="3">
        <v>153</v>
      </c>
      <c r="L27" s="3">
        <v>-192</v>
      </c>
      <c r="M27" s="3">
        <v>100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0.2268</v>
      </c>
      <c r="T27" s="13">
        <f t="shared" si="1"/>
        <v>-6.837E-2</v>
      </c>
      <c r="U27" s="13">
        <f t="shared" si="2"/>
        <v>0.25551000000000001</v>
      </c>
      <c r="V27" s="13">
        <f t="shared" si="3"/>
        <v>-0.30048000000000002</v>
      </c>
      <c r="W27" s="13">
        <f t="shared" si="4"/>
        <v>0.16400000000000001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6735</v>
      </c>
      <c r="C28" s="3" t="s">
        <v>5369</v>
      </c>
      <c r="D28" s="12">
        <v>35</v>
      </c>
      <c r="E28" s="12">
        <v>35</v>
      </c>
      <c r="F28" s="12">
        <v>34.9</v>
      </c>
      <c r="G28" s="12">
        <v>34.200000000000003</v>
      </c>
      <c r="H28" s="12">
        <v>34.950000000000003</v>
      </c>
      <c r="I28" s="3">
        <v>3</v>
      </c>
      <c r="J28" s="3">
        <v>-1</v>
      </c>
      <c r="K28" s="3">
        <v>-20</v>
      </c>
      <c r="L28" s="3">
        <v>1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1.0499999999999999E-3</v>
      </c>
      <c r="T28" s="13">
        <f t="shared" si="1"/>
        <v>-3.5E-4</v>
      </c>
      <c r="U28" s="13">
        <f t="shared" si="2"/>
        <v>-6.9800000000000001E-3</v>
      </c>
      <c r="V28" s="13">
        <f t="shared" si="3"/>
        <v>3.4200000000000002E-4</v>
      </c>
      <c r="W28" s="13">
        <f t="shared" si="4"/>
        <v>2.0970000000000003E-3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6736</v>
      </c>
      <c r="C29" s="3" t="s">
        <v>5369</v>
      </c>
      <c r="D29" s="12">
        <v>34.4</v>
      </c>
      <c r="E29" s="12">
        <v>34.4</v>
      </c>
      <c r="F29" s="12">
        <v>34.65</v>
      </c>
      <c r="G29" s="12">
        <v>34.1</v>
      </c>
      <c r="H29" s="12">
        <v>34.65</v>
      </c>
      <c r="I29" s="3">
        <v>-135</v>
      </c>
      <c r="J29" s="3">
        <v>-84</v>
      </c>
      <c r="K29" s="3">
        <v>-102</v>
      </c>
      <c r="L29" s="3">
        <v>265</v>
      </c>
      <c r="M29" s="3">
        <v>-35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-4.6440000000000002E-2</v>
      </c>
      <c r="T29" s="13">
        <f t="shared" si="1"/>
        <v>-2.8895999999999998E-2</v>
      </c>
      <c r="U29" s="13">
        <f t="shared" si="2"/>
        <v>-3.5342999999999999E-2</v>
      </c>
      <c r="V29" s="13">
        <f t="shared" si="3"/>
        <v>9.0365000000000001E-2</v>
      </c>
      <c r="W29" s="13">
        <f t="shared" si="4"/>
        <v>-1.2127499999999999E-2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6737</v>
      </c>
      <c r="C30" s="3" t="s">
        <v>8488</v>
      </c>
      <c r="D30" s="12">
        <v>30.3</v>
      </c>
      <c r="E30" s="12">
        <v>30.15</v>
      </c>
      <c r="F30" s="12">
        <v>30.45</v>
      </c>
      <c r="G30" s="12">
        <v>30.45</v>
      </c>
      <c r="H30" s="12">
        <v>32.5</v>
      </c>
      <c r="I30" s="3">
        <v>-2</v>
      </c>
      <c r="J30" s="3">
        <v>-28</v>
      </c>
      <c r="K30" s="3">
        <v>-19</v>
      </c>
      <c r="L30" s="3">
        <v>4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-6.0599999999999998E-4</v>
      </c>
      <c r="T30" s="13">
        <f t="shared" si="1"/>
        <v>-8.4419999999999999E-3</v>
      </c>
      <c r="U30" s="13">
        <f t="shared" si="2"/>
        <v>-5.7854999999999998E-3</v>
      </c>
      <c r="V30" s="13">
        <f t="shared" si="3"/>
        <v>1.2179999999999999E-3</v>
      </c>
      <c r="W30" s="13">
        <f t="shared" si="4"/>
        <v>3.2499999999999999E-4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6738</v>
      </c>
      <c r="C31" s="3" t="s">
        <v>5369</v>
      </c>
      <c r="D31" s="12">
        <v>13.75</v>
      </c>
      <c r="E31" s="12">
        <v>15.1</v>
      </c>
      <c r="F31" s="12">
        <v>15.4</v>
      </c>
      <c r="G31" s="12">
        <v>16.899999999999999</v>
      </c>
      <c r="H31" s="12">
        <v>17.399999999999999</v>
      </c>
      <c r="I31" s="3">
        <v>3</v>
      </c>
      <c r="J31" s="3">
        <v>30</v>
      </c>
      <c r="K31" s="3">
        <v>-70</v>
      </c>
      <c r="L31" s="3">
        <v>154</v>
      </c>
      <c r="M31" s="3">
        <v>-102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4.125E-4</v>
      </c>
      <c r="T31" s="13">
        <f t="shared" si="1"/>
        <v>4.5300000000000002E-3</v>
      </c>
      <c r="U31" s="13">
        <f t="shared" si="2"/>
        <v>-1.078E-2</v>
      </c>
      <c r="V31" s="13">
        <f t="shared" si="3"/>
        <v>2.6026000000000001E-2</v>
      </c>
      <c r="W31" s="13">
        <f t="shared" si="4"/>
        <v>-1.7748E-2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6739</v>
      </c>
      <c r="C32" s="3" t="s">
        <v>5370</v>
      </c>
      <c r="D32" s="12">
        <v>52.8</v>
      </c>
      <c r="E32" s="12">
        <v>52.8</v>
      </c>
      <c r="F32" s="12">
        <v>52.1</v>
      </c>
      <c r="G32" s="12">
        <v>50.6</v>
      </c>
      <c r="H32" s="12">
        <v>52.5</v>
      </c>
      <c r="I32" s="3">
        <v>9</v>
      </c>
      <c r="J32" s="3">
        <v>2</v>
      </c>
      <c r="K32" s="3">
        <v>0</v>
      </c>
      <c r="L32" s="3">
        <v>7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4.7520000000000001E-3</v>
      </c>
      <c r="T32" s="13">
        <f t="shared" si="1"/>
        <v>1.0559999999999999E-3</v>
      </c>
      <c r="U32" s="13">
        <f t="shared" si="2"/>
        <v>0</v>
      </c>
      <c r="V32" s="13">
        <f t="shared" si="3"/>
        <v>3.542E-3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6740</v>
      </c>
      <c r="C33" s="3" t="s">
        <v>8488</v>
      </c>
      <c r="D33" s="12">
        <v>421.5</v>
      </c>
      <c r="E33" s="12">
        <v>421.5</v>
      </c>
      <c r="F33" s="12">
        <v>425</v>
      </c>
      <c r="G33" s="12">
        <v>425</v>
      </c>
      <c r="H33" s="12">
        <v>430.5</v>
      </c>
      <c r="I33" s="3">
        <v>-12</v>
      </c>
      <c r="J33" s="3">
        <v>3</v>
      </c>
      <c r="K33" s="3">
        <v>-3</v>
      </c>
      <c r="L33" s="3">
        <v>8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-5.058E-2</v>
      </c>
      <c r="T33" s="13">
        <f t="shared" si="1"/>
        <v>1.2645E-2</v>
      </c>
      <c r="U33" s="13">
        <f t="shared" si="2"/>
        <v>-1.2749999999999999E-2</v>
      </c>
      <c r="V33" s="13">
        <f t="shared" si="3"/>
        <v>3.4000000000000002E-2</v>
      </c>
      <c r="W33" s="13">
        <f t="shared" si="4"/>
        <v>-4.3049999999999998E-3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6741</v>
      </c>
      <c r="C34" s="3" t="s">
        <v>5369</v>
      </c>
      <c r="D34" s="12">
        <v>15.45</v>
      </c>
      <c r="E34" s="12">
        <v>14.9</v>
      </c>
      <c r="F34" s="12">
        <v>14.75</v>
      </c>
      <c r="G34" s="12">
        <v>14.55</v>
      </c>
      <c r="H34" s="12">
        <v>15.2</v>
      </c>
      <c r="I34" s="3">
        <v>-4</v>
      </c>
      <c r="J34" s="3">
        <v>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-6.1799999999999995E-4</v>
      </c>
      <c r="T34" s="13">
        <f t="shared" si="1"/>
        <v>1.4900000000000002E-4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6742</v>
      </c>
      <c r="C35" s="3" t="s">
        <v>8490</v>
      </c>
      <c r="D35" s="12">
        <v>65.7</v>
      </c>
      <c r="E35" s="12">
        <v>67.3</v>
      </c>
      <c r="F35" s="12">
        <v>66.5</v>
      </c>
      <c r="G35" s="12">
        <v>65.3</v>
      </c>
      <c r="H35" s="12">
        <v>66.2</v>
      </c>
      <c r="I35" s="3">
        <v>-6</v>
      </c>
      <c r="J35" s="3">
        <v>2</v>
      </c>
      <c r="K35" s="3">
        <v>-1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-3.9420000000000002E-3</v>
      </c>
      <c r="T35" s="13">
        <f t="shared" si="1"/>
        <v>1.346E-3</v>
      </c>
      <c r="U35" s="13">
        <f t="shared" si="2"/>
        <v>-6.6500000000000001E-4</v>
      </c>
      <c r="V35" s="13">
        <f t="shared" si="3"/>
        <v>6.5299999999999993E-4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6743</v>
      </c>
      <c r="C36" s="3" t="s">
        <v>5369</v>
      </c>
      <c r="D36" s="12">
        <v>300</v>
      </c>
      <c r="E36" s="12">
        <v>301.5</v>
      </c>
      <c r="F36" s="12">
        <v>305</v>
      </c>
      <c r="G36" s="12">
        <v>298</v>
      </c>
      <c r="H36" s="12">
        <v>303.5</v>
      </c>
      <c r="I36" s="3">
        <v>-10</v>
      </c>
      <c r="J36" s="3">
        <v>3</v>
      </c>
      <c r="K36" s="3">
        <v>2</v>
      </c>
      <c r="L36" s="3">
        <v>3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-0.03</v>
      </c>
      <c r="T36" s="13">
        <f t="shared" si="1"/>
        <v>9.0449999999999992E-3</v>
      </c>
      <c r="U36" s="13">
        <f t="shared" si="2"/>
        <v>6.1000000000000004E-3</v>
      </c>
      <c r="V36" s="13">
        <f t="shared" si="3"/>
        <v>8.94E-3</v>
      </c>
      <c r="W36" s="13">
        <f t="shared" si="4"/>
        <v>3.0349999999999999E-3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6744</v>
      </c>
      <c r="C37" s="3" t="s">
        <v>5371</v>
      </c>
      <c r="D37" s="12">
        <v>127.5</v>
      </c>
      <c r="E37" s="12">
        <v>126.5</v>
      </c>
      <c r="F37" s="12">
        <v>127.5</v>
      </c>
      <c r="G37" s="12">
        <v>127</v>
      </c>
      <c r="H37" s="12">
        <v>128.5</v>
      </c>
      <c r="I37" s="3">
        <v>-4</v>
      </c>
      <c r="J37" s="3">
        <v>0</v>
      </c>
      <c r="K37" s="3">
        <v>1</v>
      </c>
      <c r="L37" s="3">
        <v>6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-5.1000000000000004E-3</v>
      </c>
      <c r="T37" s="13">
        <f t="shared" si="1"/>
        <v>0</v>
      </c>
      <c r="U37" s="13">
        <f t="shared" si="2"/>
        <v>1.2750000000000001E-3</v>
      </c>
      <c r="V37" s="13">
        <f t="shared" si="3"/>
        <v>7.62E-3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6745</v>
      </c>
      <c r="C38" s="3" t="s">
        <v>5372</v>
      </c>
      <c r="D38" s="12">
        <v>95.7</v>
      </c>
      <c r="E38" s="12">
        <v>94.3</v>
      </c>
      <c r="F38" s="12">
        <v>95.5</v>
      </c>
      <c r="G38" s="12">
        <v>93.4</v>
      </c>
      <c r="H38" s="12">
        <v>97.9</v>
      </c>
      <c r="I38" s="3">
        <v>-2532</v>
      </c>
      <c r="J38" s="3">
        <v>-3257</v>
      </c>
      <c r="K38" s="3">
        <v>-123</v>
      </c>
      <c r="L38" s="3">
        <v>4081</v>
      </c>
      <c r="M38" s="3">
        <v>339</v>
      </c>
      <c r="N38" s="3">
        <v>-678</v>
      </c>
      <c r="O38" s="3">
        <v>-23</v>
      </c>
      <c r="P38" s="3">
        <v>97</v>
      </c>
      <c r="Q38" s="3">
        <v>20</v>
      </c>
      <c r="R38" s="3">
        <v>479</v>
      </c>
      <c r="S38" s="13">
        <f t="shared" si="0"/>
        <v>-2.4231240000000001</v>
      </c>
      <c r="T38" s="13">
        <f t="shared" si="1"/>
        <v>-3.0713509999999999</v>
      </c>
      <c r="U38" s="13">
        <f t="shared" si="2"/>
        <v>-0.117465</v>
      </c>
      <c r="V38" s="13">
        <f t="shared" si="3"/>
        <v>3.8116540000000003</v>
      </c>
      <c r="W38" s="13">
        <f t="shared" si="4"/>
        <v>0.33188099999999998</v>
      </c>
      <c r="X38" s="13">
        <f t="shared" si="5"/>
        <v>-0.64884600000000003</v>
      </c>
      <c r="Y38" s="13">
        <f t="shared" si="6"/>
        <v>-2.1689E-2</v>
      </c>
      <c r="Z38" s="13">
        <f t="shared" si="7"/>
        <v>9.2634999999999995E-2</v>
      </c>
      <c r="AA38" s="13">
        <f t="shared" si="8"/>
        <v>1.8679999999999999E-2</v>
      </c>
      <c r="AB38" s="13">
        <f t="shared" si="9"/>
        <v>0.46894100000000005</v>
      </c>
    </row>
    <row r="39" spans="1:28" x14ac:dyDescent="0.25">
      <c r="A39" s="2" t="s">
        <v>33</v>
      </c>
      <c r="B39" s="3" t="s">
        <v>6746</v>
      </c>
      <c r="C39" s="3" t="s">
        <v>5372</v>
      </c>
      <c r="D39" s="12">
        <v>80.8</v>
      </c>
      <c r="E39" s="12">
        <v>79</v>
      </c>
      <c r="F39" s="12">
        <v>80.400000000000006</v>
      </c>
      <c r="G39" s="12">
        <v>77.900000000000006</v>
      </c>
      <c r="H39" s="12">
        <v>81.3</v>
      </c>
      <c r="I39" s="3">
        <v>5451</v>
      </c>
      <c r="J39" s="3">
        <v>-1669</v>
      </c>
      <c r="K39" s="3">
        <v>1528</v>
      </c>
      <c r="L39" s="3">
        <v>-18</v>
      </c>
      <c r="M39" s="3">
        <v>1145</v>
      </c>
      <c r="N39" s="3">
        <v>423</v>
      </c>
      <c r="O39" s="3">
        <v>48</v>
      </c>
      <c r="P39" s="3">
        <v>543</v>
      </c>
      <c r="Q39" s="3">
        <v>24</v>
      </c>
      <c r="R39" s="3">
        <v>25</v>
      </c>
      <c r="S39" s="13">
        <f t="shared" si="0"/>
        <v>4.4044080000000001</v>
      </c>
      <c r="T39" s="13">
        <f t="shared" si="1"/>
        <v>-1.3185100000000001</v>
      </c>
      <c r="U39" s="13">
        <f t="shared" si="2"/>
        <v>1.228512</v>
      </c>
      <c r="V39" s="13">
        <f t="shared" si="3"/>
        <v>-1.4022E-2</v>
      </c>
      <c r="W39" s="13">
        <f t="shared" si="4"/>
        <v>0.93088499999999996</v>
      </c>
      <c r="X39" s="13">
        <f t="shared" si="5"/>
        <v>0.34178400000000003</v>
      </c>
      <c r="Y39" s="13">
        <f t="shared" si="6"/>
        <v>3.7920000000000002E-2</v>
      </c>
      <c r="Z39" s="13">
        <f t="shared" si="7"/>
        <v>0.43657200000000007</v>
      </c>
      <c r="AA39" s="13">
        <f t="shared" si="8"/>
        <v>1.8696000000000001E-2</v>
      </c>
      <c r="AB39" s="13">
        <f t="shared" si="9"/>
        <v>2.0324999999999999E-2</v>
      </c>
    </row>
    <row r="40" spans="1:28" x14ac:dyDescent="0.25">
      <c r="A40" s="2" t="s">
        <v>34</v>
      </c>
      <c r="B40" s="3" t="s">
        <v>6747</v>
      </c>
      <c r="C40" s="3" t="s">
        <v>5372</v>
      </c>
      <c r="D40" s="12">
        <v>30.5</v>
      </c>
      <c r="E40" s="12">
        <v>29.8</v>
      </c>
      <c r="F40" s="12">
        <v>31.2</v>
      </c>
      <c r="G40" s="12">
        <v>28.1</v>
      </c>
      <c r="H40" s="12">
        <v>30.9</v>
      </c>
      <c r="I40" s="3">
        <v>6050</v>
      </c>
      <c r="J40" s="3">
        <v>8201</v>
      </c>
      <c r="K40" s="3">
        <v>3606</v>
      </c>
      <c r="L40" s="3">
        <v>2329</v>
      </c>
      <c r="M40" s="3">
        <v>1966</v>
      </c>
      <c r="N40" s="3">
        <v>14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1.8452500000000001</v>
      </c>
      <c r="T40" s="13">
        <f t="shared" si="1"/>
        <v>2.4438980000000003</v>
      </c>
      <c r="U40" s="13">
        <f t="shared" si="2"/>
        <v>1.1250720000000001</v>
      </c>
      <c r="V40" s="13">
        <f t="shared" si="3"/>
        <v>0.65444900000000006</v>
      </c>
      <c r="W40" s="13">
        <f t="shared" si="4"/>
        <v>0.60749399999999998</v>
      </c>
      <c r="X40" s="13">
        <f t="shared" si="5"/>
        <v>4.2700000000000004E-3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6748</v>
      </c>
      <c r="C41" s="3" t="s">
        <v>5372</v>
      </c>
      <c r="D41" s="12">
        <v>32.200000000000003</v>
      </c>
      <c r="E41" s="12">
        <v>31.65</v>
      </c>
      <c r="F41" s="12">
        <v>31.8</v>
      </c>
      <c r="G41" s="12">
        <v>29</v>
      </c>
      <c r="H41" s="12">
        <v>31.65</v>
      </c>
      <c r="I41" s="3">
        <v>3407</v>
      </c>
      <c r="J41" s="3">
        <v>518</v>
      </c>
      <c r="K41" s="3">
        <v>-3405</v>
      </c>
      <c r="L41" s="3">
        <v>854</v>
      </c>
      <c r="M41" s="3">
        <v>-662</v>
      </c>
      <c r="N41" s="3">
        <v>13</v>
      </c>
      <c r="O41" s="3">
        <v>-50</v>
      </c>
      <c r="P41" s="3">
        <v>0</v>
      </c>
      <c r="Q41" s="3">
        <v>0</v>
      </c>
      <c r="R41" s="3">
        <v>0</v>
      </c>
      <c r="S41" s="13">
        <f t="shared" si="0"/>
        <v>1.0970540000000002</v>
      </c>
      <c r="T41" s="13">
        <f t="shared" si="1"/>
        <v>0.16394700000000001</v>
      </c>
      <c r="U41" s="13">
        <f t="shared" si="2"/>
        <v>-1.0827899999999999</v>
      </c>
      <c r="V41" s="13">
        <f t="shared" si="3"/>
        <v>0.24765999999999999</v>
      </c>
      <c r="W41" s="13">
        <f t="shared" si="4"/>
        <v>-0.20952299999999999</v>
      </c>
      <c r="X41" s="13">
        <f t="shared" si="5"/>
        <v>4.1860000000000005E-3</v>
      </c>
      <c r="Y41" s="13">
        <f t="shared" si="6"/>
        <v>-1.5824999999999999E-2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6749</v>
      </c>
      <c r="C42" s="3" t="s">
        <v>5372</v>
      </c>
      <c r="D42" s="12">
        <v>20.3</v>
      </c>
      <c r="E42" s="12">
        <v>20.05</v>
      </c>
      <c r="F42" s="12">
        <v>20.149999999999999</v>
      </c>
      <c r="G42" s="12">
        <v>19.899999999999999</v>
      </c>
      <c r="H42" s="12">
        <v>21</v>
      </c>
      <c r="I42" s="3">
        <v>-292</v>
      </c>
      <c r="J42" s="3">
        <v>-123</v>
      </c>
      <c r="K42" s="3">
        <v>-99</v>
      </c>
      <c r="L42" s="3">
        <v>-33</v>
      </c>
      <c r="M42" s="3">
        <v>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-5.9276000000000002E-2</v>
      </c>
      <c r="T42" s="13">
        <f t="shared" si="1"/>
        <v>-2.4661499999999999E-2</v>
      </c>
      <c r="U42" s="13">
        <f t="shared" si="2"/>
        <v>-1.9948499999999997E-2</v>
      </c>
      <c r="V42" s="13">
        <f t="shared" si="3"/>
        <v>-6.5669999999999991E-3</v>
      </c>
      <c r="W42" s="13">
        <f t="shared" si="4"/>
        <v>2.0789999999999999E-2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6750</v>
      </c>
      <c r="C43" s="3" t="s">
        <v>5372</v>
      </c>
      <c r="D43" s="12">
        <v>27.85</v>
      </c>
      <c r="E43" s="12">
        <v>25.95</v>
      </c>
      <c r="F43" s="12">
        <v>26</v>
      </c>
      <c r="G43" s="12">
        <v>24.75</v>
      </c>
      <c r="H43" s="12">
        <v>26.8</v>
      </c>
      <c r="I43" s="3">
        <v>1446</v>
      </c>
      <c r="J43" s="3">
        <v>3975</v>
      </c>
      <c r="K43" s="3">
        <v>2920</v>
      </c>
      <c r="L43" s="3">
        <v>3098</v>
      </c>
      <c r="M43" s="3">
        <v>-3109</v>
      </c>
      <c r="N43" s="3">
        <v>-4396</v>
      </c>
      <c r="O43" s="3">
        <v>1</v>
      </c>
      <c r="P43" s="3">
        <v>-5146</v>
      </c>
      <c r="Q43" s="3">
        <v>0</v>
      </c>
      <c r="R43" s="3">
        <v>1</v>
      </c>
      <c r="S43" s="13">
        <f t="shared" si="0"/>
        <v>0.40271099999999999</v>
      </c>
      <c r="T43" s="13">
        <f t="shared" si="1"/>
        <v>1.0315125000000001</v>
      </c>
      <c r="U43" s="13">
        <f t="shared" si="2"/>
        <v>0.75919999999999999</v>
      </c>
      <c r="V43" s="13">
        <f t="shared" si="3"/>
        <v>0.76675499999999996</v>
      </c>
      <c r="W43" s="13">
        <f t="shared" si="4"/>
        <v>-0.83321199999999995</v>
      </c>
      <c r="X43" s="13">
        <f t="shared" si="5"/>
        <v>-1.224286</v>
      </c>
      <c r="Y43" s="13">
        <f t="shared" si="6"/>
        <v>2.5950000000000002E-4</v>
      </c>
      <c r="Z43" s="13">
        <f t="shared" si="7"/>
        <v>-1.33796</v>
      </c>
      <c r="AA43" s="13">
        <f t="shared" si="8"/>
        <v>0</v>
      </c>
      <c r="AB43" s="13">
        <f t="shared" si="9"/>
        <v>2.6800000000000001E-4</v>
      </c>
    </row>
    <row r="44" spans="1:28" x14ac:dyDescent="0.25">
      <c r="A44" s="2" t="s">
        <v>38</v>
      </c>
      <c r="B44" s="3" t="s">
        <v>6751</v>
      </c>
      <c r="C44" s="3" t="s">
        <v>8491</v>
      </c>
      <c r="D44" s="12">
        <v>39.549999999999997</v>
      </c>
      <c r="E44" s="12">
        <v>38.65</v>
      </c>
      <c r="F44" s="12">
        <v>38.5</v>
      </c>
      <c r="G44" s="12">
        <v>34.75</v>
      </c>
      <c r="H44" s="12">
        <v>37.200000000000003</v>
      </c>
      <c r="I44" s="3">
        <v>2230</v>
      </c>
      <c r="J44" s="3">
        <v>-417</v>
      </c>
      <c r="K44" s="3">
        <v>-1448</v>
      </c>
      <c r="L44" s="3">
        <v>-521</v>
      </c>
      <c r="M44" s="3">
        <v>-1122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0.881965</v>
      </c>
      <c r="T44" s="13">
        <f t="shared" si="1"/>
        <v>-0.16117049999999999</v>
      </c>
      <c r="U44" s="13">
        <f t="shared" si="2"/>
        <v>-0.55747999999999998</v>
      </c>
      <c r="V44" s="13">
        <f t="shared" si="3"/>
        <v>-0.1810475</v>
      </c>
      <c r="W44" s="13">
        <f t="shared" si="4"/>
        <v>-0.41738400000000003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6752</v>
      </c>
      <c r="C45" s="3" t="s">
        <v>5372</v>
      </c>
      <c r="D45" s="12">
        <v>19.2</v>
      </c>
      <c r="E45" s="12">
        <v>18.399999999999999</v>
      </c>
      <c r="F45" s="12">
        <v>18.55</v>
      </c>
      <c r="G45" s="12">
        <v>16.850000000000001</v>
      </c>
      <c r="H45" s="12">
        <v>18.3</v>
      </c>
      <c r="I45" s="3">
        <v>-438</v>
      </c>
      <c r="J45" s="3">
        <v>-1415</v>
      </c>
      <c r="K45" s="3">
        <v>-2024</v>
      </c>
      <c r="L45" s="3">
        <v>-1662</v>
      </c>
      <c r="M45" s="3">
        <v>887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-8.4096000000000004E-2</v>
      </c>
      <c r="T45" s="13">
        <f t="shared" si="1"/>
        <v>-0.26035999999999998</v>
      </c>
      <c r="U45" s="13">
        <f t="shared" si="2"/>
        <v>-0.37545200000000006</v>
      </c>
      <c r="V45" s="13">
        <f t="shared" si="3"/>
        <v>-0.28004699999999999</v>
      </c>
      <c r="W45" s="13">
        <f t="shared" si="4"/>
        <v>0.16232099999999999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6753</v>
      </c>
      <c r="C46" s="3" t="s">
        <v>5372</v>
      </c>
      <c r="D46" s="12">
        <v>25.7</v>
      </c>
      <c r="E46" s="12">
        <v>25</v>
      </c>
      <c r="F46" s="12">
        <v>26.7</v>
      </c>
      <c r="G46" s="12">
        <v>24.05</v>
      </c>
      <c r="H46" s="12">
        <v>24.85</v>
      </c>
      <c r="I46" s="3">
        <v>7869</v>
      </c>
      <c r="J46" s="3">
        <v>-46</v>
      </c>
      <c r="K46" s="3">
        <v>-2731</v>
      </c>
      <c r="L46" s="3">
        <v>-3692</v>
      </c>
      <c r="M46" s="3">
        <v>-14260</v>
      </c>
      <c r="N46" s="3">
        <v>0</v>
      </c>
      <c r="O46" s="3">
        <v>201</v>
      </c>
      <c r="P46" s="3">
        <v>244</v>
      </c>
      <c r="Q46" s="3">
        <v>0</v>
      </c>
      <c r="R46" s="3">
        <v>0</v>
      </c>
      <c r="S46" s="13">
        <f t="shared" si="0"/>
        <v>2.0223329999999997</v>
      </c>
      <c r="T46" s="13">
        <f t="shared" si="1"/>
        <v>-1.15E-2</v>
      </c>
      <c r="U46" s="13">
        <f t="shared" si="2"/>
        <v>-0.72917699999999996</v>
      </c>
      <c r="V46" s="13">
        <f t="shared" si="3"/>
        <v>-0.8879260000000001</v>
      </c>
      <c r="W46" s="13">
        <f t="shared" si="4"/>
        <v>-3.5436100000000001</v>
      </c>
      <c r="X46" s="13">
        <f t="shared" si="5"/>
        <v>0</v>
      </c>
      <c r="Y46" s="13">
        <f t="shared" si="6"/>
        <v>5.0250000000000003E-2</v>
      </c>
      <c r="Z46" s="13">
        <f t="shared" si="7"/>
        <v>6.5147999999999998E-2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6754</v>
      </c>
      <c r="C47" s="3" t="s">
        <v>5372</v>
      </c>
      <c r="D47" s="12">
        <v>23.9</v>
      </c>
      <c r="E47" s="12">
        <v>23.05</v>
      </c>
      <c r="F47" s="12">
        <v>23.05</v>
      </c>
      <c r="G47" s="12">
        <v>20.75</v>
      </c>
      <c r="H47" s="12">
        <v>22.5</v>
      </c>
      <c r="I47" s="3">
        <v>292</v>
      </c>
      <c r="J47" s="3">
        <v>4914</v>
      </c>
      <c r="K47" s="3">
        <v>-1203</v>
      </c>
      <c r="L47" s="3">
        <v>5687</v>
      </c>
      <c r="M47" s="3">
        <v>-693</v>
      </c>
      <c r="N47" s="3">
        <v>19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6.9787999999999989E-2</v>
      </c>
      <c r="T47" s="13">
        <f t="shared" si="1"/>
        <v>1.1326769999999999</v>
      </c>
      <c r="U47" s="13">
        <f t="shared" si="2"/>
        <v>-0.27729150000000002</v>
      </c>
      <c r="V47" s="13">
        <f t="shared" si="3"/>
        <v>1.1800524999999999</v>
      </c>
      <c r="W47" s="13">
        <f t="shared" si="4"/>
        <v>-0.15592500000000001</v>
      </c>
      <c r="X47" s="13">
        <f t="shared" si="5"/>
        <v>4.5409999999999999E-3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6755</v>
      </c>
      <c r="C48" s="3" t="s">
        <v>5372</v>
      </c>
      <c r="D48" s="12">
        <v>13</v>
      </c>
      <c r="E48" s="12">
        <v>12.45</v>
      </c>
      <c r="F48" s="12">
        <v>12.6</v>
      </c>
      <c r="G48" s="12">
        <v>11.35</v>
      </c>
      <c r="H48" s="12">
        <v>12.35</v>
      </c>
      <c r="I48" s="3">
        <v>20680</v>
      </c>
      <c r="J48" s="3">
        <v>1277</v>
      </c>
      <c r="K48" s="3">
        <v>-22409</v>
      </c>
      <c r="L48" s="3">
        <v>1345</v>
      </c>
      <c r="M48" s="3">
        <v>5263</v>
      </c>
      <c r="N48" s="3">
        <v>-50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2.6884000000000001</v>
      </c>
      <c r="T48" s="13">
        <f t="shared" si="1"/>
        <v>0.1589865</v>
      </c>
      <c r="U48" s="13">
        <f t="shared" si="2"/>
        <v>-2.8235339999999995</v>
      </c>
      <c r="V48" s="13">
        <f t="shared" si="3"/>
        <v>0.1526575</v>
      </c>
      <c r="W48" s="13">
        <f t="shared" si="4"/>
        <v>0.64998049999999996</v>
      </c>
      <c r="X48" s="13">
        <f t="shared" si="5"/>
        <v>-6.4999999999999997E-3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6756</v>
      </c>
      <c r="C49" s="3" t="s">
        <v>5372</v>
      </c>
      <c r="D49" s="12">
        <v>73</v>
      </c>
      <c r="E49" s="12">
        <v>71.3</v>
      </c>
      <c r="F49" s="12">
        <v>71</v>
      </c>
      <c r="G49" s="12">
        <v>68</v>
      </c>
      <c r="H49" s="12">
        <v>70.599999999999994</v>
      </c>
      <c r="I49" s="3">
        <v>179</v>
      </c>
      <c r="J49" s="3">
        <v>-144</v>
      </c>
      <c r="K49" s="3">
        <v>-120</v>
      </c>
      <c r="L49" s="3">
        <v>-112</v>
      </c>
      <c r="M49" s="3">
        <v>84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0.13067000000000001</v>
      </c>
      <c r="T49" s="13">
        <f t="shared" si="1"/>
        <v>-0.10267199999999999</v>
      </c>
      <c r="U49" s="13">
        <f t="shared" si="2"/>
        <v>-8.5199999999999998E-2</v>
      </c>
      <c r="V49" s="13">
        <f t="shared" si="3"/>
        <v>-7.6160000000000005E-2</v>
      </c>
      <c r="W49" s="13">
        <f t="shared" si="4"/>
        <v>5.9303999999999996E-2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6757</v>
      </c>
      <c r="C50" s="3" t="s">
        <v>8492</v>
      </c>
      <c r="D50" s="12">
        <v>11.75</v>
      </c>
      <c r="E50" s="12">
        <v>11.15</v>
      </c>
      <c r="F50" s="12">
        <v>11.15</v>
      </c>
      <c r="G50" s="12">
        <v>10.199999999999999</v>
      </c>
      <c r="H50" s="12">
        <v>10.95</v>
      </c>
      <c r="I50" s="3">
        <v>-131</v>
      </c>
      <c r="J50" s="3">
        <v>-792</v>
      </c>
      <c r="K50" s="3">
        <v>-188</v>
      </c>
      <c r="L50" s="3">
        <v>60</v>
      </c>
      <c r="M50" s="3">
        <v>25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-1.53925E-2</v>
      </c>
      <c r="T50" s="13">
        <f t="shared" si="1"/>
        <v>-8.8308000000000011E-2</v>
      </c>
      <c r="U50" s="13">
        <f t="shared" si="2"/>
        <v>-2.0962000000000001E-2</v>
      </c>
      <c r="V50" s="13">
        <f t="shared" si="3"/>
        <v>6.1199999999999996E-3</v>
      </c>
      <c r="W50" s="13">
        <f t="shared" si="4"/>
        <v>2.7374999999999999E-3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6758</v>
      </c>
      <c r="C51" s="3" t="s">
        <v>5373</v>
      </c>
      <c r="D51" s="12">
        <v>33.4</v>
      </c>
      <c r="E51" s="12">
        <v>32.799999999999997</v>
      </c>
      <c r="F51" s="12">
        <v>32.65</v>
      </c>
      <c r="G51" s="12">
        <v>31</v>
      </c>
      <c r="H51" s="12">
        <v>32.5</v>
      </c>
      <c r="I51" s="3">
        <v>-725</v>
      </c>
      <c r="J51" s="3">
        <v>-601</v>
      </c>
      <c r="K51" s="3">
        <v>-513</v>
      </c>
      <c r="L51" s="3">
        <v>-455</v>
      </c>
      <c r="M51" s="3">
        <v>-70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-0.24215</v>
      </c>
      <c r="T51" s="13">
        <f t="shared" si="1"/>
        <v>-0.197128</v>
      </c>
      <c r="U51" s="13">
        <f t="shared" si="2"/>
        <v>-0.16749450000000002</v>
      </c>
      <c r="V51" s="13">
        <f t="shared" si="3"/>
        <v>-0.14105000000000001</v>
      </c>
      <c r="W51" s="13">
        <f t="shared" si="4"/>
        <v>-2.2749999999999999E-2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6759</v>
      </c>
      <c r="C52" s="3" t="s">
        <v>5372</v>
      </c>
      <c r="D52" s="12">
        <v>35.799999999999997</v>
      </c>
      <c r="E52" s="12">
        <v>34.35</v>
      </c>
      <c r="F52" s="12">
        <v>34.4</v>
      </c>
      <c r="G52" s="12">
        <v>32.4</v>
      </c>
      <c r="H52" s="12">
        <v>34.6</v>
      </c>
      <c r="I52" s="3">
        <v>-258</v>
      </c>
      <c r="J52" s="3">
        <v>-378</v>
      </c>
      <c r="K52" s="3">
        <v>-218</v>
      </c>
      <c r="L52" s="3">
        <v>-176</v>
      </c>
      <c r="M52" s="3">
        <v>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-9.2364000000000002E-2</v>
      </c>
      <c r="T52" s="13">
        <f t="shared" si="1"/>
        <v>-0.12984300000000001</v>
      </c>
      <c r="U52" s="13">
        <f t="shared" si="2"/>
        <v>-7.4992000000000003E-2</v>
      </c>
      <c r="V52" s="13">
        <f t="shared" si="3"/>
        <v>-5.7023999999999998E-2</v>
      </c>
      <c r="W52" s="13">
        <f t="shared" si="4"/>
        <v>3.1140000000000004E-3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6760</v>
      </c>
      <c r="C53" s="3" t="s">
        <v>5372</v>
      </c>
      <c r="D53" s="12">
        <v>32.25</v>
      </c>
      <c r="E53" s="12">
        <v>31.75</v>
      </c>
      <c r="F53" s="12">
        <v>31.95</v>
      </c>
      <c r="G53" s="12">
        <v>31.75</v>
      </c>
      <c r="H53" s="12">
        <v>32.450000000000003</v>
      </c>
      <c r="I53" s="3">
        <v>-23</v>
      </c>
      <c r="J53" s="3">
        <v>-52</v>
      </c>
      <c r="K53" s="3">
        <v>-51</v>
      </c>
      <c r="L53" s="3">
        <v>-26</v>
      </c>
      <c r="M53" s="3">
        <v>35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-7.4174999999999996E-3</v>
      </c>
      <c r="T53" s="13">
        <f t="shared" si="1"/>
        <v>-1.651E-2</v>
      </c>
      <c r="U53" s="13">
        <f t="shared" si="2"/>
        <v>-1.62945E-2</v>
      </c>
      <c r="V53" s="13">
        <f t="shared" si="3"/>
        <v>-8.2550000000000002E-3</v>
      </c>
      <c r="W53" s="13">
        <f t="shared" si="4"/>
        <v>1.13575E-2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6761</v>
      </c>
      <c r="C54" s="3" t="s">
        <v>5372</v>
      </c>
      <c r="D54" s="12">
        <v>10.6</v>
      </c>
      <c r="E54" s="12">
        <v>10.25</v>
      </c>
      <c r="F54" s="12">
        <v>10.55</v>
      </c>
      <c r="G54" s="12">
        <v>10.15</v>
      </c>
      <c r="H54" s="12">
        <v>10.35</v>
      </c>
      <c r="I54" s="3">
        <v>-5</v>
      </c>
      <c r="J54" s="3">
        <v>42</v>
      </c>
      <c r="K54" s="3">
        <v>73</v>
      </c>
      <c r="L54" s="3">
        <v>150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-5.2999999999999998E-4</v>
      </c>
      <c r="T54" s="13">
        <f t="shared" si="1"/>
        <v>4.3049999999999998E-3</v>
      </c>
      <c r="U54" s="13">
        <f t="shared" si="2"/>
        <v>7.7015000000000009E-3</v>
      </c>
      <c r="V54" s="13">
        <f t="shared" si="3"/>
        <v>1.5225000000000001E-2</v>
      </c>
      <c r="W54" s="13">
        <f t="shared" si="4"/>
        <v>7.2449999999999999E-4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6762</v>
      </c>
      <c r="C55" s="3" t="s">
        <v>5372</v>
      </c>
      <c r="D55" s="12">
        <v>103</v>
      </c>
      <c r="E55" s="12">
        <v>113</v>
      </c>
      <c r="F55" s="12">
        <v>105</v>
      </c>
      <c r="G55" s="12">
        <v>115.5</v>
      </c>
      <c r="H55" s="12">
        <v>110</v>
      </c>
      <c r="I55" s="3">
        <v>-121</v>
      </c>
      <c r="J55" s="3">
        <v>265</v>
      </c>
      <c r="K55" s="3">
        <v>1161</v>
      </c>
      <c r="L55" s="3">
        <v>89</v>
      </c>
      <c r="M55" s="3">
        <v>-1584</v>
      </c>
      <c r="N55" s="3">
        <v>0</v>
      </c>
      <c r="O55" s="3">
        <v>0</v>
      </c>
      <c r="P55" s="3">
        <v>2</v>
      </c>
      <c r="Q55" s="3">
        <v>0</v>
      </c>
      <c r="R55" s="3">
        <v>0</v>
      </c>
      <c r="S55" s="13">
        <f t="shared" si="0"/>
        <v>-0.12463</v>
      </c>
      <c r="T55" s="13">
        <f t="shared" si="1"/>
        <v>0.29944999999999999</v>
      </c>
      <c r="U55" s="13">
        <f t="shared" si="2"/>
        <v>1.21905</v>
      </c>
      <c r="V55" s="13">
        <f t="shared" si="3"/>
        <v>0.102795</v>
      </c>
      <c r="W55" s="13">
        <f t="shared" si="4"/>
        <v>-1.7423999999999999</v>
      </c>
      <c r="X55" s="13">
        <f t="shared" si="5"/>
        <v>0</v>
      </c>
      <c r="Y55" s="13">
        <f t="shared" si="6"/>
        <v>0</v>
      </c>
      <c r="Z55" s="13">
        <f t="shared" si="7"/>
        <v>2.0999999999999999E-3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6763</v>
      </c>
      <c r="C56" s="3" t="s">
        <v>5372</v>
      </c>
      <c r="D56" s="12">
        <v>83.6</v>
      </c>
      <c r="E56" s="12">
        <v>81.5</v>
      </c>
      <c r="F56" s="12">
        <v>82.9</v>
      </c>
      <c r="G56" s="12">
        <v>80.900000000000006</v>
      </c>
      <c r="H56" s="12">
        <v>83.6</v>
      </c>
      <c r="I56" s="3">
        <v>-311</v>
      </c>
      <c r="J56" s="3">
        <v>-3941</v>
      </c>
      <c r="K56" s="3">
        <v>-958</v>
      </c>
      <c r="L56" s="3">
        <v>-1778</v>
      </c>
      <c r="M56" s="3">
        <v>-673</v>
      </c>
      <c r="N56" s="3">
        <v>94</v>
      </c>
      <c r="O56" s="3">
        <v>33</v>
      </c>
      <c r="P56" s="3">
        <v>80</v>
      </c>
      <c r="Q56" s="3">
        <v>15</v>
      </c>
      <c r="R56" s="3">
        <v>17</v>
      </c>
      <c r="S56" s="13">
        <f t="shared" si="0"/>
        <v>-0.259996</v>
      </c>
      <c r="T56" s="13">
        <f t="shared" si="1"/>
        <v>-3.2119149999999999</v>
      </c>
      <c r="U56" s="13">
        <f t="shared" si="2"/>
        <v>-0.79418200000000017</v>
      </c>
      <c r="V56" s="13">
        <f t="shared" si="3"/>
        <v>-1.4384020000000002</v>
      </c>
      <c r="W56" s="13">
        <f t="shared" si="4"/>
        <v>-0.56262799999999991</v>
      </c>
      <c r="X56" s="13">
        <f t="shared" si="5"/>
        <v>7.8584000000000001E-2</v>
      </c>
      <c r="Y56" s="13">
        <f t="shared" si="6"/>
        <v>2.6894999999999999E-2</v>
      </c>
      <c r="Z56" s="13">
        <f t="shared" si="7"/>
        <v>6.6320000000000004E-2</v>
      </c>
      <c r="AA56" s="13">
        <f t="shared" si="8"/>
        <v>1.2135E-2</v>
      </c>
      <c r="AB56" s="13">
        <f t="shared" si="9"/>
        <v>1.4211999999999999E-2</v>
      </c>
    </row>
    <row r="57" spans="1:28" x14ac:dyDescent="0.25">
      <c r="A57" s="2" t="s">
        <v>51</v>
      </c>
      <c r="B57" s="3" t="s">
        <v>6764</v>
      </c>
      <c r="C57" s="3" t="s">
        <v>5402</v>
      </c>
      <c r="D57" s="12">
        <v>22.15</v>
      </c>
      <c r="E57" s="12">
        <v>21.75</v>
      </c>
      <c r="F57" s="12">
        <v>21.35</v>
      </c>
      <c r="G57" s="12">
        <v>20.5</v>
      </c>
      <c r="H57" s="12">
        <v>21.55</v>
      </c>
      <c r="I57" s="3">
        <v>-329</v>
      </c>
      <c r="J57" s="3">
        <v>2</v>
      </c>
      <c r="K57" s="3">
        <v>-254</v>
      </c>
      <c r="L57" s="3">
        <v>186</v>
      </c>
      <c r="M57" s="3">
        <v>135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-7.2873499999999994E-2</v>
      </c>
      <c r="T57" s="13">
        <f t="shared" si="1"/>
        <v>4.35E-4</v>
      </c>
      <c r="U57" s="13">
        <f t="shared" si="2"/>
        <v>-5.4229000000000006E-2</v>
      </c>
      <c r="V57" s="13">
        <f t="shared" si="3"/>
        <v>3.8129999999999997E-2</v>
      </c>
      <c r="W57" s="13">
        <f t="shared" si="4"/>
        <v>2.90925E-2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6765</v>
      </c>
      <c r="C58" s="3" t="s">
        <v>5372</v>
      </c>
      <c r="D58" s="12">
        <v>7.66</v>
      </c>
      <c r="E58" s="12">
        <v>7.07</v>
      </c>
      <c r="F58" s="12">
        <v>7.12</v>
      </c>
      <c r="G58" s="12">
        <v>6.42</v>
      </c>
      <c r="H58" s="12">
        <v>7.06</v>
      </c>
      <c r="I58" s="3">
        <v>-2810</v>
      </c>
      <c r="J58" s="3">
        <v>-1746</v>
      </c>
      <c r="K58" s="3">
        <v>-707</v>
      </c>
      <c r="L58" s="3">
        <v>-152</v>
      </c>
      <c r="M58" s="3">
        <v>906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-0.21524600000000002</v>
      </c>
      <c r="T58" s="13">
        <f t="shared" si="1"/>
        <v>-0.12344220000000002</v>
      </c>
      <c r="U58" s="13">
        <f t="shared" si="2"/>
        <v>-5.0338399999999998E-2</v>
      </c>
      <c r="V58" s="13">
        <f t="shared" si="3"/>
        <v>-9.7584000000000004E-3</v>
      </c>
      <c r="W58" s="13">
        <f t="shared" si="4"/>
        <v>6.3963599999999995E-2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6766</v>
      </c>
      <c r="C59" s="3" t="s">
        <v>5373</v>
      </c>
      <c r="D59" s="12">
        <v>64.2</v>
      </c>
      <c r="E59" s="12">
        <v>61.5</v>
      </c>
      <c r="F59" s="12">
        <v>60.7</v>
      </c>
      <c r="G59" s="12">
        <v>55</v>
      </c>
      <c r="H59" s="12">
        <v>59</v>
      </c>
      <c r="I59" s="3">
        <v>-212</v>
      </c>
      <c r="J59" s="3">
        <v>-151</v>
      </c>
      <c r="K59" s="3">
        <v>-368</v>
      </c>
      <c r="L59" s="3">
        <v>-203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-0.136104</v>
      </c>
      <c r="T59" s="13">
        <f t="shared" si="1"/>
        <v>-9.2865000000000003E-2</v>
      </c>
      <c r="U59" s="13">
        <f t="shared" si="2"/>
        <v>-0.22337600000000002</v>
      </c>
      <c r="V59" s="13">
        <f t="shared" si="3"/>
        <v>-0.11165</v>
      </c>
      <c r="W59" s="13">
        <f t="shared" si="4"/>
        <v>2.0060000000000001E-2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6767</v>
      </c>
      <c r="C60" s="3" t="s">
        <v>8493</v>
      </c>
      <c r="D60" s="12">
        <v>38.5</v>
      </c>
      <c r="E60" s="12">
        <v>38.5</v>
      </c>
      <c r="F60" s="12">
        <v>38.5</v>
      </c>
      <c r="G60" s="12">
        <v>36</v>
      </c>
      <c r="H60" s="12">
        <v>37.700000000000003</v>
      </c>
      <c r="I60" s="3">
        <v>-6</v>
      </c>
      <c r="J60" s="3">
        <v>-22</v>
      </c>
      <c r="K60" s="3">
        <v>-35</v>
      </c>
      <c r="L60" s="3">
        <v>0</v>
      </c>
      <c r="M60" s="3">
        <v>-10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-2.31E-3</v>
      </c>
      <c r="T60" s="13">
        <f t="shared" si="1"/>
        <v>-8.4700000000000001E-3</v>
      </c>
      <c r="U60" s="13">
        <f t="shared" si="2"/>
        <v>-1.3475000000000001E-2</v>
      </c>
      <c r="V60" s="13">
        <f t="shared" si="3"/>
        <v>0</v>
      </c>
      <c r="W60" s="13">
        <f t="shared" si="4"/>
        <v>-3.7699999999999999E-3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6768</v>
      </c>
      <c r="C61" s="3" t="s">
        <v>8491</v>
      </c>
      <c r="D61" s="12">
        <v>10.35</v>
      </c>
      <c r="E61" s="12">
        <v>10.25</v>
      </c>
      <c r="F61" s="12">
        <v>10.199999999999999</v>
      </c>
      <c r="G61" s="12">
        <v>9.5399999999999991</v>
      </c>
      <c r="H61" s="12">
        <v>10.25</v>
      </c>
      <c r="I61" s="3">
        <v>-250</v>
      </c>
      <c r="J61" s="3">
        <v>-191</v>
      </c>
      <c r="K61" s="3">
        <v>-437</v>
      </c>
      <c r="L61" s="3">
        <v>-259</v>
      </c>
      <c r="M61" s="3">
        <v>167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-2.5874999999999999E-2</v>
      </c>
      <c r="T61" s="13">
        <f t="shared" si="1"/>
        <v>-1.9577500000000001E-2</v>
      </c>
      <c r="U61" s="13">
        <f t="shared" si="2"/>
        <v>-4.4573999999999996E-2</v>
      </c>
      <c r="V61" s="13">
        <f t="shared" si="3"/>
        <v>-2.4708599999999997E-2</v>
      </c>
      <c r="W61" s="13">
        <f t="shared" si="4"/>
        <v>1.7117500000000001E-2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6769</v>
      </c>
      <c r="C62" s="3" t="s">
        <v>5372</v>
      </c>
      <c r="D62" s="12">
        <v>78</v>
      </c>
      <c r="E62" s="12">
        <v>78.7</v>
      </c>
      <c r="F62" s="12">
        <v>77.5</v>
      </c>
      <c r="G62" s="12">
        <v>75.099999999999994</v>
      </c>
      <c r="H62" s="12">
        <v>78.5</v>
      </c>
      <c r="I62" s="3">
        <v>-1</v>
      </c>
      <c r="J62" s="3">
        <v>-1</v>
      </c>
      <c r="K62" s="3">
        <v>-4</v>
      </c>
      <c r="L62" s="3">
        <v>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-7.7999999999999999E-4</v>
      </c>
      <c r="T62" s="13">
        <f t="shared" si="1"/>
        <v>-7.8700000000000005E-4</v>
      </c>
      <c r="U62" s="13">
        <f t="shared" si="2"/>
        <v>-3.0999999999999999E-3</v>
      </c>
      <c r="V62" s="13">
        <f t="shared" si="3"/>
        <v>4.5059999999999996E-3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6770</v>
      </c>
      <c r="C63" s="3" t="s">
        <v>5372</v>
      </c>
      <c r="D63" s="12">
        <v>51.1</v>
      </c>
      <c r="E63" s="12">
        <v>51</v>
      </c>
      <c r="F63" s="12">
        <v>50.6</v>
      </c>
      <c r="G63" s="12">
        <v>49</v>
      </c>
      <c r="H63" s="12">
        <v>51</v>
      </c>
      <c r="I63" s="3">
        <v>25</v>
      </c>
      <c r="J63" s="3">
        <v>-12</v>
      </c>
      <c r="K63" s="3">
        <v>-15</v>
      </c>
      <c r="L63" s="3">
        <v>8</v>
      </c>
      <c r="M63" s="3">
        <v>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1.2775E-2</v>
      </c>
      <c r="T63" s="13">
        <f t="shared" si="1"/>
        <v>-6.1199999999999996E-3</v>
      </c>
      <c r="U63" s="13">
        <f t="shared" si="2"/>
        <v>-7.5900000000000004E-3</v>
      </c>
      <c r="V63" s="13">
        <f t="shared" si="3"/>
        <v>3.9199999999999999E-3</v>
      </c>
      <c r="W63" s="13">
        <f t="shared" si="4"/>
        <v>6.6299999999999996E-3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6771</v>
      </c>
      <c r="C64" s="3" t="s">
        <v>5374</v>
      </c>
      <c r="D64" s="12">
        <v>30.65</v>
      </c>
      <c r="E64" s="12">
        <v>30</v>
      </c>
      <c r="F64" s="12">
        <v>30.75</v>
      </c>
      <c r="G64" s="12">
        <v>29.65</v>
      </c>
      <c r="H64" s="12">
        <v>30.8</v>
      </c>
      <c r="I64" s="3">
        <v>-304</v>
      </c>
      <c r="J64" s="3">
        <v>-4566</v>
      </c>
      <c r="K64" s="3">
        <v>2211</v>
      </c>
      <c r="L64" s="3">
        <v>-658</v>
      </c>
      <c r="M64" s="3">
        <v>1570</v>
      </c>
      <c r="N64" s="3">
        <v>833</v>
      </c>
      <c r="O64" s="3">
        <v>22</v>
      </c>
      <c r="P64" s="3">
        <v>1185</v>
      </c>
      <c r="Q64" s="3">
        <v>17</v>
      </c>
      <c r="R64" s="3">
        <v>16</v>
      </c>
      <c r="S64" s="13">
        <f t="shared" si="0"/>
        <v>-9.3176000000000009E-2</v>
      </c>
      <c r="T64" s="13">
        <f t="shared" si="1"/>
        <v>-1.3697999999999999</v>
      </c>
      <c r="U64" s="13">
        <f t="shared" si="2"/>
        <v>0.67988249999999995</v>
      </c>
      <c r="V64" s="13">
        <f t="shared" si="3"/>
        <v>-0.19509700000000002</v>
      </c>
      <c r="W64" s="13">
        <f t="shared" si="4"/>
        <v>0.48355999999999999</v>
      </c>
      <c r="X64" s="13">
        <f t="shared" si="5"/>
        <v>0.25531449999999994</v>
      </c>
      <c r="Y64" s="13">
        <f t="shared" si="6"/>
        <v>6.6E-3</v>
      </c>
      <c r="Z64" s="13">
        <f t="shared" si="7"/>
        <v>0.36438749999999998</v>
      </c>
      <c r="AA64" s="13">
        <f t="shared" si="8"/>
        <v>5.0404999999999998E-3</v>
      </c>
      <c r="AB64" s="13">
        <f t="shared" si="9"/>
        <v>4.9280000000000001E-3</v>
      </c>
    </row>
    <row r="65" spans="1:28" x14ac:dyDescent="0.25">
      <c r="A65" s="2" t="s">
        <v>59</v>
      </c>
      <c r="B65" s="3" t="s">
        <v>6772</v>
      </c>
      <c r="C65" s="3" t="s">
        <v>8494</v>
      </c>
      <c r="D65" s="12">
        <v>21.15</v>
      </c>
      <c r="E65" s="12">
        <v>19.149999999999999</v>
      </c>
      <c r="F65" s="12">
        <v>19.149999999999999</v>
      </c>
      <c r="G65" s="12">
        <v>17.8</v>
      </c>
      <c r="H65" s="12">
        <v>19.55</v>
      </c>
      <c r="I65" s="3">
        <v>-4291</v>
      </c>
      <c r="J65" s="3">
        <v>-729</v>
      </c>
      <c r="K65" s="3">
        <v>5302</v>
      </c>
      <c r="L65" s="3">
        <v>9644</v>
      </c>
      <c r="M65" s="3">
        <v>-1185</v>
      </c>
      <c r="N65" s="3">
        <v>0</v>
      </c>
      <c r="O65" s="3">
        <v>0</v>
      </c>
      <c r="P65" s="3">
        <v>77</v>
      </c>
      <c r="Q65" s="3">
        <v>0</v>
      </c>
      <c r="R65" s="3">
        <v>0</v>
      </c>
      <c r="S65" s="13">
        <f t="shared" si="0"/>
        <v>-0.90754649999999992</v>
      </c>
      <c r="T65" s="13">
        <f t="shared" si="1"/>
        <v>-0.13960349999999999</v>
      </c>
      <c r="U65" s="13">
        <f t="shared" si="2"/>
        <v>1.0153329999999998</v>
      </c>
      <c r="V65" s="13">
        <f t="shared" si="3"/>
        <v>1.7166320000000002</v>
      </c>
      <c r="W65" s="13">
        <f t="shared" si="4"/>
        <v>-0.2316675</v>
      </c>
      <c r="X65" s="13">
        <f t="shared" si="5"/>
        <v>0</v>
      </c>
      <c r="Y65" s="13">
        <f t="shared" si="6"/>
        <v>0</v>
      </c>
      <c r="Z65" s="13">
        <f t="shared" si="7"/>
        <v>1.47455E-2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6773</v>
      </c>
      <c r="C66" s="3" t="s">
        <v>5374</v>
      </c>
      <c r="D66" s="12">
        <v>35.25</v>
      </c>
      <c r="E66" s="12">
        <v>35.15</v>
      </c>
      <c r="F66" s="12">
        <v>34.549999999999997</v>
      </c>
      <c r="G66" s="12">
        <v>34.5</v>
      </c>
      <c r="H66" s="12">
        <v>35</v>
      </c>
      <c r="I66" s="3">
        <v>-5</v>
      </c>
      <c r="J66" s="3">
        <v>-8</v>
      </c>
      <c r="K66" s="3">
        <v>-14</v>
      </c>
      <c r="L66" s="3">
        <v>25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-1.7625E-3</v>
      </c>
      <c r="T66" s="13">
        <f t="shared" si="1"/>
        <v>-2.8119999999999998E-3</v>
      </c>
      <c r="U66" s="13">
        <f t="shared" si="2"/>
        <v>-4.8369999999999993E-3</v>
      </c>
      <c r="V66" s="13">
        <f t="shared" si="3"/>
        <v>8.6250000000000007E-3</v>
      </c>
      <c r="W66" s="13">
        <f t="shared" si="4"/>
        <v>-6.9999999999999999E-4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6774</v>
      </c>
      <c r="C67" s="3" t="s">
        <v>5374</v>
      </c>
      <c r="D67" s="12">
        <v>12.9</v>
      </c>
      <c r="E67" s="12">
        <v>11.65</v>
      </c>
      <c r="F67" s="12">
        <v>10.5</v>
      </c>
      <c r="G67" s="12">
        <v>9.4499999999999993</v>
      </c>
      <c r="H67" s="12">
        <v>10.3</v>
      </c>
      <c r="I67" s="3">
        <v>-80</v>
      </c>
      <c r="J67" s="3">
        <v>-160</v>
      </c>
      <c r="K67" s="3">
        <v>30</v>
      </c>
      <c r="L67" s="3">
        <v>49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-1.0319999999999999E-2</v>
      </c>
      <c r="T67" s="13">
        <f t="shared" si="1"/>
        <v>-1.864E-2</v>
      </c>
      <c r="U67" s="13">
        <f t="shared" si="2"/>
        <v>3.15E-3</v>
      </c>
      <c r="V67" s="13">
        <f t="shared" si="3"/>
        <v>4.6304999999999992E-3</v>
      </c>
      <c r="W67" s="13">
        <f t="shared" si="4"/>
        <v>4.1200000000000004E-4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6775</v>
      </c>
      <c r="C68" s="3" t="s">
        <v>5374</v>
      </c>
      <c r="D68" s="12">
        <v>20.6</v>
      </c>
      <c r="E68" s="12">
        <v>18.55</v>
      </c>
      <c r="F68" s="12">
        <v>17.100000000000001</v>
      </c>
      <c r="G68" s="12">
        <v>15.4</v>
      </c>
      <c r="H68" s="12">
        <v>16.850000000000001</v>
      </c>
      <c r="I68" s="3">
        <v>-2000</v>
      </c>
      <c r="J68" s="3">
        <v>-311</v>
      </c>
      <c r="K68" s="3">
        <v>133</v>
      </c>
      <c r="L68" s="3">
        <v>-299</v>
      </c>
      <c r="M68" s="3">
        <v>1167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-0.41199999999999998</v>
      </c>
      <c r="T68" s="13">
        <f t="shared" si="1"/>
        <v>-5.7690499999999999E-2</v>
      </c>
      <c r="U68" s="13">
        <f t="shared" si="2"/>
        <v>2.2743000000000003E-2</v>
      </c>
      <c r="V68" s="13">
        <f t="shared" si="3"/>
        <v>-4.6046000000000004E-2</v>
      </c>
      <c r="W68" s="13">
        <f t="shared" si="4"/>
        <v>0.19663949999999999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6776</v>
      </c>
      <c r="C69" s="3" t="s">
        <v>5370</v>
      </c>
      <c r="D69" s="12">
        <v>10.5</v>
      </c>
      <c r="E69" s="12">
        <v>10.4</v>
      </c>
      <c r="F69" s="12">
        <v>10.3</v>
      </c>
      <c r="G69" s="12">
        <v>9.86</v>
      </c>
      <c r="H69" s="12">
        <v>10.55</v>
      </c>
      <c r="I69" s="3">
        <v>-983</v>
      </c>
      <c r="J69" s="3">
        <v>-491</v>
      </c>
      <c r="K69" s="3">
        <v>-525</v>
      </c>
      <c r="L69" s="3">
        <v>70</v>
      </c>
      <c r="M69" s="3">
        <v>144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-0.103215</v>
      </c>
      <c r="T69" s="13">
        <f t="shared" si="1"/>
        <v>-5.1064000000000005E-2</v>
      </c>
      <c r="U69" s="13">
        <f t="shared" si="2"/>
        <v>-5.4074999999999998E-2</v>
      </c>
      <c r="V69" s="13">
        <f t="shared" si="3"/>
        <v>6.9019999999999993E-3</v>
      </c>
      <c r="W69" s="13">
        <f t="shared" si="4"/>
        <v>1.5192000000000001E-2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6777</v>
      </c>
      <c r="C70" s="3" t="s">
        <v>8494</v>
      </c>
      <c r="D70" s="12">
        <v>15.65</v>
      </c>
      <c r="E70" s="12">
        <v>14.55</v>
      </c>
      <c r="F70" s="12">
        <v>13.9</v>
      </c>
      <c r="G70" s="12">
        <v>12.75</v>
      </c>
      <c r="H70" s="12">
        <v>13.95</v>
      </c>
      <c r="I70" s="3">
        <v>-1538</v>
      </c>
      <c r="J70" s="3">
        <v>-1855</v>
      </c>
      <c r="K70" s="3">
        <v>-366</v>
      </c>
      <c r="L70" s="3">
        <v>-50</v>
      </c>
      <c r="M70" s="3">
        <v>175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-0.24069699999999999</v>
      </c>
      <c r="T70" s="13">
        <f t="shared" si="1"/>
        <v>-0.26990249999999999</v>
      </c>
      <c r="U70" s="13">
        <f t="shared" si="2"/>
        <v>-5.0874000000000003E-2</v>
      </c>
      <c r="V70" s="13">
        <f t="shared" si="3"/>
        <v>-6.3749999999999996E-3</v>
      </c>
      <c r="W70" s="13">
        <f t="shared" si="4"/>
        <v>2.44125E-2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6778</v>
      </c>
      <c r="C71" s="3" t="s">
        <v>5374</v>
      </c>
      <c r="D71" s="12">
        <v>11.4</v>
      </c>
      <c r="E71" s="12">
        <v>12.25</v>
      </c>
      <c r="F71" s="12">
        <v>12</v>
      </c>
      <c r="G71" s="12">
        <v>11.9</v>
      </c>
      <c r="H71" s="12">
        <v>11.85</v>
      </c>
      <c r="I71" s="3">
        <v>0</v>
      </c>
      <c r="J71" s="3">
        <v>-1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-1.225E-4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6779</v>
      </c>
      <c r="C72" s="3" t="s">
        <v>8494</v>
      </c>
      <c r="D72" s="12">
        <v>40.049999999999997</v>
      </c>
      <c r="E72" s="12">
        <v>38.6</v>
      </c>
      <c r="F72" s="12">
        <v>39</v>
      </c>
      <c r="G72" s="12">
        <v>36.85</v>
      </c>
      <c r="H72" s="12">
        <v>39</v>
      </c>
      <c r="I72" s="3">
        <v>-34</v>
      </c>
      <c r="J72" s="3">
        <v>-98</v>
      </c>
      <c r="K72" s="3">
        <v>-26</v>
      </c>
      <c r="L72" s="3">
        <v>21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-1.3616999999999999E-2</v>
      </c>
      <c r="T72" s="13">
        <f t="shared" si="11"/>
        <v>-3.7828000000000001E-2</v>
      </c>
      <c r="U72" s="13">
        <f t="shared" si="12"/>
        <v>-1.014E-2</v>
      </c>
      <c r="V72" s="13">
        <f t="shared" si="13"/>
        <v>7.7385000000000006E-3</v>
      </c>
      <c r="W72" s="13">
        <f t="shared" si="14"/>
        <v>-3.8999999999999999E-4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6780</v>
      </c>
      <c r="C73" s="3" t="s">
        <v>8494</v>
      </c>
      <c r="D73" s="12">
        <v>20.8</v>
      </c>
      <c r="E73" s="12">
        <v>20.8</v>
      </c>
      <c r="F73" s="12">
        <v>20.65</v>
      </c>
      <c r="G73" s="12">
        <v>18.95</v>
      </c>
      <c r="H73" s="12">
        <v>19.8</v>
      </c>
      <c r="I73" s="3">
        <v>-737</v>
      </c>
      <c r="J73" s="3">
        <v>-250</v>
      </c>
      <c r="K73" s="3">
        <v>-42</v>
      </c>
      <c r="L73" s="3">
        <v>-24</v>
      </c>
      <c r="M73" s="3">
        <v>147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-0.15329600000000002</v>
      </c>
      <c r="T73" s="13">
        <f t="shared" si="11"/>
        <v>-5.1999999999999998E-2</v>
      </c>
      <c r="U73" s="13">
        <f t="shared" si="12"/>
        <v>-8.6730000000000002E-3</v>
      </c>
      <c r="V73" s="13">
        <f t="shared" si="13"/>
        <v>-4.548E-3</v>
      </c>
      <c r="W73" s="13">
        <f t="shared" si="14"/>
        <v>2.9106E-2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6781</v>
      </c>
      <c r="C74" s="3" t="s">
        <v>8495</v>
      </c>
      <c r="D74" s="12">
        <v>13.55</v>
      </c>
      <c r="E74" s="12">
        <v>12.7</v>
      </c>
      <c r="F74" s="12">
        <v>13.1</v>
      </c>
      <c r="G74" s="12">
        <v>11.8</v>
      </c>
      <c r="H74" s="12">
        <v>12.95</v>
      </c>
      <c r="I74" s="3">
        <v>-30</v>
      </c>
      <c r="J74" s="3">
        <v>-11</v>
      </c>
      <c r="K74" s="3">
        <v>53</v>
      </c>
      <c r="L74" s="3">
        <v>-19</v>
      </c>
      <c r="M74" s="3">
        <v>76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-4.065E-3</v>
      </c>
      <c r="T74" s="13">
        <f t="shared" si="11"/>
        <v>-1.3969999999999998E-3</v>
      </c>
      <c r="U74" s="13">
        <f t="shared" si="12"/>
        <v>6.9429999999999995E-3</v>
      </c>
      <c r="V74" s="13">
        <f t="shared" si="13"/>
        <v>-2.2420000000000001E-3</v>
      </c>
      <c r="W74" s="13">
        <f t="shared" si="14"/>
        <v>9.8420000000000001E-3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6782</v>
      </c>
      <c r="C75" s="3" t="s">
        <v>8494</v>
      </c>
      <c r="D75" s="12">
        <v>30.9</v>
      </c>
      <c r="E75" s="12">
        <v>30.3</v>
      </c>
      <c r="F75" s="12">
        <v>30.15</v>
      </c>
      <c r="G75" s="12">
        <v>28.95</v>
      </c>
      <c r="H75" s="12">
        <v>30</v>
      </c>
      <c r="I75" s="3">
        <v>-1413</v>
      </c>
      <c r="J75" s="3">
        <v>-2135</v>
      </c>
      <c r="K75" s="3">
        <v>-2069</v>
      </c>
      <c r="L75" s="3">
        <v>-2025</v>
      </c>
      <c r="M75" s="3">
        <v>385</v>
      </c>
      <c r="N75" s="3">
        <v>4</v>
      </c>
      <c r="O75" s="3">
        <v>8</v>
      </c>
      <c r="P75" s="3">
        <v>0</v>
      </c>
      <c r="Q75" s="3">
        <v>0</v>
      </c>
      <c r="R75" s="3">
        <v>0</v>
      </c>
      <c r="S75" s="13">
        <f t="shared" si="10"/>
        <v>-0.43661699999999998</v>
      </c>
      <c r="T75" s="13">
        <f t="shared" si="11"/>
        <v>-0.64690499999999995</v>
      </c>
      <c r="U75" s="13">
        <f t="shared" si="12"/>
        <v>-0.62380349999999996</v>
      </c>
      <c r="V75" s="13">
        <f t="shared" si="13"/>
        <v>-0.58623749999999997</v>
      </c>
      <c r="W75" s="13">
        <f t="shared" si="14"/>
        <v>0.11550000000000001</v>
      </c>
      <c r="X75" s="13">
        <f t="shared" si="15"/>
        <v>1.2359999999999999E-3</v>
      </c>
      <c r="Y75" s="13">
        <f t="shared" si="16"/>
        <v>2.4239999999999999E-3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6783</v>
      </c>
      <c r="C76" s="3" t="s">
        <v>5370</v>
      </c>
      <c r="D76" s="12">
        <v>17.25</v>
      </c>
      <c r="E76" s="12">
        <v>15.65</v>
      </c>
      <c r="F76" s="12">
        <v>15.65</v>
      </c>
      <c r="G76" s="12">
        <v>14.1</v>
      </c>
      <c r="H76" s="12">
        <v>14.7</v>
      </c>
      <c r="I76" s="3">
        <v>1</v>
      </c>
      <c r="J76" s="3">
        <v>14</v>
      </c>
      <c r="K76" s="3">
        <v>-9</v>
      </c>
      <c r="L76" s="3">
        <v>17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1.7249999999999999E-4</v>
      </c>
      <c r="T76" s="13">
        <f t="shared" si="11"/>
        <v>2.1909999999999998E-3</v>
      </c>
      <c r="U76" s="13">
        <f t="shared" si="12"/>
        <v>-1.4085E-3</v>
      </c>
      <c r="V76" s="13">
        <f t="shared" si="13"/>
        <v>2.3969999999999998E-3</v>
      </c>
      <c r="W76" s="13">
        <f t="shared" si="14"/>
        <v>-7.3499999999999998E-4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6784</v>
      </c>
      <c r="C77" s="3" t="s">
        <v>5380</v>
      </c>
      <c r="D77" s="12">
        <v>38.9</v>
      </c>
      <c r="E77" s="12">
        <v>39.200000000000003</v>
      </c>
      <c r="F77" s="12">
        <v>39.35</v>
      </c>
      <c r="G77" s="12">
        <v>38.4</v>
      </c>
      <c r="H77" s="12">
        <v>38.9</v>
      </c>
      <c r="I77" s="3">
        <v>-7</v>
      </c>
      <c r="J77" s="3">
        <v>-14</v>
      </c>
      <c r="K77" s="3">
        <v>-4</v>
      </c>
      <c r="L77" s="3">
        <v>3</v>
      </c>
      <c r="M77" s="3">
        <v>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-2.7230000000000002E-3</v>
      </c>
      <c r="T77" s="13">
        <f t="shared" si="11"/>
        <v>-5.4880000000000007E-3</v>
      </c>
      <c r="U77" s="13">
        <f t="shared" si="12"/>
        <v>-1.5740000000000001E-3</v>
      </c>
      <c r="V77" s="13">
        <f t="shared" si="13"/>
        <v>1.1519999999999998E-3</v>
      </c>
      <c r="W77" s="13">
        <f t="shared" si="14"/>
        <v>3.5009999999999998E-3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6785</v>
      </c>
      <c r="C78" s="3" t="s">
        <v>5370</v>
      </c>
      <c r="D78" s="12">
        <v>24.95</v>
      </c>
      <c r="E78" s="12">
        <v>24.55</v>
      </c>
      <c r="F78" s="12">
        <v>24.6</v>
      </c>
      <c r="G78" s="12">
        <v>23.15</v>
      </c>
      <c r="H78" s="12">
        <v>24.25</v>
      </c>
      <c r="I78" s="3">
        <v>-57</v>
      </c>
      <c r="J78" s="3">
        <v>-12</v>
      </c>
      <c r="K78" s="3">
        <v>-86</v>
      </c>
      <c r="L78" s="3">
        <v>141</v>
      </c>
      <c r="M78" s="3">
        <v>60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-1.4221499999999998E-2</v>
      </c>
      <c r="T78" s="13">
        <f t="shared" si="11"/>
        <v>-2.9460000000000003E-3</v>
      </c>
      <c r="U78" s="13">
        <f t="shared" si="12"/>
        <v>-2.1155999999999998E-2</v>
      </c>
      <c r="V78" s="13">
        <f t="shared" si="13"/>
        <v>3.2641499999999997E-2</v>
      </c>
      <c r="W78" s="13">
        <f t="shared" si="14"/>
        <v>1.455E-2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6786</v>
      </c>
      <c r="C79" s="3" t="s">
        <v>5380</v>
      </c>
      <c r="D79" s="12">
        <v>28.45</v>
      </c>
      <c r="E79" s="12">
        <v>28</v>
      </c>
      <c r="F79" s="12">
        <v>28.05</v>
      </c>
      <c r="G79" s="12">
        <v>27.7</v>
      </c>
      <c r="H79" s="12">
        <v>29.9</v>
      </c>
      <c r="I79" s="3">
        <v>-1</v>
      </c>
      <c r="J79" s="3">
        <v>-10</v>
      </c>
      <c r="K79" s="3">
        <v>-1</v>
      </c>
      <c r="L79" s="3">
        <v>5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-2.8449999999999998E-4</v>
      </c>
      <c r="T79" s="13">
        <f t="shared" si="11"/>
        <v>-2.8E-3</v>
      </c>
      <c r="U79" s="13">
        <f t="shared" si="12"/>
        <v>-2.8049999999999999E-4</v>
      </c>
      <c r="V79" s="13">
        <f t="shared" si="13"/>
        <v>1.3849999999999999E-3</v>
      </c>
      <c r="W79" s="13">
        <f t="shared" si="14"/>
        <v>-5.9800000000000001E-4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6787</v>
      </c>
      <c r="C80" s="3" t="s">
        <v>5374</v>
      </c>
      <c r="D80" s="12">
        <v>23</v>
      </c>
      <c r="E80" s="12">
        <v>22.8</v>
      </c>
      <c r="F80" s="12">
        <v>22.6</v>
      </c>
      <c r="G80" s="12">
        <v>22.9</v>
      </c>
      <c r="H80" s="12">
        <v>24.4</v>
      </c>
      <c r="I80" s="3">
        <v>-77</v>
      </c>
      <c r="J80" s="3">
        <v>-53</v>
      </c>
      <c r="K80" s="3">
        <v>2</v>
      </c>
      <c r="L80" s="3">
        <v>3</v>
      </c>
      <c r="M80" s="3">
        <v>48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-1.771E-2</v>
      </c>
      <c r="T80" s="13">
        <f t="shared" si="11"/>
        <v>-1.2084000000000001E-2</v>
      </c>
      <c r="U80" s="13">
        <f t="shared" si="12"/>
        <v>4.5200000000000004E-4</v>
      </c>
      <c r="V80" s="13">
        <f t="shared" si="13"/>
        <v>6.8699999999999989E-4</v>
      </c>
      <c r="W80" s="13">
        <f t="shared" si="14"/>
        <v>1.1711999999999998E-2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6788</v>
      </c>
      <c r="C81" s="3" t="s">
        <v>5374</v>
      </c>
      <c r="D81" s="12">
        <v>30.25</v>
      </c>
      <c r="E81" s="12">
        <v>27.25</v>
      </c>
      <c r="F81" s="12">
        <v>24.55</v>
      </c>
      <c r="G81" s="12">
        <v>22.1</v>
      </c>
      <c r="H81" s="12">
        <v>23.6</v>
      </c>
      <c r="I81" s="3">
        <v>-2250</v>
      </c>
      <c r="J81" s="3">
        <v>-4995</v>
      </c>
      <c r="K81" s="3">
        <v>4814</v>
      </c>
      <c r="L81" s="3">
        <v>4535</v>
      </c>
      <c r="M81" s="3">
        <v>256</v>
      </c>
      <c r="N81" s="3">
        <v>0</v>
      </c>
      <c r="O81" s="3">
        <v>-1060</v>
      </c>
      <c r="P81" s="3">
        <v>-16153</v>
      </c>
      <c r="Q81" s="3">
        <v>-300</v>
      </c>
      <c r="R81" s="3">
        <v>-8261</v>
      </c>
      <c r="S81" s="13">
        <f t="shared" si="10"/>
        <v>-0.68062500000000004</v>
      </c>
      <c r="T81" s="13">
        <f t="shared" si="11"/>
        <v>-1.3611374999999999</v>
      </c>
      <c r="U81" s="13">
        <f t="shared" si="12"/>
        <v>1.181837</v>
      </c>
      <c r="V81" s="13">
        <f t="shared" si="13"/>
        <v>1.002235</v>
      </c>
      <c r="W81" s="13">
        <f t="shared" si="14"/>
        <v>6.0416000000000004E-2</v>
      </c>
      <c r="X81" s="13">
        <f t="shared" si="15"/>
        <v>0</v>
      </c>
      <c r="Y81" s="13">
        <f t="shared" si="16"/>
        <v>-0.28885</v>
      </c>
      <c r="Z81" s="13">
        <f t="shared" si="17"/>
        <v>-3.9655615000000002</v>
      </c>
      <c r="AA81" s="13">
        <f t="shared" si="18"/>
        <v>-6.6299999999999998E-2</v>
      </c>
      <c r="AB81" s="13">
        <f t="shared" si="19"/>
        <v>-1.9495960000000001</v>
      </c>
    </row>
    <row r="82" spans="1:28" x14ac:dyDescent="0.25">
      <c r="A82" s="2" t="s">
        <v>76</v>
      </c>
      <c r="B82" s="3" t="s">
        <v>6789</v>
      </c>
      <c r="C82" s="3" t="s">
        <v>8494</v>
      </c>
      <c r="D82" s="12">
        <v>12.75</v>
      </c>
      <c r="E82" s="12">
        <v>11.5</v>
      </c>
      <c r="F82" s="12">
        <v>10.35</v>
      </c>
      <c r="G82" s="12">
        <v>9.32</v>
      </c>
      <c r="H82" s="12">
        <v>10.25</v>
      </c>
      <c r="I82" s="3">
        <v>-2</v>
      </c>
      <c r="J82" s="3">
        <v>-9</v>
      </c>
      <c r="K82" s="3">
        <v>-5</v>
      </c>
      <c r="L82" s="3">
        <v>14</v>
      </c>
      <c r="M82" s="3">
        <v>102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-2.5500000000000002E-4</v>
      </c>
      <c r="T82" s="13">
        <f t="shared" si="11"/>
        <v>-1.0349999999999999E-3</v>
      </c>
      <c r="U82" s="13">
        <f t="shared" si="12"/>
        <v>-5.1749999999999995E-4</v>
      </c>
      <c r="V82" s="13">
        <f t="shared" si="13"/>
        <v>1.3048000000000003E-3</v>
      </c>
      <c r="W82" s="13">
        <f t="shared" si="14"/>
        <v>1.0455000000000001E-2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6790</v>
      </c>
      <c r="C83" s="3" t="s">
        <v>5380</v>
      </c>
      <c r="D83" s="12">
        <v>16.850000000000001</v>
      </c>
      <c r="E83" s="12">
        <v>16.5</v>
      </c>
      <c r="F83" s="12">
        <v>16.899999999999999</v>
      </c>
      <c r="G83" s="12">
        <v>16.399999999999999</v>
      </c>
      <c r="H83" s="12">
        <v>17</v>
      </c>
      <c r="I83" s="3">
        <v>-481</v>
      </c>
      <c r="J83" s="3">
        <v>-163</v>
      </c>
      <c r="K83" s="3">
        <v>-118</v>
      </c>
      <c r="L83" s="3">
        <v>33</v>
      </c>
      <c r="M83" s="3">
        <v>-63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-8.1048500000000009E-2</v>
      </c>
      <c r="T83" s="13">
        <f t="shared" si="11"/>
        <v>-2.6894999999999999E-2</v>
      </c>
      <c r="U83" s="13">
        <f t="shared" si="12"/>
        <v>-1.9941999999999998E-2</v>
      </c>
      <c r="V83" s="13">
        <f t="shared" si="13"/>
        <v>5.4119999999999993E-3</v>
      </c>
      <c r="W83" s="13">
        <f t="shared" si="14"/>
        <v>-1.0710000000000001E-2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6791</v>
      </c>
      <c r="C84" s="3" t="s">
        <v>8494</v>
      </c>
      <c r="D84" s="12">
        <v>12.2</v>
      </c>
      <c r="E84" s="12">
        <v>11.75</v>
      </c>
      <c r="F84" s="12">
        <v>11.6</v>
      </c>
      <c r="G84" s="12">
        <v>12</v>
      </c>
      <c r="H84" s="12">
        <v>12.2</v>
      </c>
      <c r="I84" s="3">
        <v>-5</v>
      </c>
      <c r="J84" s="3">
        <v>-38</v>
      </c>
      <c r="K84" s="3">
        <v>5</v>
      </c>
      <c r="L84" s="3">
        <v>59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-6.0999999999999997E-4</v>
      </c>
      <c r="T84" s="13">
        <f t="shared" si="11"/>
        <v>-4.4650000000000002E-3</v>
      </c>
      <c r="U84" s="13">
        <f t="shared" si="12"/>
        <v>5.8E-4</v>
      </c>
      <c r="V84" s="13">
        <f t="shared" si="13"/>
        <v>7.0800000000000004E-3</v>
      </c>
      <c r="W84" s="13">
        <f t="shared" si="14"/>
        <v>2.4399999999999999E-4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6792</v>
      </c>
      <c r="C85" s="3" t="s">
        <v>5374</v>
      </c>
      <c r="D85" s="12">
        <v>12.65</v>
      </c>
      <c r="E85" s="12">
        <v>11.55</v>
      </c>
      <c r="F85" s="12">
        <v>11.3</v>
      </c>
      <c r="G85" s="12">
        <v>10.199999999999999</v>
      </c>
      <c r="H85" s="12">
        <v>11.2</v>
      </c>
      <c r="I85" s="3">
        <v>290</v>
      </c>
      <c r="J85" s="3">
        <v>-673</v>
      </c>
      <c r="K85" s="3">
        <v>-283</v>
      </c>
      <c r="L85" s="3">
        <v>-2243</v>
      </c>
      <c r="M85" s="3">
        <v>2131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3.6685000000000002E-2</v>
      </c>
      <c r="T85" s="13">
        <f t="shared" si="11"/>
        <v>-7.7731500000000009E-2</v>
      </c>
      <c r="U85" s="13">
        <f t="shared" si="12"/>
        <v>-3.1979E-2</v>
      </c>
      <c r="V85" s="13">
        <f t="shared" si="13"/>
        <v>-0.22878599999999999</v>
      </c>
      <c r="W85" s="13">
        <f t="shared" si="14"/>
        <v>0.23867199999999997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6793</v>
      </c>
      <c r="C86" s="3" t="s">
        <v>5374</v>
      </c>
      <c r="D86" s="12">
        <v>12</v>
      </c>
      <c r="E86" s="12">
        <v>11.7</v>
      </c>
      <c r="F86" s="12">
        <v>11</v>
      </c>
      <c r="G86" s="12">
        <v>10.7</v>
      </c>
      <c r="H86" s="12">
        <v>11.75</v>
      </c>
      <c r="I86" s="3">
        <v>-241</v>
      </c>
      <c r="J86" s="3">
        <v>-119</v>
      </c>
      <c r="K86" s="3">
        <v>-73</v>
      </c>
      <c r="L86" s="3">
        <v>38</v>
      </c>
      <c r="M86" s="3">
        <v>150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-2.8920000000000001E-2</v>
      </c>
      <c r="T86" s="13">
        <f t="shared" si="11"/>
        <v>-1.3923E-2</v>
      </c>
      <c r="U86" s="13">
        <f t="shared" si="12"/>
        <v>-8.0300000000000007E-3</v>
      </c>
      <c r="V86" s="13">
        <f t="shared" si="13"/>
        <v>4.0659999999999993E-3</v>
      </c>
      <c r="W86" s="13">
        <f t="shared" si="14"/>
        <v>1.7624999999999998E-2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6794</v>
      </c>
      <c r="C87" s="3" t="s">
        <v>5374</v>
      </c>
      <c r="D87" s="12">
        <v>27.85</v>
      </c>
      <c r="E87" s="12">
        <v>27.3</v>
      </c>
      <c r="F87" s="12">
        <v>27.9</v>
      </c>
      <c r="G87" s="12">
        <v>25.7</v>
      </c>
      <c r="H87" s="12">
        <v>27.45</v>
      </c>
      <c r="I87" s="3">
        <v>-39</v>
      </c>
      <c r="J87" s="3">
        <v>-45</v>
      </c>
      <c r="K87" s="3">
        <v>-15</v>
      </c>
      <c r="L87" s="3">
        <v>10</v>
      </c>
      <c r="M87" s="3">
        <v>28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-1.0861500000000001E-2</v>
      </c>
      <c r="T87" s="13">
        <f t="shared" si="11"/>
        <v>-1.2285000000000001E-2</v>
      </c>
      <c r="U87" s="13">
        <f t="shared" si="12"/>
        <v>-4.1850000000000004E-3</v>
      </c>
      <c r="V87" s="13">
        <f t="shared" si="13"/>
        <v>2.5699999999999998E-3</v>
      </c>
      <c r="W87" s="13">
        <f t="shared" si="14"/>
        <v>7.6860000000000001E-3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6795</v>
      </c>
      <c r="C88" s="3" t="s">
        <v>8494</v>
      </c>
      <c r="D88" s="12">
        <v>12.65</v>
      </c>
      <c r="E88" s="12">
        <v>11.4</v>
      </c>
      <c r="F88" s="12">
        <v>11.05</v>
      </c>
      <c r="G88" s="12">
        <v>9.9499999999999993</v>
      </c>
      <c r="H88" s="12">
        <v>10.9</v>
      </c>
      <c r="I88" s="3">
        <v>-4348</v>
      </c>
      <c r="J88" s="3">
        <v>3350</v>
      </c>
      <c r="K88" s="3">
        <v>3394</v>
      </c>
      <c r="L88" s="3">
        <v>3410</v>
      </c>
      <c r="M88" s="3">
        <v>112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-0.55002200000000001</v>
      </c>
      <c r="T88" s="13">
        <f t="shared" si="11"/>
        <v>0.38190000000000002</v>
      </c>
      <c r="U88" s="13">
        <f t="shared" si="12"/>
        <v>0.37503700000000006</v>
      </c>
      <c r="V88" s="13">
        <f t="shared" si="13"/>
        <v>0.33929500000000001</v>
      </c>
      <c r="W88" s="13">
        <f t="shared" si="14"/>
        <v>1.2208E-2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6796</v>
      </c>
      <c r="C89" s="3" t="s">
        <v>8494</v>
      </c>
      <c r="D89" s="12">
        <v>18.45</v>
      </c>
      <c r="E89" s="12">
        <v>16.649999999999999</v>
      </c>
      <c r="F89" s="12">
        <v>15.2</v>
      </c>
      <c r="G89" s="12">
        <v>13.7</v>
      </c>
      <c r="H89" s="12">
        <v>14.75</v>
      </c>
      <c r="I89" s="3">
        <v>9</v>
      </c>
      <c r="J89" s="3">
        <v>0</v>
      </c>
      <c r="K89" s="3">
        <v>40</v>
      </c>
      <c r="L89" s="3">
        <v>-108</v>
      </c>
      <c r="M89" s="3">
        <v>157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1.6604999999999999E-3</v>
      </c>
      <c r="T89" s="13">
        <f t="shared" si="11"/>
        <v>0</v>
      </c>
      <c r="U89" s="13">
        <f t="shared" si="12"/>
        <v>6.0800000000000003E-3</v>
      </c>
      <c r="V89" s="13">
        <f t="shared" si="13"/>
        <v>-1.4795999999999998E-2</v>
      </c>
      <c r="W89" s="13">
        <f t="shared" si="14"/>
        <v>2.3157500000000001E-2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6797</v>
      </c>
      <c r="C90" s="3" t="s">
        <v>8494</v>
      </c>
      <c r="D90" s="12">
        <v>20.7</v>
      </c>
      <c r="E90" s="12">
        <v>19.100000000000001</v>
      </c>
      <c r="F90" s="12">
        <v>18.95</v>
      </c>
      <c r="G90" s="12">
        <v>17.7</v>
      </c>
      <c r="H90" s="12">
        <v>19</v>
      </c>
      <c r="I90" s="3">
        <v>50</v>
      </c>
      <c r="J90" s="3">
        <v>-165</v>
      </c>
      <c r="K90" s="3">
        <v>-337</v>
      </c>
      <c r="L90" s="3">
        <v>136</v>
      </c>
      <c r="M90" s="3">
        <v>129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1.035E-2</v>
      </c>
      <c r="T90" s="13">
        <f t="shared" si="11"/>
        <v>-3.1515000000000001E-2</v>
      </c>
      <c r="U90" s="13">
        <f t="shared" si="12"/>
        <v>-6.3861500000000002E-2</v>
      </c>
      <c r="V90" s="13">
        <f t="shared" si="13"/>
        <v>2.4072E-2</v>
      </c>
      <c r="W90" s="13">
        <f t="shared" si="14"/>
        <v>2.4510000000000001E-2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6798</v>
      </c>
      <c r="C91" s="3" t="s">
        <v>8494</v>
      </c>
      <c r="D91" s="12">
        <v>24.55</v>
      </c>
      <c r="E91" s="12">
        <v>22.1</v>
      </c>
      <c r="F91" s="12">
        <v>21.25</v>
      </c>
      <c r="G91" s="12">
        <v>19.149999999999999</v>
      </c>
      <c r="H91" s="12">
        <v>21</v>
      </c>
      <c r="I91" s="3">
        <v>-668</v>
      </c>
      <c r="J91" s="3">
        <v>-1148</v>
      </c>
      <c r="K91" s="3">
        <v>-188</v>
      </c>
      <c r="L91" s="3">
        <v>148</v>
      </c>
      <c r="M91" s="3">
        <v>557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-0.163994</v>
      </c>
      <c r="T91" s="13">
        <f t="shared" si="11"/>
        <v>-0.25370800000000004</v>
      </c>
      <c r="U91" s="13">
        <f t="shared" si="12"/>
        <v>-3.9949999999999999E-2</v>
      </c>
      <c r="V91" s="13">
        <f t="shared" si="13"/>
        <v>2.8341999999999999E-2</v>
      </c>
      <c r="W91" s="13">
        <f t="shared" si="14"/>
        <v>0.11697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6799</v>
      </c>
      <c r="C92" s="3" t="s">
        <v>5374</v>
      </c>
      <c r="D92" s="12">
        <v>9.9</v>
      </c>
      <c r="E92" s="12">
        <v>8.93</v>
      </c>
      <c r="F92" s="12">
        <v>8.61</v>
      </c>
      <c r="G92" s="12">
        <v>7.9</v>
      </c>
      <c r="H92" s="12">
        <v>8.6300000000000008</v>
      </c>
      <c r="I92" s="3">
        <v>-76</v>
      </c>
      <c r="J92" s="3">
        <v>-76</v>
      </c>
      <c r="K92" s="3">
        <v>-35</v>
      </c>
      <c r="L92" s="3">
        <v>27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-7.5239999999999994E-3</v>
      </c>
      <c r="T92" s="13">
        <f t="shared" si="11"/>
        <v>-6.7867999999999991E-3</v>
      </c>
      <c r="U92" s="13">
        <f t="shared" si="12"/>
        <v>-3.0134999999999997E-3</v>
      </c>
      <c r="V92" s="13">
        <f t="shared" si="13"/>
        <v>2.1329999999999999E-3</v>
      </c>
      <c r="W92" s="13">
        <f t="shared" si="14"/>
        <v>2.0712E-3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6800</v>
      </c>
      <c r="C93" s="3" t="s">
        <v>5374</v>
      </c>
      <c r="D93" s="12">
        <v>10.25</v>
      </c>
      <c r="E93" s="12">
        <v>9.84</v>
      </c>
      <c r="F93" s="12">
        <v>9.34</v>
      </c>
      <c r="G93" s="12">
        <v>8.6199999999999992</v>
      </c>
      <c r="H93" s="12">
        <v>9.15</v>
      </c>
      <c r="I93" s="3">
        <v>-15</v>
      </c>
      <c r="J93" s="3">
        <v>-142</v>
      </c>
      <c r="K93" s="3">
        <v>-59</v>
      </c>
      <c r="L93" s="3">
        <v>7</v>
      </c>
      <c r="M93" s="3">
        <v>144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-1.5375E-3</v>
      </c>
      <c r="T93" s="13">
        <f t="shared" si="11"/>
        <v>-1.39728E-2</v>
      </c>
      <c r="U93" s="13">
        <f t="shared" si="12"/>
        <v>-5.5105999999999992E-3</v>
      </c>
      <c r="V93" s="13">
        <f t="shared" si="13"/>
        <v>6.0339999999999992E-4</v>
      </c>
      <c r="W93" s="13">
        <f t="shared" si="14"/>
        <v>1.3176000000000002E-2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6801</v>
      </c>
      <c r="C94" s="3" t="s">
        <v>5374</v>
      </c>
      <c r="D94" s="12">
        <v>21.05</v>
      </c>
      <c r="E94" s="12">
        <v>19.149999999999999</v>
      </c>
      <c r="F94" s="12">
        <v>21.05</v>
      </c>
      <c r="G94" s="12">
        <v>18.95</v>
      </c>
      <c r="H94" s="12">
        <v>19.899999999999999</v>
      </c>
      <c r="I94" s="3">
        <v>-1141</v>
      </c>
      <c r="J94" s="3">
        <v>-2358</v>
      </c>
      <c r="K94" s="3">
        <v>9308</v>
      </c>
      <c r="L94" s="3">
        <v>-9888</v>
      </c>
      <c r="M94" s="3">
        <v>-3257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-0.24018049999999999</v>
      </c>
      <c r="T94" s="13">
        <f t="shared" si="11"/>
        <v>-0.45155699999999999</v>
      </c>
      <c r="U94" s="13">
        <f t="shared" si="12"/>
        <v>1.9593339999999999</v>
      </c>
      <c r="V94" s="13">
        <f t="shared" si="13"/>
        <v>-1.8737760000000001</v>
      </c>
      <c r="W94" s="13">
        <f t="shared" si="14"/>
        <v>-0.64814299999999991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6802</v>
      </c>
      <c r="C95" s="3" t="s">
        <v>8494</v>
      </c>
      <c r="D95" s="12">
        <v>16.399999999999999</v>
      </c>
      <c r="E95" s="12">
        <v>15.85</v>
      </c>
      <c r="F95" s="12">
        <v>16.2</v>
      </c>
      <c r="G95" s="12">
        <v>14.6</v>
      </c>
      <c r="H95" s="12">
        <v>16.05</v>
      </c>
      <c r="I95" s="3">
        <v>-36</v>
      </c>
      <c r="J95" s="3">
        <v>-161</v>
      </c>
      <c r="K95" s="3">
        <v>-51</v>
      </c>
      <c r="L95" s="3">
        <v>99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-5.9039999999999995E-3</v>
      </c>
      <c r="T95" s="13">
        <f t="shared" si="11"/>
        <v>-2.55185E-2</v>
      </c>
      <c r="U95" s="13">
        <f t="shared" si="12"/>
        <v>-8.2619999999999985E-3</v>
      </c>
      <c r="V95" s="13">
        <f t="shared" si="13"/>
        <v>1.4453999999999998E-2</v>
      </c>
      <c r="W95" s="13">
        <f t="shared" si="14"/>
        <v>3.5310000000000003E-3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6803</v>
      </c>
      <c r="C96" s="3" t="s">
        <v>5374</v>
      </c>
      <c r="D96" s="12">
        <v>17.399999999999999</v>
      </c>
      <c r="E96" s="12">
        <v>16.149999999999999</v>
      </c>
      <c r="F96" s="12">
        <v>15.9</v>
      </c>
      <c r="G96" s="12">
        <v>14.8</v>
      </c>
      <c r="H96" s="12">
        <v>16.2</v>
      </c>
      <c r="I96" s="3">
        <v>-1016</v>
      </c>
      <c r="J96" s="3">
        <v>-236</v>
      </c>
      <c r="K96" s="3">
        <v>-1096</v>
      </c>
      <c r="L96" s="3">
        <v>125</v>
      </c>
      <c r="M96" s="3">
        <v>174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-0.17678399999999997</v>
      </c>
      <c r="T96" s="13">
        <f t="shared" si="11"/>
        <v>-3.8113999999999995E-2</v>
      </c>
      <c r="U96" s="13">
        <f t="shared" si="12"/>
        <v>-0.174264</v>
      </c>
      <c r="V96" s="13">
        <f t="shared" si="13"/>
        <v>1.8499999999999999E-2</v>
      </c>
      <c r="W96" s="13">
        <f t="shared" si="14"/>
        <v>2.8187999999999998E-2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6804</v>
      </c>
      <c r="C97" s="3" t="s">
        <v>8496</v>
      </c>
      <c r="D97" s="12">
        <v>16.55</v>
      </c>
      <c r="E97" s="12">
        <v>14.9</v>
      </c>
      <c r="F97" s="12">
        <v>13.45</v>
      </c>
      <c r="G97" s="12">
        <v>12.15</v>
      </c>
      <c r="H97" s="12">
        <v>12.85</v>
      </c>
      <c r="I97" s="3">
        <v>-15</v>
      </c>
      <c r="J97" s="3">
        <v>-339</v>
      </c>
      <c r="K97" s="3">
        <v>95</v>
      </c>
      <c r="L97" s="3">
        <v>52</v>
      </c>
      <c r="M97" s="3">
        <v>-327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-2.4824999999999999E-3</v>
      </c>
      <c r="T97" s="13">
        <f t="shared" si="11"/>
        <v>-5.0511E-2</v>
      </c>
      <c r="U97" s="13">
        <f t="shared" si="12"/>
        <v>1.2777500000000001E-2</v>
      </c>
      <c r="V97" s="13">
        <f t="shared" si="13"/>
        <v>6.3180000000000007E-3</v>
      </c>
      <c r="W97" s="13">
        <f t="shared" si="14"/>
        <v>-4.2019500000000001E-2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6805</v>
      </c>
      <c r="C98" s="3" t="s">
        <v>5374</v>
      </c>
      <c r="D98" s="12">
        <v>12.05</v>
      </c>
      <c r="E98" s="12">
        <v>10.85</v>
      </c>
      <c r="F98" s="12">
        <v>10.4</v>
      </c>
      <c r="G98" s="12">
        <v>9.36</v>
      </c>
      <c r="H98" s="12">
        <v>10</v>
      </c>
      <c r="I98" s="3">
        <v>-156</v>
      </c>
      <c r="J98" s="3">
        <v>-1362</v>
      </c>
      <c r="K98" s="3">
        <v>-61</v>
      </c>
      <c r="L98" s="3">
        <v>-81</v>
      </c>
      <c r="M98" s="3">
        <v>671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-1.8798000000000002E-2</v>
      </c>
      <c r="T98" s="13">
        <f t="shared" si="11"/>
        <v>-0.14777699999999999</v>
      </c>
      <c r="U98" s="13">
        <f t="shared" si="12"/>
        <v>-6.3439999999999998E-3</v>
      </c>
      <c r="V98" s="13">
        <f t="shared" si="13"/>
        <v>-7.5816E-3</v>
      </c>
      <c r="W98" s="13">
        <f t="shared" si="14"/>
        <v>6.7100000000000007E-2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6806</v>
      </c>
      <c r="C99" s="3" t="s">
        <v>5374</v>
      </c>
      <c r="D99" s="12">
        <v>13.2</v>
      </c>
      <c r="E99" s="12">
        <v>12.85</v>
      </c>
      <c r="F99" s="12">
        <v>12.95</v>
      </c>
      <c r="G99" s="12">
        <v>12.65</v>
      </c>
      <c r="H99" s="12">
        <v>13.05</v>
      </c>
      <c r="I99" s="3">
        <v>-52</v>
      </c>
      <c r="J99" s="3">
        <v>-294</v>
      </c>
      <c r="K99" s="3">
        <v>-231</v>
      </c>
      <c r="L99" s="3">
        <v>-132</v>
      </c>
      <c r="M99" s="3">
        <v>159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-6.8639999999999994E-3</v>
      </c>
      <c r="T99" s="13">
        <f t="shared" si="11"/>
        <v>-3.7779E-2</v>
      </c>
      <c r="U99" s="13">
        <f t="shared" si="12"/>
        <v>-2.9914499999999997E-2</v>
      </c>
      <c r="V99" s="13">
        <f t="shared" si="13"/>
        <v>-1.6698000000000001E-2</v>
      </c>
      <c r="W99" s="13">
        <f t="shared" si="14"/>
        <v>2.0749500000000004E-2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6807</v>
      </c>
      <c r="C100" s="3" t="s">
        <v>5374</v>
      </c>
      <c r="D100" s="12">
        <v>17.3</v>
      </c>
      <c r="E100" s="12">
        <v>16.95</v>
      </c>
      <c r="F100" s="12">
        <v>17</v>
      </c>
      <c r="G100" s="12">
        <v>15.35</v>
      </c>
      <c r="H100" s="12">
        <v>16.649999999999999</v>
      </c>
      <c r="I100" s="3">
        <v>429</v>
      </c>
      <c r="J100" s="3">
        <v>-809</v>
      </c>
      <c r="K100" s="3">
        <v>-259</v>
      </c>
      <c r="L100" s="3">
        <v>-88</v>
      </c>
      <c r="M100" s="3">
        <v>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7.4217000000000005E-2</v>
      </c>
      <c r="T100" s="13">
        <f t="shared" si="11"/>
        <v>-0.13712549999999998</v>
      </c>
      <c r="U100" s="13">
        <f t="shared" si="12"/>
        <v>-4.403E-2</v>
      </c>
      <c r="V100" s="13">
        <f t="shared" si="13"/>
        <v>-1.3507999999999999E-2</v>
      </c>
      <c r="W100" s="13">
        <f t="shared" si="14"/>
        <v>1.3653E-2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6808</v>
      </c>
      <c r="C101" s="3" t="s">
        <v>5374</v>
      </c>
      <c r="D101" s="12">
        <v>12.55</v>
      </c>
      <c r="E101" s="12">
        <v>12.55</v>
      </c>
      <c r="F101" s="12">
        <v>12.5</v>
      </c>
      <c r="G101" s="12">
        <v>11.75</v>
      </c>
      <c r="H101" s="12">
        <v>12.85</v>
      </c>
      <c r="I101" s="3">
        <v>16</v>
      </c>
      <c r="J101" s="3">
        <v>-11</v>
      </c>
      <c r="K101" s="3">
        <v>-24</v>
      </c>
      <c r="L101" s="3">
        <v>7</v>
      </c>
      <c r="M101" s="3">
        <v>20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2.0080000000000002E-3</v>
      </c>
      <c r="T101" s="13">
        <f t="shared" si="11"/>
        <v>-1.3805000000000002E-3</v>
      </c>
      <c r="U101" s="13">
        <f t="shared" si="12"/>
        <v>-3.0000000000000001E-3</v>
      </c>
      <c r="V101" s="13">
        <f t="shared" si="13"/>
        <v>8.2249999999999999E-4</v>
      </c>
      <c r="W101" s="13">
        <f t="shared" si="14"/>
        <v>2.5699999999999998E-3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6809</v>
      </c>
      <c r="C102" s="3" t="s">
        <v>5374</v>
      </c>
      <c r="D102" s="12">
        <v>16.600000000000001</v>
      </c>
      <c r="E102" s="12">
        <v>15.05</v>
      </c>
      <c r="F102" s="12">
        <v>14.05</v>
      </c>
      <c r="G102" s="12">
        <v>15.45</v>
      </c>
      <c r="H102" s="12">
        <v>15.75</v>
      </c>
      <c r="I102" s="3">
        <v>59</v>
      </c>
      <c r="J102" s="3">
        <v>-934</v>
      </c>
      <c r="K102" s="3">
        <v>-512</v>
      </c>
      <c r="L102" s="3">
        <v>301</v>
      </c>
      <c r="M102" s="3">
        <v>-470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9.7940000000000006E-3</v>
      </c>
      <c r="T102" s="13">
        <f t="shared" si="11"/>
        <v>-0.140567</v>
      </c>
      <c r="U102" s="13">
        <f t="shared" si="12"/>
        <v>-7.1936E-2</v>
      </c>
      <c r="V102" s="13">
        <f t="shared" si="13"/>
        <v>4.6504499999999997E-2</v>
      </c>
      <c r="W102" s="13">
        <f t="shared" si="14"/>
        <v>-7.4024999999999994E-2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6810</v>
      </c>
      <c r="C103" s="3" t="s">
        <v>5374</v>
      </c>
      <c r="D103" s="12">
        <v>17.75</v>
      </c>
      <c r="E103" s="12">
        <v>17.2</v>
      </c>
      <c r="F103" s="12">
        <v>16.75</v>
      </c>
      <c r="G103" s="12">
        <v>18.399999999999999</v>
      </c>
      <c r="H103" s="12">
        <v>18.649999999999999</v>
      </c>
      <c r="I103" s="3">
        <v>-370</v>
      </c>
      <c r="J103" s="3">
        <v>248</v>
      </c>
      <c r="K103" s="3">
        <v>-90</v>
      </c>
      <c r="L103" s="3">
        <v>609</v>
      </c>
      <c r="M103" s="3">
        <v>-1129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-6.5674999999999997E-2</v>
      </c>
      <c r="T103" s="13">
        <f t="shared" si="11"/>
        <v>4.2655999999999993E-2</v>
      </c>
      <c r="U103" s="13">
        <f t="shared" si="12"/>
        <v>-1.5075E-2</v>
      </c>
      <c r="V103" s="13">
        <f t="shared" si="13"/>
        <v>0.11205599999999999</v>
      </c>
      <c r="W103" s="13">
        <f t="shared" si="14"/>
        <v>-0.21055849999999998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6811</v>
      </c>
      <c r="C104" s="3" t="s">
        <v>8494</v>
      </c>
      <c r="D104" s="12">
        <v>13.2</v>
      </c>
      <c r="E104" s="12">
        <v>12.55</v>
      </c>
      <c r="F104" s="12">
        <v>12.45</v>
      </c>
      <c r="G104" s="12">
        <v>11.25</v>
      </c>
      <c r="H104" s="12">
        <v>11.35</v>
      </c>
      <c r="I104" s="3">
        <v>2</v>
      </c>
      <c r="J104" s="3">
        <v>-29</v>
      </c>
      <c r="K104" s="3">
        <v>-8</v>
      </c>
      <c r="L104" s="3">
        <v>-7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2.6399999999999997E-4</v>
      </c>
      <c r="T104" s="13">
        <f t="shared" si="11"/>
        <v>-3.6395000000000004E-3</v>
      </c>
      <c r="U104" s="13">
        <f t="shared" si="12"/>
        <v>-9.9599999999999992E-4</v>
      </c>
      <c r="V104" s="13">
        <f t="shared" si="13"/>
        <v>-7.8750000000000001E-4</v>
      </c>
      <c r="W104" s="13">
        <f t="shared" si="14"/>
        <v>-6.8099999999999996E-4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6812</v>
      </c>
      <c r="C105" s="3" t="s">
        <v>5374</v>
      </c>
      <c r="D105" s="12">
        <v>18</v>
      </c>
      <c r="E105" s="12">
        <v>17.100000000000001</v>
      </c>
      <c r="F105" s="12">
        <v>16.75</v>
      </c>
      <c r="G105" s="12">
        <v>15.85</v>
      </c>
      <c r="H105" s="12">
        <v>16</v>
      </c>
      <c r="I105" s="3">
        <v>1</v>
      </c>
      <c r="J105" s="3">
        <v>-12</v>
      </c>
      <c r="K105" s="3">
        <v>-4</v>
      </c>
      <c r="L105" s="3">
        <v>0</v>
      </c>
      <c r="M105" s="3">
        <v>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1.8000000000000001E-4</v>
      </c>
      <c r="T105" s="13">
        <f t="shared" si="11"/>
        <v>-2.052E-3</v>
      </c>
      <c r="U105" s="13">
        <f t="shared" si="12"/>
        <v>-6.7000000000000002E-4</v>
      </c>
      <c r="V105" s="13">
        <f t="shared" si="13"/>
        <v>0</v>
      </c>
      <c r="W105" s="13">
        <f t="shared" si="14"/>
        <v>1.4400000000000001E-3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6813</v>
      </c>
      <c r="C106" s="3" t="s">
        <v>8497</v>
      </c>
      <c r="D106" s="12">
        <v>9.32</v>
      </c>
      <c r="E106" s="12">
        <v>9.0500000000000007</v>
      </c>
      <c r="F106" s="12">
        <v>9.11</v>
      </c>
      <c r="G106" s="12">
        <v>8.1999999999999993</v>
      </c>
      <c r="H106" s="12">
        <v>9.02</v>
      </c>
      <c r="I106" s="3">
        <v>682</v>
      </c>
      <c r="J106" s="3">
        <v>877</v>
      </c>
      <c r="K106" s="3">
        <v>-320</v>
      </c>
      <c r="L106" s="3">
        <v>317</v>
      </c>
      <c r="M106" s="3">
        <v>610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6.3562399999999991E-2</v>
      </c>
      <c r="T106" s="13">
        <f t="shared" si="11"/>
        <v>7.9368500000000008E-2</v>
      </c>
      <c r="U106" s="13">
        <f t="shared" si="12"/>
        <v>-2.9151999999999997E-2</v>
      </c>
      <c r="V106" s="13">
        <f t="shared" si="13"/>
        <v>2.5993999999999996E-2</v>
      </c>
      <c r="W106" s="13">
        <f t="shared" si="14"/>
        <v>5.5022000000000001E-2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6814</v>
      </c>
      <c r="C107" s="3" t="s">
        <v>5374</v>
      </c>
      <c r="D107" s="12">
        <v>10.35</v>
      </c>
      <c r="E107" s="12">
        <v>10.8</v>
      </c>
      <c r="F107" s="12">
        <v>10.7</v>
      </c>
      <c r="G107" s="12">
        <v>10</v>
      </c>
      <c r="H107" s="12">
        <v>10.5</v>
      </c>
      <c r="I107" s="3">
        <v>0</v>
      </c>
      <c r="J107" s="3">
        <v>-3</v>
      </c>
      <c r="K107" s="3">
        <v>-4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-3.2400000000000007E-4</v>
      </c>
      <c r="U107" s="13">
        <f t="shared" si="12"/>
        <v>-4.28E-4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6815</v>
      </c>
      <c r="C108" s="3" t="s">
        <v>8494</v>
      </c>
      <c r="D108" s="12">
        <v>17.5</v>
      </c>
      <c r="E108" s="12">
        <v>17.600000000000001</v>
      </c>
      <c r="F108" s="12">
        <v>17.5</v>
      </c>
      <c r="G108" s="12">
        <v>16.8</v>
      </c>
      <c r="H108" s="12">
        <v>17.350000000000001</v>
      </c>
      <c r="I108" s="3">
        <v>-125</v>
      </c>
      <c r="J108" s="3">
        <v>-78</v>
      </c>
      <c r="K108" s="3">
        <v>-177</v>
      </c>
      <c r="L108" s="3">
        <v>-69</v>
      </c>
      <c r="M108" s="3">
        <v>92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-2.1874999999999999E-2</v>
      </c>
      <c r="T108" s="13">
        <f t="shared" si="11"/>
        <v>-1.3728000000000002E-2</v>
      </c>
      <c r="U108" s="13">
        <f t="shared" si="12"/>
        <v>-3.0974999999999999E-2</v>
      </c>
      <c r="V108" s="13">
        <f t="shared" si="13"/>
        <v>-1.1592E-2</v>
      </c>
      <c r="W108" s="13">
        <f t="shared" si="14"/>
        <v>1.5962E-2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6816</v>
      </c>
      <c r="C109" s="3" t="s">
        <v>5374</v>
      </c>
      <c r="D109" s="12">
        <v>15.55</v>
      </c>
      <c r="E109" s="12">
        <v>14</v>
      </c>
      <c r="F109" s="12">
        <v>13.95</v>
      </c>
      <c r="G109" s="12">
        <v>12.75</v>
      </c>
      <c r="H109" s="12">
        <v>14</v>
      </c>
      <c r="I109" s="3">
        <v>302</v>
      </c>
      <c r="J109" s="3">
        <v>376</v>
      </c>
      <c r="K109" s="3">
        <v>439</v>
      </c>
      <c r="L109" s="3">
        <v>1112</v>
      </c>
      <c r="M109" s="3">
        <v>846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4.6961000000000003E-2</v>
      </c>
      <c r="T109" s="13">
        <f t="shared" si="11"/>
        <v>5.2639999999999999E-2</v>
      </c>
      <c r="U109" s="13">
        <f t="shared" si="12"/>
        <v>6.1240499999999989E-2</v>
      </c>
      <c r="V109" s="13">
        <f t="shared" si="13"/>
        <v>0.14177999999999999</v>
      </c>
      <c r="W109" s="13">
        <f t="shared" si="14"/>
        <v>0.11844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6817</v>
      </c>
      <c r="C110" s="3" t="s">
        <v>5374</v>
      </c>
      <c r="D110" s="12">
        <v>39.65</v>
      </c>
      <c r="E110" s="12">
        <v>35.700000000000003</v>
      </c>
      <c r="F110" s="12">
        <v>32.200000000000003</v>
      </c>
      <c r="G110" s="12">
        <v>29</v>
      </c>
      <c r="H110" s="12">
        <v>31.9</v>
      </c>
      <c r="I110" s="3">
        <v>3</v>
      </c>
      <c r="J110" s="3">
        <v>0</v>
      </c>
      <c r="K110" s="3">
        <v>94</v>
      </c>
      <c r="L110" s="3">
        <v>-6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1.1894999999999998E-3</v>
      </c>
      <c r="T110" s="13">
        <f t="shared" si="11"/>
        <v>0</v>
      </c>
      <c r="U110" s="13">
        <f t="shared" si="12"/>
        <v>3.0268000000000003E-2</v>
      </c>
      <c r="V110" s="13">
        <f t="shared" si="13"/>
        <v>-1.74E-3</v>
      </c>
      <c r="W110" s="13">
        <f t="shared" si="14"/>
        <v>-3.19E-4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6818</v>
      </c>
      <c r="C111" s="3" t="s">
        <v>5374</v>
      </c>
      <c r="D111" s="12">
        <v>600</v>
      </c>
      <c r="E111" s="12">
        <v>578</v>
      </c>
      <c r="F111" s="12">
        <v>587</v>
      </c>
      <c r="G111" s="12">
        <v>556</v>
      </c>
      <c r="H111" s="12">
        <v>606</v>
      </c>
      <c r="I111" s="3">
        <v>457</v>
      </c>
      <c r="J111" s="3">
        <v>369</v>
      </c>
      <c r="K111" s="3">
        <v>-56</v>
      </c>
      <c r="L111" s="3">
        <v>105</v>
      </c>
      <c r="M111" s="3">
        <v>3</v>
      </c>
      <c r="N111" s="3">
        <v>324</v>
      </c>
      <c r="O111" s="3">
        <v>21</v>
      </c>
      <c r="P111" s="3">
        <v>23</v>
      </c>
      <c r="Q111" s="3">
        <v>70</v>
      </c>
      <c r="R111" s="3">
        <v>20</v>
      </c>
      <c r="S111" s="13">
        <f t="shared" si="10"/>
        <v>2.742</v>
      </c>
      <c r="T111" s="13">
        <f t="shared" si="11"/>
        <v>2.1328200000000002</v>
      </c>
      <c r="U111" s="13">
        <f t="shared" si="12"/>
        <v>-0.32872000000000001</v>
      </c>
      <c r="V111" s="13">
        <f t="shared" si="13"/>
        <v>0.58379999999999999</v>
      </c>
      <c r="W111" s="13">
        <f t="shared" si="14"/>
        <v>1.8180000000000002E-2</v>
      </c>
      <c r="X111" s="13">
        <f t="shared" si="15"/>
        <v>1.944</v>
      </c>
      <c r="Y111" s="13">
        <f t="shared" si="16"/>
        <v>0.12138</v>
      </c>
      <c r="Z111" s="13">
        <f t="shared" si="17"/>
        <v>0.13500999999999999</v>
      </c>
      <c r="AA111" s="13">
        <f t="shared" si="18"/>
        <v>0.38919999999999999</v>
      </c>
      <c r="AB111" s="13">
        <f t="shared" si="19"/>
        <v>0.1212</v>
      </c>
    </row>
    <row r="112" spans="1:28" x14ac:dyDescent="0.25">
      <c r="A112" s="2" t="s">
        <v>106</v>
      </c>
      <c r="B112" s="3" t="s">
        <v>6819</v>
      </c>
      <c r="C112" s="3" t="s">
        <v>5374</v>
      </c>
      <c r="D112" s="12">
        <v>259</v>
      </c>
      <c r="E112" s="12">
        <v>252</v>
      </c>
      <c r="F112" s="12">
        <v>250</v>
      </c>
      <c r="G112" s="12">
        <v>238</v>
      </c>
      <c r="H112" s="12">
        <v>258</v>
      </c>
      <c r="I112" s="3">
        <v>1299</v>
      </c>
      <c r="J112" s="3">
        <v>943</v>
      </c>
      <c r="K112" s="3">
        <v>1007</v>
      </c>
      <c r="L112" s="3">
        <v>7</v>
      </c>
      <c r="M112" s="3">
        <v>457</v>
      </c>
      <c r="N112" s="3">
        <v>1007</v>
      </c>
      <c r="O112" s="3">
        <v>100</v>
      </c>
      <c r="P112" s="3">
        <v>-628</v>
      </c>
      <c r="Q112" s="3">
        <v>173</v>
      </c>
      <c r="R112" s="3">
        <v>135</v>
      </c>
      <c r="S112" s="13">
        <f t="shared" si="10"/>
        <v>3.3644099999999999</v>
      </c>
      <c r="T112" s="13">
        <f t="shared" si="11"/>
        <v>2.37636</v>
      </c>
      <c r="U112" s="13">
        <f t="shared" si="12"/>
        <v>2.5175000000000001</v>
      </c>
      <c r="V112" s="13">
        <f t="shared" si="13"/>
        <v>1.6660000000000001E-2</v>
      </c>
      <c r="W112" s="13">
        <f t="shared" si="14"/>
        <v>1.17906</v>
      </c>
      <c r="X112" s="13">
        <f t="shared" si="15"/>
        <v>2.6081300000000001</v>
      </c>
      <c r="Y112" s="13">
        <f t="shared" si="16"/>
        <v>0.252</v>
      </c>
      <c r="Z112" s="13">
        <f t="shared" si="17"/>
        <v>-1.57</v>
      </c>
      <c r="AA112" s="13">
        <f t="shared" si="18"/>
        <v>0.41173999999999999</v>
      </c>
      <c r="AB112" s="13">
        <f t="shared" si="19"/>
        <v>0.3483</v>
      </c>
    </row>
    <row r="113" spans="1:28" x14ac:dyDescent="0.25">
      <c r="A113" s="2" t="s">
        <v>107</v>
      </c>
      <c r="B113" s="3" t="s">
        <v>6820</v>
      </c>
      <c r="C113" s="3" t="s">
        <v>8498</v>
      </c>
      <c r="D113" s="12">
        <v>47.8</v>
      </c>
      <c r="E113" s="12">
        <v>47.9</v>
      </c>
      <c r="F113" s="12">
        <v>48.4</v>
      </c>
      <c r="G113" s="12">
        <v>48.5</v>
      </c>
      <c r="H113" s="12">
        <v>50</v>
      </c>
      <c r="I113" s="3">
        <v>-179</v>
      </c>
      <c r="J113" s="3">
        <v>-206</v>
      </c>
      <c r="K113" s="3">
        <v>-73</v>
      </c>
      <c r="L113" s="3">
        <v>74</v>
      </c>
      <c r="M113" s="3">
        <v>47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-8.5561999999999985E-2</v>
      </c>
      <c r="T113" s="13">
        <f t="shared" si="11"/>
        <v>-9.8673999999999998E-2</v>
      </c>
      <c r="U113" s="13">
        <f t="shared" si="12"/>
        <v>-3.5331999999999995E-2</v>
      </c>
      <c r="V113" s="13">
        <f t="shared" si="13"/>
        <v>3.5889999999999998E-2</v>
      </c>
      <c r="W113" s="13">
        <f t="shared" si="14"/>
        <v>2.35E-2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6821</v>
      </c>
      <c r="C114" s="3" t="s">
        <v>5375</v>
      </c>
      <c r="D114" s="12">
        <v>31.35</v>
      </c>
      <c r="E114" s="12">
        <v>30.4</v>
      </c>
      <c r="F114" s="12">
        <v>31.35</v>
      </c>
      <c r="G114" s="12">
        <v>29.85</v>
      </c>
      <c r="H114" s="12">
        <v>31.3</v>
      </c>
      <c r="I114" s="3">
        <v>-74</v>
      </c>
      <c r="J114" s="3">
        <v>-1593</v>
      </c>
      <c r="K114" s="3">
        <v>177</v>
      </c>
      <c r="L114" s="3">
        <v>-540</v>
      </c>
      <c r="M114" s="3">
        <v>33</v>
      </c>
      <c r="N114" s="3">
        <v>7</v>
      </c>
      <c r="O114" s="3">
        <v>2</v>
      </c>
      <c r="P114" s="3">
        <v>19</v>
      </c>
      <c r="Q114" s="3">
        <v>2</v>
      </c>
      <c r="R114" s="3">
        <v>3</v>
      </c>
      <c r="S114" s="13">
        <f t="shared" si="10"/>
        <v>-2.3199000000000001E-2</v>
      </c>
      <c r="T114" s="13">
        <f t="shared" si="11"/>
        <v>-0.48427199999999998</v>
      </c>
      <c r="U114" s="13">
        <f t="shared" si="12"/>
        <v>5.5489499999999997E-2</v>
      </c>
      <c r="V114" s="13">
        <f t="shared" si="13"/>
        <v>-0.16119</v>
      </c>
      <c r="W114" s="13">
        <f t="shared" si="14"/>
        <v>1.0329000000000001E-2</v>
      </c>
      <c r="X114" s="13">
        <f t="shared" si="15"/>
        <v>2.1945000000000003E-3</v>
      </c>
      <c r="Y114" s="13">
        <f t="shared" si="16"/>
        <v>6.0799999999999993E-4</v>
      </c>
      <c r="Z114" s="13">
        <f t="shared" si="17"/>
        <v>5.9565E-3</v>
      </c>
      <c r="AA114" s="13">
        <f t="shared" si="18"/>
        <v>5.9699999999999998E-4</v>
      </c>
      <c r="AB114" s="13">
        <f t="shared" si="19"/>
        <v>9.3900000000000006E-4</v>
      </c>
    </row>
    <row r="115" spans="1:28" x14ac:dyDescent="0.25">
      <c r="A115" s="2" t="s">
        <v>109</v>
      </c>
      <c r="B115" s="3" t="s">
        <v>6822</v>
      </c>
      <c r="C115" s="3" t="s">
        <v>5373</v>
      </c>
      <c r="D115" s="12">
        <v>9.74</v>
      </c>
      <c r="E115" s="12">
        <v>9.9499999999999993</v>
      </c>
      <c r="F115" s="12">
        <v>9.9700000000000006</v>
      </c>
      <c r="G115" s="12">
        <v>9.1</v>
      </c>
      <c r="H115" s="12">
        <v>9.68</v>
      </c>
      <c r="I115" s="3">
        <v>-16</v>
      </c>
      <c r="J115" s="3">
        <v>121</v>
      </c>
      <c r="K115" s="3">
        <v>-32</v>
      </c>
      <c r="L115" s="3">
        <v>14</v>
      </c>
      <c r="M115" s="3">
        <v>-22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-1.5583999999999999E-3</v>
      </c>
      <c r="T115" s="13">
        <f t="shared" si="11"/>
        <v>1.2039499999999998E-2</v>
      </c>
      <c r="U115" s="13">
        <f t="shared" si="12"/>
        <v>-3.1904000000000004E-3</v>
      </c>
      <c r="V115" s="13">
        <f t="shared" si="13"/>
        <v>1.274E-3</v>
      </c>
      <c r="W115" s="13">
        <f t="shared" si="14"/>
        <v>-2.1295999999999997E-3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6823</v>
      </c>
      <c r="C116" s="3" t="s">
        <v>8498</v>
      </c>
      <c r="D116" s="12">
        <v>62.5</v>
      </c>
      <c r="E116" s="12">
        <v>61.3</v>
      </c>
      <c r="F116" s="12">
        <v>60.8</v>
      </c>
      <c r="G116" s="12">
        <v>60.7</v>
      </c>
      <c r="H116" s="12">
        <v>62.2</v>
      </c>
      <c r="I116" s="3">
        <v>-106</v>
      </c>
      <c r="J116" s="3">
        <v>-299</v>
      </c>
      <c r="K116" s="3">
        <v>-117</v>
      </c>
      <c r="L116" s="3">
        <v>176</v>
      </c>
      <c r="M116" s="3">
        <v>59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-6.6250000000000003E-2</v>
      </c>
      <c r="T116" s="13">
        <f t="shared" si="11"/>
        <v>-0.18328700000000001</v>
      </c>
      <c r="U116" s="13">
        <f t="shared" si="12"/>
        <v>-7.1135999999999991E-2</v>
      </c>
      <c r="V116" s="13">
        <f t="shared" si="13"/>
        <v>0.10683200000000001</v>
      </c>
      <c r="W116" s="13">
        <f t="shared" si="14"/>
        <v>3.6698000000000001E-2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6824</v>
      </c>
      <c r="C117" s="3" t="s">
        <v>8493</v>
      </c>
      <c r="D117" s="12">
        <v>4.4800000000000004</v>
      </c>
      <c r="E117" s="12">
        <v>4.4400000000000004</v>
      </c>
      <c r="F117" s="12">
        <v>4.43</v>
      </c>
      <c r="G117" s="12">
        <v>4.17</v>
      </c>
      <c r="H117" s="12">
        <v>4.57</v>
      </c>
      <c r="I117" s="3">
        <v>0</v>
      </c>
      <c r="J117" s="3">
        <v>-3</v>
      </c>
      <c r="K117" s="3">
        <v>-1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-1.3320000000000001E-4</v>
      </c>
      <c r="U117" s="13">
        <f t="shared" si="12"/>
        <v>-4.4299999999999999E-5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6825</v>
      </c>
      <c r="C118" s="3" t="s">
        <v>8498</v>
      </c>
      <c r="D118" s="12">
        <v>45.75</v>
      </c>
      <c r="E118" s="12">
        <v>47</v>
      </c>
      <c r="F118" s="12">
        <v>47.5</v>
      </c>
      <c r="G118" s="12">
        <v>44.65</v>
      </c>
      <c r="H118" s="12">
        <v>47.45</v>
      </c>
      <c r="I118" s="3">
        <v>1144</v>
      </c>
      <c r="J118" s="3">
        <v>198</v>
      </c>
      <c r="K118" s="3">
        <v>-1914</v>
      </c>
      <c r="L118" s="3">
        <v>-1316</v>
      </c>
      <c r="M118" s="3">
        <v>475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0.52337999999999996</v>
      </c>
      <c r="T118" s="13">
        <f t="shared" si="11"/>
        <v>9.3060000000000004E-2</v>
      </c>
      <c r="U118" s="13">
        <f t="shared" si="12"/>
        <v>-0.90915000000000001</v>
      </c>
      <c r="V118" s="13">
        <f t="shared" si="13"/>
        <v>-0.58759400000000006</v>
      </c>
      <c r="W118" s="13">
        <f t="shared" si="14"/>
        <v>0.22538749999999999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6826</v>
      </c>
      <c r="C119" s="3" t="s">
        <v>8498</v>
      </c>
      <c r="D119" s="12">
        <v>23.35</v>
      </c>
      <c r="E119" s="12">
        <v>22.25</v>
      </c>
      <c r="F119" s="12">
        <v>22.7</v>
      </c>
      <c r="G119" s="12">
        <v>20.5</v>
      </c>
      <c r="H119" s="12">
        <v>22.5</v>
      </c>
      <c r="I119" s="3">
        <v>26</v>
      </c>
      <c r="J119" s="3">
        <v>-229</v>
      </c>
      <c r="K119" s="3">
        <v>-119</v>
      </c>
      <c r="L119" s="3">
        <v>-68</v>
      </c>
      <c r="M119" s="3">
        <v>155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6.071E-3</v>
      </c>
      <c r="T119" s="13">
        <f t="shared" si="11"/>
        <v>-5.0952499999999998E-2</v>
      </c>
      <c r="U119" s="13">
        <f t="shared" si="12"/>
        <v>-2.7012999999999999E-2</v>
      </c>
      <c r="V119" s="13">
        <f t="shared" si="13"/>
        <v>-1.3939999999999999E-2</v>
      </c>
      <c r="W119" s="13">
        <f t="shared" si="14"/>
        <v>3.4875000000000003E-2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6827</v>
      </c>
      <c r="C120" s="3" t="s">
        <v>8498</v>
      </c>
      <c r="D120" s="12">
        <v>67.400000000000006</v>
      </c>
      <c r="E120" s="12">
        <v>68.599999999999994</v>
      </c>
      <c r="F120" s="12">
        <v>70.099999999999994</v>
      </c>
      <c r="G120" s="12">
        <v>63.1</v>
      </c>
      <c r="H120" s="12">
        <v>67.2</v>
      </c>
      <c r="I120" s="3">
        <v>-513</v>
      </c>
      <c r="J120" s="3">
        <v>282</v>
      </c>
      <c r="K120" s="3">
        <v>470</v>
      </c>
      <c r="L120" s="3">
        <v>244</v>
      </c>
      <c r="M120" s="3">
        <v>200</v>
      </c>
      <c r="N120" s="3">
        <v>0</v>
      </c>
      <c r="O120" s="3">
        <v>0</v>
      </c>
      <c r="P120" s="3">
        <v>0</v>
      </c>
      <c r="Q120" s="3">
        <v>-377</v>
      </c>
      <c r="R120" s="3">
        <v>-20</v>
      </c>
      <c r="S120" s="13">
        <f t="shared" si="10"/>
        <v>-0.34576200000000007</v>
      </c>
      <c r="T120" s="13">
        <f t="shared" si="11"/>
        <v>0.19345199999999996</v>
      </c>
      <c r="U120" s="13">
        <f t="shared" si="12"/>
        <v>0.32946999999999999</v>
      </c>
      <c r="V120" s="13">
        <f t="shared" si="13"/>
        <v>0.15396399999999999</v>
      </c>
      <c r="W120" s="13">
        <f t="shared" si="14"/>
        <v>0.13439999999999999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-0.23788700000000002</v>
      </c>
      <c r="AB120" s="13">
        <f t="shared" si="19"/>
        <v>-1.3440000000000001E-2</v>
      </c>
    </row>
    <row r="121" spans="1:28" x14ac:dyDescent="0.25">
      <c r="A121" s="2" t="s">
        <v>115</v>
      </c>
      <c r="B121" s="3" t="s">
        <v>6828</v>
      </c>
      <c r="C121" s="3" t="s">
        <v>5370</v>
      </c>
      <c r="D121" s="12">
        <v>22.1</v>
      </c>
      <c r="E121" s="12">
        <v>22.1</v>
      </c>
      <c r="F121" s="12">
        <v>21.8</v>
      </c>
      <c r="G121" s="12">
        <v>21</v>
      </c>
      <c r="H121" s="12">
        <v>21.35</v>
      </c>
      <c r="I121" s="3">
        <v>-16</v>
      </c>
      <c r="J121" s="3">
        <v>0</v>
      </c>
      <c r="K121" s="3">
        <v>-3</v>
      </c>
      <c r="L121" s="3">
        <v>6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-3.5360000000000001E-3</v>
      </c>
      <c r="T121" s="13">
        <f t="shared" si="11"/>
        <v>0</v>
      </c>
      <c r="U121" s="13">
        <f t="shared" si="12"/>
        <v>-6.5400000000000007E-4</v>
      </c>
      <c r="V121" s="13">
        <f t="shared" si="13"/>
        <v>1.2600000000000001E-3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6829</v>
      </c>
      <c r="C122" s="3" t="s">
        <v>8498</v>
      </c>
      <c r="D122" s="12">
        <v>22.95</v>
      </c>
      <c r="E122" s="12">
        <v>23.7</v>
      </c>
      <c r="F122" s="12">
        <v>23.35</v>
      </c>
      <c r="G122" s="12">
        <v>21.05</v>
      </c>
      <c r="H122" s="12">
        <v>23.15</v>
      </c>
      <c r="I122" s="3">
        <v>2019</v>
      </c>
      <c r="J122" s="3">
        <v>1242</v>
      </c>
      <c r="K122" s="3">
        <v>-595</v>
      </c>
      <c r="L122" s="3">
        <v>1178</v>
      </c>
      <c r="M122" s="3">
        <v>1360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0.46336049999999995</v>
      </c>
      <c r="T122" s="13">
        <f t="shared" si="11"/>
        <v>0.294354</v>
      </c>
      <c r="U122" s="13">
        <f t="shared" si="12"/>
        <v>-0.13893249999999999</v>
      </c>
      <c r="V122" s="13">
        <f t="shared" si="13"/>
        <v>0.24796900000000002</v>
      </c>
      <c r="W122" s="13">
        <f t="shared" si="14"/>
        <v>0.31483999999999995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6830</v>
      </c>
      <c r="C123" s="3" t="s">
        <v>5375</v>
      </c>
      <c r="D123" s="12">
        <v>41.1</v>
      </c>
      <c r="E123" s="12">
        <v>40</v>
      </c>
      <c r="F123" s="12">
        <v>41.7</v>
      </c>
      <c r="G123" s="12">
        <v>39</v>
      </c>
      <c r="H123" s="12">
        <v>42.4</v>
      </c>
      <c r="I123" s="3">
        <v>-128</v>
      </c>
      <c r="J123" s="3">
        <v>-52</v>
      </c>
      <c r="K123" s="3">
        <v>4</v>
      </c>
      <c r="L123" s="3">
        <v>-100</v>
      </c>
      <c r="M123" s="3">
        <v>-5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-5.2608000000000002E-2</v>
      </c>
      <c r="T123" s="13">
        <f t="shared" si="11"/>
        <v>-2.0799999999999999E-2</v>
      </c>
      <c r="U123" s="13">
        <f t="shared" si="12"/>
        <v>1.6680000000000002E-3</v>
      </c>
      <c r="V123" s="13">
        <f t="shared" si="13"/>
        <v>-3.9E-2</v>
      </c>
      <c r="W123" s="13">
        <f t="shared" si="14"/>
        <v>-2.1199999999999999E-3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6831</v>
      </c>
      <c r="C124" s="3" t="s">
        <v>5373</v>
      </c>
      <c r="D124" s="12">
        <v>47.05</v>
      </c>
      <c r="E124" s="12">
        <v>46.2</v>
      </c>
      <c r="F124" s="12">
        <v>46.05</v>
      </c>
      <c r="G124" s="12">
        <v>42.1</v>
      </c>
      <c r="H124" s="12">
        <v>43</v>
      </c>
      <c r="I124" s="3">
        <v>22</v>
      </c>
      <c r="J124" s="3">
        <v>30</v>
      </c>
      <c r="K124" s="3">
        <v>-18</v>
      </c>
      <c r="L124" s="3">
        <v>-29</v>
      </c>
      <c r="M124" s="3">
        <v>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1.0350999999999999E-2</v>
      </c>
      <c r="T124" s="13">
        <f t="shared" si="11"/>
        <v>1.3860000000000001E-2</v>
      </c>
      <c r="U124" s="13">
        <f t="shared" si="12"/>
        <v>-8.2889999999999995E-3</v>
      </c>
      <c r="V124" s="13">
        <f t="shared" si="13"/>
        <v>-1.2209000000000001E-2</v>
      </c>
      <c r="W124" s="13">
        <f t="shared" si="14"/>
        <v>6.45E-3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6832</v>
      </c>
      <c r="C125" s="3" t="s">
        <v>8493</v>
      </c>
      <c r="D125" s="12">
        <v>20.7</v>
      </c>
      <c r="E125" s="12">
        <v>20.5</v>
      </c>
      <c r="F125" s="12">
        <v>20.350000000000001</v>
      </c>
      <c r="G125" s="12">
        <v>18.75</v>
      </c>
      <c r="H125" s="12">
        <v>20.3</v>
      </c>
      <c r="I125" s="3">
        <v>-380</v>
      </c>
      <c r="J125" s="3">
        <v>-154</v>
      </c>
      <c r="K125" s="3">
        <v>-385</v>
      </c>
      <c r="L125" s="3">
        <v>-150</v>
      </c>
      <c r="M125" s="3">
        <v>216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-7.8659999999999994E-2</v>
      </c>
      <c r="T125" s="13">
        <f t="shared" si="11"/>
        <v>-3.1570000000000001E-2</v>
      </c>
      <c r="U125" s="13">
        <f t="shared" si="12"/>
        <v>-7.8347500000000014E-2</v>
      </c>
      <c r="V125" s="13">
        <f t="shared" si="13"/>
        <v>-2.8125000000000001E-2</v>
      </c>
      <c r="W125" s="13">
        <f t="shared" si="14"/>
        <v>4.3848000000000005E-2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6833</v>
      </c>
      <c r="C126" s="3" t="s">
        <v>8493</v>
      </c>
      <c r="D126" s="12">
        <v>9.66</v>
      </c>
      <c r="E126" s="12">
        <v>9.3800000000000008</v>
      </c>
      <c r="F126" s="12">
        <v>9.3000000000000007</v>
      </c>
      <c r="G126" s="12">
        <v>8.69</v>
      </c>
      <c r="H126" s="12">
        <v>9.48</v>
      </c>
      <c r="I126" s="3">
        <v>-537</v>
      </c>
      <c r="J126" s="3">
        <v>-113</v>
      </c>
      <c r="K126" s="3">
        <v>-240</v>
      </c>
      <c r="L126" s="3">
        <v>-18</v>
      </c>
      <c r="M126" s="3">
        <v>194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-5.1874200000000002E-2</v>
      </c>
      <c r="T126" s="13">
        <f t="shared" si="11"/>
        <v>-1.05994E-2</v>
      </c>
      <c r="U126" s="13">
        <f t="shared" si="12"/>
        <v>-2.232E-2</v>
      </c>
      <c r="V126" s="13">
        <f t="shared" si="13"/>
        <v>-1.5642E-3</v>
      </c>
      <c r="W126" s="13">
        <f t="shared" si="14"/>
        <v>1.83912E-2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6834</v>
      </c>
      <c r="C127" s="3" t="s">
        <v>8493</v>
      </c>
      <c r="D127" s="12">
        <v>63.4</v>
      </c>
      <c r="E127" s="12">
        <v>62.1</v>
      </c>
      <c r="F127" s="12">
        <v>61.7</v>
      </c>
      <c r="G127" s="12">
        <v>57.4</v>
      </c>
      <c r="H127" s="12">
        <v>62.5</v>
      </c>
      <c r="I127" s="3">
        <v>-23</v>
      </c>
      <c r="J127" s="3">
        <v>6</v>
      </c>
      <c r="K127" s="3">
        <v>-53</v>
      </c>
      <c r="L127" s="3">
        <v>12</v>
      </c>
      <c r="M127" s="3">
        <v>70</v>
      </c>
      <c r="N127" s="3">
        <v>0</v>
      </c>
      <c r="O127" s="3">
        <v>0</v>
      </c>
      <c r="P127" s="3">
        <v>1</v>
      </c>
      <c r="Q127" s="3">
        <v>0</v>
      </c>
      <c r="R127" s="3">
        <v>0</v>
      </c>
      <c r="S127" s="13">
        <f t="shared" si="10"/>
        <v>-1.4582000000000001E-2</v>
      </c>
      <c r="T127" s="13">
        <f t="shared" si="11"/>
        <v>3.7260000000000001E-3</v>
      </c>
      <c r="U127" s="13">
        <f t="shared" si="12"/>
        <v>-3.2701000000000001E-2</v>
      </c>
      <c r="V127" s="13">
        <f t="shared" si="13"/>
        <v>6.8879999999999992E-3</v>
      </c>
      <c r="W127" s="13">
        <f t="shared" si="14"/>
        <v>4.3749999999999997E-2</v>
      </c>
      <c r="X127" s="13">
        <f t="shared" si="15"/>
        <v>0</v>
      </c>
      <c r="Y127" s="13">
        <f t="shared" si="16"/>
        <v>0</v>
      </c>
      <c r="Z127" s="13">
        <f t="shared" si="17"/>
        <v>6.1700000000000004E-4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6835</v>
      </c>
      <c r="C128" s="3" t="s">
        <v>8498</v>
      </c>
      <c r="D128" s="12">
        <v>43.85</v>
      </c>
      <c r="E128" s="12">
        <v>44.4</v>
      </c>
      <c r="F128" s="12">
        <v>43.5</v>
      </c>
      <c r="G128" s="12">
        <v>39.200000000000003</v>
      </c>
      <c r="H128" s="12">
        <v>43.1</v>
      </c>
      <c r="I128" s="3">
        <v>83</v>
      </c>
      <c r="J128" s="3">
        <v>318</v>
      </c>
      <c r="K128" s="3">
        <v>-170</v>
      </c>
      <c r="L128" s="3">
        <v>-132</v>
      </c>
      <c r="M128" s="3">
        <v>350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3.6395500000000004E-2</v>
      </c>
      <c r="T128" s="13">
        <f t="shared" si="11"/>
        <v>0.14119199999999998</v>
      </c>
      <c r="U128" s="13">
        <f t="shared" si="12"/>
        <v>-7.3950000000000002E-2</v>
      </c>
      <c r="V128" s="13">
        <f t="shared" si="13"/>
        <v>-5.1744000000000005E-2</v>
      </c>
      <c r="W128" s="13">
        <f t="shared" si="14"/>
        <v>0.15085000000000001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6836</v>
      </c>
      <c r="C129" s="3" t="s">
        <v>8498</v>
      </c>
      <c r="D129" s="12">
        <v>43.65</v>
      </c>
      <c r="E129" s="12">
        <v>43.7</v>
      </c>
      <c r="F129" s="12">
        <v>43.4</v>
      </c>
      <c r="G129" s="12">
        <v>40.4</v>
      </c>
      <c r="H129" s="12">
        <v>43.55</v>
      </c>
      <c r="I129" s="3">
        <v>-348</v>
      </c>
      <c r="J129" s="3">
        <v>9</v>
      </c>
      <c r="K129" s="3">
        <v>-111</v>
      </c>
      <c r="L129" s="3">
        <v>48</v>
      </c>
      <c r="M129" s="3">
        <v>493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-0.15190199999999998</v>
      </c>
      <c r="T129" s="13">
        <f t="shared" si="11"/>
        <v>3.9329999999999999E-3</v>
      </c>
      <c r="U129" s="13">
        <f t="shared" si="12"/>
        <v>-4.8173999999999995E-2</v>
      </c>
      <c r="V129" s="13">
        <f t="shared" si="13"/>
        <v>1.9392E-2</v>
      </c>
      <c r="W129" s="13">
        <f t="shared" si="14"/>
        <v>0.21470149999999999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6837</v>
      </c>
      <c r="C130" s="3" t="s">
        <v>8498</v>
      </c>
      <c r="D130" s="12">
        <v>9.6999999999999993</v>
      </c>
      <c r="E130" s="12">
        <v>9.2799999999999994</v>
      </c>
      <c r="F130" s="12">
        <v>9.25</v>
      </c>
      <c r="G130" s="12">
        <v>8.58</v>
      </c>
      <c r="H130" s="12">
        <v>9.43</v>
      </c>
      <c r="I130" s="3">
        <v>61</v>
      </c>
      <c r="J130" s="3">
        <v>-312</v>
      </c>
      <c r="K130" s="3">
        <v>-313</v>
      </c>
      <c r="L130" s="3">
        <v>-133</v>
      </c>
      <c r="M130" s="3">
        <v>287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5.9169999999999995E-3</v>
      </c>
      <c r="T130" s="13">
        <f t="shared" si="11"/>
        <v>-2.8953599999999996E-2</v>
      </c>
      <c r="U130" s="13">
        <f t="shared" si="12"/>
        <v>-2.8952499999999999E-2</v>
      </c>
      <c r="V130" s="13">
        <f t="shared" si="13"/>
        <v>-1.14114E-2</v>
      </c>
      <c r="W130" s="13">
        <f t="shared" si="14"/>
        <v>2.7064099999999997E-2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6838</v>
      </c>
      <c r="C131" s="3" t="s">
        <v>5375</v>
      </c>
      <c r="D131" s="12">
        <v>16.600000000000001</v>
      </c>
      <c r="E131" s="12">
        <v>16.3</v>
      </c>
      <c r="F131" s="12">
        <v>16.5</v>
      </c>
      <c r="G131" s="12">
        <v>15.05</v>
      </c>
      <c r="H131" s="12">
        <v>15.8</v>
      </c>
      <c r="I131" s="3">
        <v>-103</v>
      </c>
      <c r="J131" s="3">
        <v>-22</v>
      </c>
      <c r="K131" s="3">
        <v>-20</v>
      </c>
      <c r="L131" s="3">
        <v>40</v>
      </c>
      <c r="M131" s="3">
        <v>52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-1.7098000000000002E-2</v>
      </c>
      <c r="T131" s="13">
        <f t="shared" si="11"/>
        <v>-3.5860000000000002E-3</v>
      </c>
      <c r="U131" s="13">
        <f t="shared" si="12"/>
        <v>-3.3E-3</v>
      </c>
      <c r="V131" s="13">
        <f t="shared" si="13"/>
        <v>6.0200000000000002E-3</v>
      </c>
      <c r="W131" s="13">
        <f t="shared" si="14"/>
        <v>8.2160000000000011E-3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6839</v>
      </c>
      <c r="C132" s="3" t="s">
        <v>5375</v>
      </c>
      <c r="D132" s="12">
        <v>35</v>
      </c>
      <c r="E132" s="12">
        <v>34.1</v>
      </c>
      <c r="F132" s="12">
        <v>34.25</v>
      </c>
      <c r="G132" s="12">
        <v>33.35</v>
      </c>
      <c r="H132" s="12">
        <v>34.6</v>
      </c>
      <c r="I132" s="3">
        <v>12</v>
      </c>
      <c r="J132" s="3">
        <v>4</v>
      </c>
      <c r="K132" s="3">
        <v>-31</v>
      </c>
      <c r="L132" s="3">
        <v>-4</v>
      </c>
      <c r="M132" s="3">
        <v>12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4.1999999999999997E-3</v>
      </c>
      <c r="T132" s="13">
        <f t="shared" si="11"/>
        <v>1.364E-3</v>
      </c>
      <c r="U132" s="13">
        <f t="shared" si="12"/>
        <v>-1.06175E-2</v>
      </c>
      <c r="V132" s="13">
        <f t="shared" si="13"/>
        <v>-1.3340000000000001E-3</v>
      </c>
      <c r="W132" s="13">
        <f t="shared" si="14"/>
        <v>4.1520000000000003E-3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6840</v>
      </c>
      <c r="C133" s="3" t="s">
        <v>8498</v>
      </c>
      <c r="D133" s="12">
        <v>14.9</v>
      </c>
      <c r="E133" s="12">
        <v>14.65</v>
      </c>
      <c r="F133" s="12">
        <v>14.1</v>
      </c>
      <c r="G133" s="12">
        <v>13</v>
      </c>
      <c r="H133" s="12">
        <v>14</v>
      </c>
      <c r="I133" s="3">
        <v>9</v>
      </c>
      <c r="J133" s="3">
        <v>25</v>
      </c>
      <c r="K133" s="3">
        <v>-139</v>
      </c>
      <c r="L133" s="3">
        <v>4</v>
      </c>
      <c r="M133" s="3">
        <v>126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1.341E-3</v>
      </c>
      <c r="T133" s="13">
        <f t="shared" si="11"/>
        <v>3.6625E-3</v>
      </c>
      <c r="U133" s="13">
        <f t="shared" si="12"/>
        <v>-1.9598999999999998E-2</v>
      </c>
      <c r="V133" s="13">
        <f t="shared" si="13"/>
        <v>5.1999999999999995E-4</v>
      </c>
      <c r="W133" s="13">
        <f t="shared" si="14"/>
        <v>1.7639999999999999E-2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6841</v>
      </c>
      <c r="C134" s="3" t="s">
        <v>5383</v>
      </c>
      <c r="D134" s="12">
        <v>33.5</v>
      </c>
      <c r="E134" s="12">
        <v>32.700000000000003</v>
      </c>
      <c r="F134" s="12">
        <v>32.9</v>
      </c>
      <c r="G134" s="12">
        <v>30.05</v>
      </c>
      <c r="H134" s="12">
        <v>32.35</v>
      </c>
      <c r="I134" s="3">
        <v>-362</v>
      </c>
      <c r="J134" s="3">
        <v>-558</v>
      </c>
      <c r="K134" s="3">
        <v>-438</v>
      </c>
      <c r="L134" s="3">
        <v>-682</v>
      </c>
      <c r="M134" s="3">
        <v>106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-0.12127</v>
      </c>
      <c r="T134" s="13">
        <f t="shared" si="11"/>
        <v>-0.18246600000000002</v>
      </c>
      <c r="U134" s="13">
        <f t="shared" si="12"/>
        <v>-0.14410199999999998</v>
      </c>
      <c r="V134" s="13">
        <f t="shared" si="13"/>
        <v>-0.20494100000000001</v>
      </c>
      <c r="W134" s="13">
        <f t="shared" si="14"/>
        <v>3.4291000000000002E-2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6842</v>
      </c>
      <c r="C135" s="3" t="s">
        <v>8493</v>
      </c>
      <c r="D135" s="12">
        <v>48.9</v>
      </c>
      <c r="E135" s="12">
        <v>51.5</v>
      </c>
      <c r="F135" s="12">
        <v>50.5</v>
      </c>
      <c r="G135" s="12">
        <v>45.45</v>
      </c>
      <c r="H135" s="12">
        <v>49.95</v>
      </c>
      <c r="I135" s="3">
        <v>524</v>
      </c>
      <c r="J135" s="3">
        <v>514</v>
      </c>
      <c r="K135" s="3">
        <v>-187</v>
      </c>
      <c r="L135" s="3">
        <v>277</v>
      </c>
      <c r="M135" s="3">
        <v>489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0.25623599999999996</v>
      </c>
      <c r="T135" s="13">
        <f t="shared" ref="T135:T198" si="21">$E135*J135/100000</f>
        <v>0.26471</v>
      </c>
      <c r="U135" s="13">
        <f t="shared" ref="U135:U198" si="22">$F135*K135/100000</f>
        <v>-9.4435000000000005E-2</v>
      </c>
      <c r="V135" s="13">
        <f t="shared" ref="V135:V198" si="23">$G135*L135/100000</f>
        <v>0.12589650000000002</v>
      </c>
      <c r="W135" s="13">
        <f t="shared" ref="W135:W198" si="24">$H135*M135/100000</f>
        <v>0.24425550000000004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6843</v>
      </c>
      <c r="C136" s="3" t="s">
        <v>8498</v>
      </c>
      <c r="D136" s="12">
        <v>37.5</v>
      </c>
      <c r="E136" s="12">
        <v>37.200000000000003</v>
      </c>
      <c r="F136" s="12">
        <v>36.700000000000003</v>
      </c>
      <c r="G136" s="12">
        <v>35.049999999999997</v>
      </c>
      <c r="H136" s="12">
        <v>37.200000000000003</v>
      </c>
      <c r="I136" s="3">
        <v>-15</v>
      </c>
      <c r="J136" s="3">
        <v>-73</v>
      </c>
      <c r="K136" s="3">
        <v>-97</v>
      </c>
      <c r="L136" s="3">
        <v>-83</v>
      </c>
      <c r="M136" s="3">
        <v>87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-5.6249999999999998E-3</v>
      </c>
      <c r="T136" s="13">
        <f t="shared" si="21"/>
        <v>-2.7156000000000003E-2</v>
      </c>
      <c r="U136" s="13">
        <f t="shared" si="22"/>
        <v>-3.5598999999999999E-2</v>
      </c>
      <c r="V136" s="13">
        <f t="shared" si="23"/>
        <v>-2.9091499999999996E-2</v>
      </c>
      <c r="W136" s="13">
        <f t="shared" si="24"/>
        <v>3.2364000000000004E-2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6844</v>
      </c>
      <c r="C137" s="3" t="s">
        <v>8493</v>
      </c>
      <c r="D137" s="12">
        <v>89</v>
      </c>
      <c r="E137" s="12">
        <v>88</v>
      </c>
      <c r="F137" s="12">
        <v>87</v>
      </c>
      <c r="G137" s="12">
        <v>82.8</v>
      </c>
      <c r="H137" s="12">
        <v>88.1</v>
      </c>
      <c r="I137" s="3">
        <v>475</v>
      </c>
      <c r="J137" s="3">
        <v>-20</v>
      </c>
      <c r="K137" s="3">
        <v>-201</v>
      </c>
      <c r="L137" s="3">
        <v>658</v>
      </c>
      <c r="M137" s="3">
        <v>346</v>
      </c>
      <c r="N137" s="3">
        <v>0</v>
      </c>
      <c r="O137" s="3">
        <v>0</v>
      </c>
      <c r="P137" s="3">
        <v>0</v>
      </c>
      <c r="Q137" s="3">
        <v>-56</v>
      </c>
      <c r="R137" s="3">
        <v>0</v>
      </c>
      <c r="S137" s="13">
        <f t="shared" si="20"/>
        <v>0.42275000000000001</v>
      </c>
      <c r="T137" s="13">
        <f t="shared" si="21"/>
        <v>-1.7600000000000001E-2</v>
      </c>
      <c r="U137" s="13">
        <f t="shared" si="22"/>
        <v>-0.17487</v>
      </c>
      <c r="V137" s="13">
        <f t="shared" si="23"/>
        <v>0.54482399999999997</v>
      </c>
      <c r="W137" s="13">
        <f t="shared" si="24"/>
        <v>0.30482599999999999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-4.6367999999999999E-2</v>
      </c>
      <c r="AB137" s="13">
        <f t="shared" si="29"/>
        <v>0</v>
      </c>
    </row>
    <row r="138" spans="1:28" x14ac:dyDescent="0.25">
      <c r="A138" s="2" t="s">
        <v>132</v>
      </c>
      <c r="B138" s="3" t="s">
        <v>6845</v>
      </c>
      <c r="C138" s="3" t="s">
        <v>5373</v>
      </c>
      <c r="D138" s="12">
        <v>143.5</v>
      </c>
      <c r="E138" s="12">
        <v>144.5</v>
      </c>
      <c r="F138" s="12">
        <v>144.5</v>
      </c>
      <c r="G138" s="12">
        <v>141.5</v>
      </c>
      <c r="H138" s="12">
        <v>143.5</v>
      </c>
      <c r="I138" s="3">
        <v>-183</v>
      </c>
      <c r="J138" s="3">
        <v>-39</v>
      </c>
      <c r="K138" s="3">
        <v>-40</v>
      </c>
      <c r="L138" s="3">
        <v>-99</v>
      </c>
      <c r="M138" s="3">
        <v>-89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-0.26260499999999998</v>
      </c>
      <c r="T138" s="13">
        <f t="shared" si="21"/>
        <v>-5.6355000000000002E-2</v>
      </c>
      <c r="U138" s="13">
        <f t="shared" si="22"/>
        <v>-5.7799999999999997E-2</v>
      </c>
      <c r="V138" s="13">
        <f t="shared" si="23"/>
        <v>-0.14008499999999999</v>
      </c>
      <c r="W138" s="13">
        <f t="shared" si="24"/>
        <v>-0.127715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6846</v>
      </c>
      <c r="C139" s="3" t="s">
        <v>8498</v>
      </c>
      <c r="D139" s="12">
        <v>12.1</v>
      </c>
      <c r="E139" s="12">
        <v>12.5</v>
      </c>
      <c r="F139" s="12">
        <v>13.4</v>
      </c>
      <c r="G139" s="12">
        <v>12.35</v>
      </c>
      <c r="H139" s="12">
        <v>12.3</v>
      </c>
      <c r="I139" s="3">
        <v>0</v>
      </c>
      <c r="J139" s="3">
        <v>-1</v>
      </c>
      <c r="K139" s="3">
        <v>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-1.25E-4</v>
      </c>
      <c r="U139" s="13">
        <f t="shared" si="22"/>
        <v>-4.0200000000000001E-4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6847</v>
      </c>
      <c r="C140" s="3" t="s">
        <v>8498</v>
      </c>
      <c r="D140" s="12">
        <v>17.5</v>
      </c>
      <c r="E140" s="12">
        <v>17.2</v>
      </c>
      <c r="F140" s="12">
        <v>17.350000000000001</v>
      </c>
      <c r="G140" s="12">
        <v>16</v>
      </c>
      <c r="H140" s="12">
        <v>17.350000000000001</v>
      </c>
      <c r="I140" s="3">
        <v>-48</v>
      </c>
      <c r="J140" s="3">
        <v>-28</v>
      </c>
      <c r="K140" s="3">
        <v>-33</v>
      </c>
      <c r="L140" s="3">
        <v>-9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-8.3999999999999995E-3</v>
      </c>
      <c r="T140" s="13">
        <f t="shared" si="21"/>
        <v>-4.816E-3</v>
      </c>
      <c r="U140" s="13">
        <f t="shared" si="22"/>
        <v>-5.7255000000000006E-3</v>
      </c>
      <c r="V140" s="13">
        <f t="shared" si="23"/>
        <v>-1.4400000000000001E-3</v>
      </c>
      <c r="W140" s="13">
        <f t="shared" si="24"/>
        <v>2.2555000000000001E-3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6848</v>
      </c>
      <c r="C141" s="3" t="s">
        <v>8498</v>
      </c>
      <c r="D141" s="12">
        <v>15.95</v>
      </c>
      <c r="E141" s="12">
        <v>16</v>
      </c>
      <c r="F141" s="12">
        <v>15.7</v>
      </c>
      <c r="G141" s="12">
        <v>14.7</v>
      </c>
      <c r="H141" s="12">
        <v>15.55</v>
      </c>
      <c r="I141" s="3">
        <v>-59</v>
      </c>
      <c r="J141" s="3">
        <v>-95</v>
      </c>
      <c r="K141" s="3">
        <v>-96</v>
      </c>
      <c r="L141" s="3">
        <v>-34</v>
      </c>
      <c r="M141" s="3">
        <v>66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-9.4104999999999987E-3</v>
      </c>
      <c r="T141" s="13">
        <f t="shared" si="21"/>
        <v>-1.52E-2</v>
      </c>
      <c r="U141" s="13">
        <f t="shared" si="22"/>
        <v>-1.5071999999999999E-2</v>
      </c>
      <c r="V141" s="13">
        <f t="shared" si="23"/>
        <v>-4.9979999999999998E-3</v>
      </c>
      <c r="W141" s="13">
        <f t="shared" si="24"/>
        <v>1.0263E-2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6849</v>
      </c>
      <c r="C142" s="3" t="s">
        <v>5375</v>
      </c>
      <c r="D142" s="12">
        <v>47.55</v>
      </c>
      <c r="E142" s="12">
        <v>46.35</v>
      </c>
      <c r="F142" s="12">
        <v>47.95</v>
      </c>
      <c r="G142" s="12">
        <v>44.2</v>
      </c>
      <c r="H142" s="12">
        <v>47.5</v>
      </c>
      <c r="I142" s="3">
        <v>-25</v>
      </c>
      <c r="J142" s="3">
        <v>15</v>
      </c>
      <c r="K142" s="3">
        <v>15</v>
      </c>
      <c r="L142" s="3">
        <v>18</v>
      </c>
      <c r="M142" s="3">
        <v>-2</v>
      </c>
      <c r="N142" s="3">
        <v>-10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-1.18875E-2</v>
      </c>
      <c r="T142" s="13">
        <f t="shared" si="21"/>
        <v>6.9525000000000003E-3</v>
      </c>
      <c r="U142" s="13">
        <f t="shared" si="22"/>
        <v>7.1925000000000001E-3</v>
      </c>
      <c r="V142" s="13">
        <f t="shared" si="23"/>
        <v>7.9559999999999995E-3</v>
      </c>
      <c r="W142" s="13">
        <f t="shared" si="24"/>
        <v>-9.5E-4</v>
      </c>
      <c r="X142" s="13">
        <f t="shared" si="25"/>
        <v>-4.7549999999999997E-3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6850</v>
      </c>
      <c r="C143" s="3" t="s">
        <v>8498</v>
      </c>
      <c r="D143" s="12">
        <v>163</v>
      </c>
      <c r="E143" s="12">
        <v>164</v>
      </c>
      <c r="F143" s="12">
        <v>163</v>
      </c>
      <c r="G143" s="12">
        <v>157</v>
      </c>
      <c r="H143" s="12">
        <v>163</v>
      </c>
      <c r="I143" s="3">
        <v>-98</v>
      </c>
      <c r="J143" s="3">
        <v>102</v>
      </c>
      <c r="K143" s="3">
        <v>-45</v>
      </c>
      <c r="L143" s="3">
        <v>25</v>
      </c>
      <c r="M143" s="3">
        <v>119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-0.15973999999999999</v>
      </c>
      <c r="T143" s="13">
        <f t="shared" si="21"/>
        <v>0.16728000000000001</v>
      </c>
      <c r="U143" s="13">
        <f t="shared" si="22"/>
        <v>-7.3349999999999999E-2</v>
      </c>
      <c r="V143" s="13">
        <f t="shared" si="23"/>
        <v>3.925E-2</v>
      </c>
      <c r="W143" s="13">
        <f t="shared" si="24"/>
        <v>0.19397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6851</v>
      </c>
      <c r="C144" s="3" t="s">
        <v>5375</v>
      </c>
      <c r="D144" s="12">
        <v>61.9</v>
      </c>
      <c r="E144" s="12">
        <v>61.9</v>
      </c>
      <c r="F144" s="12">
        <v>61.5</v>
      </c>
      <c r="G144" s="12">
        <v>58.5</v>
      </c>
      <c r="H144" s="12">
        <v>62.4</v>
      </c>
      <c r="I144" s="3">
        <v>-361</v>
      </c>
      <c r="J144" s="3">
        <v>-185</v>
      </c>
      <c r="K144" s="3">
        <v>-259</v>
      </c>
      <c r="L144" s="3">
        <v>-272</v>
      </c>
      <c r="M144" s="3">
        <v>180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-0.22345899999999999</v>
      </c>
      <c r="T144" s="13">
        <f t="shared" si="21"/>
        <v>-0.11451500000000001</v>
      </c>
      <c r="U144" s="13">
        <f t="shared" si="22"/>
        <v>-0.15928500000000001</v>
      </c>
      <c r="V144" s="13">
        <f t="shared" si="23"/>
        <v>-0.15912000000000001</v>
      </c>
      <c r="W144" s="13">
        <f t="shared" si="24"/>
        <v>0.11232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6852</v>
      </c>
      <c r="C145" s="3" t="s">
        <v>8499</v>
      </c>
      <c r="D145" s="12">
        <v>283</v>
      </c>
      <c r="E145" s="12">
        <v>279</v>
      </c>
      <c r="F145" s="12">
        <v>285</v>
      </c>
      <c r="G145" s="12">
        <v>261</v>
      </c>
      <c r="H145" s="12">
        <v>277</v>
      </c>
      <c r="I145" s="3">
        <v>22</v>
      </c>
      <c r="J145" s="3">
        <v>58</v>
      </c>
      <c r="K145" s="3">
        <v>48</v>
      </c>
      <c r="L145" s="3">
        <v>-155</v>
      </c>
      <c r="M145" s="3">
        <v>257</v>
      </c>
      <c r="N145" s="3">
        <v>0</v>
      </c>
      <c r="O145" s="3">
        <v>0</v>
      </c>
      <c r="P145" s="3">
        <v>0</v>
      </c>
      <c r="Q145" s="3">
        <v>-1</v>
      </c>
      <c r="R145" s="3">
        <v>0</v>
      </c>
      <c r="S145" s="13">
        <f t="shared" si="20"/>
        <v>6.2260000000000003E-2</v>
      </c>
      <c r="T145" s="13">
        <f t="shared" si="21"/>
        <v>0.16181999999999999</v>
      </c>
      <c r="U145" s="13">
        <f t="shared" si="22"/>
        <v>0.1368</v>
      </c>
      <c r="V145" s="13">
        <f t="shared" si="23"/>
        <v>-0.40455000000000002</v>
      </c>
      <c r="W145" s="13">
        <f t="shared" si="24"/>
        <v>0.71189000000000002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-2.6099999999999999E-3</v>
      </c>
      <c r="AB145" s="13">
        <f t="shared" si="29"/>
        <v>0</v>
      </c>
    </row>
    <row r="146" spans="1:28" x14ac:dyDescent="0.25">
      <c r="A146" s="2" t="s">
        <v>140</v>
      </c>
      <c r="B146" s="3" t="s">
        <v>6853</v>
      </c>
      <c r="C146" s="3" t="s">
        <v>8493</v>
      </c>
      <c r="D146" s="12">
        <v>24</v>
      </c>
      <c r="E146" s="12">
        <v>24.8</v>
      </c>
      <c r="F146" s="12">
        <v>24.5</v>
      </c>
      <c r="G146" s="12">
        <v>22.2</v>
      </c>
      <c r="H146" s="12">
        <v>23.8</v>
      </c>
      <c r="I146" s="3">
        <v>431</v>
      </c>
      <c r="J146" s="3">
        <v>556</v>
      </c>
      <c r="K146" s="3">
        <v>-59</v>
      </c>
      <c r="L146" s="3">
        <v>677</v>
      </c>
      <c r="M146" s="3">
        <v>642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0.10344</v>
      </c>
      <c r="T146" s="13">
        <f t="shared" si="21"/>
        <v>0.13788800000000001</v>
      </c>
      <c r="U146" s="13">
        <f t="shared" si="22"/>
        <v>-1.4455000000000001E-2</v>
      </c>
      <c r="V146" s="13">
        <f t="shared" si="23"/>
        <v>0.15029399999999998</v>
      </c>
      <c r="W146" s="13">
        <f t="shared" si="24"/>
        <v>0.15279600000000002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6854</v>
      </c>
      <c r="C147" s="3" t="s">
        <v>5404</v>
      </c>
      <c r="D147" s="12">
        <v>24.05</v>
      </c>
      <c r="E147" s="12">
        <v>24.4</v>
      </c>
      <c r="F147" s="12">
        <v>24.5</v>
      </c>
      <c r="G147" s="12">
        <v>23.3</v>
      </c>
      <c r="H147" s="12">
        <v>24.8</v>
      </c>
      <c r="I147" s="3">
        <v>190</v>
      </c>
      <c r="J147" s="3">
        <v>95</v>
      </c>
      <c r="K147" s="3">
        <v>-209</v>
      </c>
      <c r="L147" s="3">
        <v>198</v>
      </c>
      <c r="M147" s="3">
        <v>210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4.5695E-2</v>
      </c>
      <c r="T147" s="13">
        <f t="shared" si="21"/>
        <v>2.3179999999999999E-2</v>
      </c>
      <c r="U147" s="13">
        <f t="shared" si="22"/>
        <v>-5.1205000000000001E-2</v>
      </c>
      <c r="V147" s="13">
        <f t="shared" si="23"/>
        <v>4.6134000000000008E-2</v>
      </c>
      <c r="W147" s="13">
        <f t="shared" si="24"/>
        <v>5.2080000000000001E-2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6855</v>
      </c>
      <c r="C148" s="3" t="s">
        <v>5375</v>
      </c>
      <c r="D148" s="12">
        <v>14.4</v>
      </c>
      <c r="E148" s="12">
        <v>14.7</v>
      </c>
      <c r="F148" s="12">
        <v>14.55</v>
      </c>
      <c r="G148" s="12">
        <v>13.6</v>
      </c>
      <c r="H148" s="12">
        <v>14.75</v>
      </c>
      <c r="I148" s="3">
        <v>-34</v>
      </c>
      <c r="J148" s="3">
        <v>14</v>
      </c>
      <c r="K148" s="3">
        <v>-26</v>
      </c>
      <c r="L148" s="3">
        <v>32</v>
      </c>
      <c r="M148" s="3">
        <v>136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-4.8960000000000002E-3</v>
      </c>
      <c r="T148" s="13">
        <f t="shared" si="21"/>
        <v>2.0579999999999999E-3</v>
      </c>
      <c r="U148" s="13">
        <f t="shared" si="22"/>
        <v>-3.7829999999999999E-3</v>
      </c>
      <c r="V148" s="13">
        <f t="shared" si="23"/>
        <v>4.352E-3</v>
      </c>
      <c r="W148" s="13">
        <f t="shared" si="24"/>
        <v>2.0060000000000001E-2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6856</v>
      </c>
      <c r="C149" s="3" t="s">
        <v>5370</v>
      </c>
      <c r="D149" s="12">
        <v>101.5</v>
      </c>
      <c r="E149" s="12">
        <v>102</v>
      </c>
      <c r="F149" s="12">
        <v>103.5</v>
      </c>
      <c r="G149" s="12">
        <v>97.6</v>
      </c>
      <c r="H149" s="12">
        <v>104</v>
      </c>
      <c r="I149" s="3">
        <v>-79</v>
      </c>
      <c r="J149" s="3">
        <v>94</v>
      </c>
      <c r="K149" s="3">
        <v>8</v>
      </c>
      <c r="L149" s="3">
        <v>-17</v>
      </c>
      <c r="M149" s="3">
        <v>178</v>
      </c>
      <c r="N149" s="3">
        <v>0</v>
      </c>
      <c r="O149" s="3">
        <v>50</v>
      </c>
      <c r="P149" s="3">
        <v>0</v>
      </c>
      <c r="Q149" s="3">
        <v>0</v>
      </c>
      <c r="R149" s="3">
        <v>0</v>
      </c>
      <c r="S149" s="13">
        <f t="shared" si="20"/>
        <v>-8.0185000000000006E-2</v>
      </c>
      <c r="T149" s="13">
        <f t="shared" si="21"/>
        <v>9.5880000000000007E-2</v>
      </c>
      <c r="U149" s="13">
        <f t="shared" si="22"/>
        <v>8.2799999999999992E-3</v>
      </c>
      <c r="V149" s="13">
        <f t="shared" si="23"/>
        <v>-1.6591999999999999E-2</v>
      </c>
      <c r="W149" s="13">
        <f t="shared" si="24"/>
        <v>0.18512000000000001</v>
      </c>
      <c r="X149" s="13">
        <f t="shared" si="25"/>
        <v>0</v>
      </c>
      <c r="Y149" s="13">
        <f t="shared" si="26"/>
        <v>5.0999999999999997E-2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6857</v>
      </c>
      <c r="C150" s="3" t="s">
        <v>5390</v>
      </c>
      <c r="D150" s="12">
        <v>80.099999999999994</v>
      </c>
      <c r="E150" s="12">
        <v>80.5</v>
      </c>
      <c r="F150" s="12">
        <v>80.8</v>
      </c>
      <c r="G150" s="12">
        <v>78.599999999999994</v>
      </c>
      <c r="H150" s="12">
        <v>81.3</v>
      </c>
      <c r="I150" s="3">
        <v>-151</v>
      </c>
      <c r="J150" s="3">
        <v>-6</v>
      </c>
      <c r="K150" s="3">
        <v>-124</v>
      </c>
      <c r="L150" s="3">
        <v>8</v>
      </c>
      <c r="M150" s="3">
        <v>-43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-0.12095099999999999</v>
      </c>
      <c r="T150" s="13">
        <f t="shared" si="21"/>
        <v>-4.8300000000000001E-3</v>
      </c>
      <c r="U150" s="13">
        <f t="shared" si="22"/>
        <v>-0.10019199999999999</v>
      </c>
      <c r="V150" s="13">
        <f t="shared" si="23"/>
        <v>6.2879999999999993E-3</v>
      </c>
      <c r="W150" s="13">
        <f t="shared" si="24"/>
        <v>-3.4959000000000004E-2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6858</v>
      </c>
      <c r="C151" s="3" t="s">
        <v>5375</v>
      </c>
      <c r="D151" s="12">
        <v>61.4</v>
      </c>
      <c r="E151" s="12">
        <v>60.2</v>
      </c>
      <c r="F151" s="12">
        <v>61.8</v>
      </c>
      <c r="G151" s="12">
        <v>60.1</v>
      </c>
      <c r="H151" s="12">
        <v>61.9</v>
      </c>
      <c r="I151" s="3">
        <v>-1</v>
      </c>
      <c r="J151" s="3">
        <v>-10</v>
      </c>
      <c r="K151" s="3">
        <v>-6</v>
      </c>
      <c r="L151" s="3">
        <v>-2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-6.1399999999999996E-4</v>
      </c>
      <c r="T151" s="13">
        <f t="shared" si="21"/>
        <v>-6.0200000000000002E-3</v>
      </c>
      <c r="U151" s="13">
        <f t="shared" si="22"/>
        <v>-3.7079999999999995E-3</v>
      </c>
      <c r="V151" s="13">
        <f t="shared" si="23"/>
        <v>-1.2019999999999999E-3</v>
      </c>
      <c r="W151" s="13">
        <f t="shared" si="24"/>
        <v>-6.1899999999999998E-4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6859</v>
      </c>
      <c r="C152" s="3" t="s">
        <v>5370</v>
      </c>
      <c r="D152" s="12">
        <v>14.3</v>
      </c>
      <c r="E152" s="12">
        <v>13</v>
      </c>
      <c r="F152" s="12">
        <v>12.15</v>
      </c>
      <c r="G152" s="12">
        <v>11.05</v>
      </c>
      <c r="H152" s="12">
        <v>12.15</v>
      </c>
      <c r="I152" s="3">
        <v>-396</v>
      </c>
      <c r="J152" s="3">
        <v>-88</v>
      </c>
      <c r="K152" s="3">
        <v>11</v>
      </c>
      <c r="L152" s="3">
        <v>209</v>
      </c>
      <c r="M152" s="3">
        <v>364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-5.6628000000000005E-2</v>
      </c>
      <c r="T152" s="13">
        <f t="shared" si="21"/>
        <v>-1.1440000000000001E-2</v>
      </c>
      <c r="U152" s="13">
        <f t="shared" si="22"/>
        <v>1.3365E-3</v>
      </c>
      <c r="V152" s="13">
        <f t="shared" si="23"/>
        <v>2.3094500000000004E-2</v>
      </c>
      <c r="W152" s="13">
        <f t="shared" si="24"/>
        <v>4.4226000000000001E-2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6860</v>
      </c>
      <c r="C153" s="3" t="s">
        <v>5406</v>
      </c>
      <c r="D153" s="12">
        <v>41.6</v>
      </c>
      <c r="E153" s="12">
        <v>40.799999999999997</v>
      </c>
      <c r="F153" s="12">
        <v>42.3</v>
      </c>
      <c r="G153" s="12">
        <v>41.95</v>
      </c>
      <c r="H153" s="12">
        <v>44.05</v>
      </c>
      <c r="I153" s="3">
        <v>45</v>
      </c>
      <c r="J153" s="3">
        <v>-15</v>
      </c>
      <c r="K153" s="3">
        <v>165</v>
      </c>
      <c r="L153" s="3">
        <v>-19</v>
      </c>
      <c r="M153" s="3">
        <v>96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1.8720000000000001E-2</v>
      </c>
      <c r="T153" s="13">
        <f t="shared" si="21"/>
        <v>-6.1199999999999996E-3</v>
      </c>
      <c r="U153" s="13">
        <f t="shared" si="22"/>
        <v>6.9794999999999996E-2</v>
      </c>
      <c r="V153" s="13">
        <f t="shared" si="23"/>
        <v>-7.9705000000000002E-3</v>
      </c>
      <c r="W153" s="13">
        <f t="shared" si="24"/>
        <v>4.2287999999999992E-2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6861</v>
      </c>
      <c r="C154" s="3" t="s">
        <v>5375</v>
      </c>
      <c r="D154" s="12">
        <v>28.3</v>
      </c>
      <c r="E154" s="12">
        <v>26.4</v>
      </c>
      <c r="F154" s="12">
        <v>26.5</v>
      </c>
      <c r="G154" s="12">
        <v>24.35</v>
      </c>
      <c r="H154" s="12">
        <v>26.5</v>
      </c>
      <c r="I154" s="3">
        <v>-241</v>
      </c>
      <c r="J154" s="3">
        <v>127</v>
      </c>
      <c r="K154" s="3">
        <v>-240</v>
      </c>
      <c r="L154" s="3">
        <v>-2</v>
      </c>
      <c r="M154" s="3">
        <v>181</v>
      </c>
      <c r="N154" s="3">
        <v>15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-6.8203E-2</v>
      </c>
      <c r="T154" s="13">
        <f t="shared" si="21"/>
        <v>3.3527999999999995E-2</v>
      </c>
      <c r="U154" s="13">
        <f t="shared" si="22"/>
        <v>-6.3600000000000004E-2</v>
      </c>
      <c r="V154" s="13">
        <f t="shared" si="23"/>
        <v>-4.8700000000000002E-4</v>
      </c>
      <c r="W154" s="13">
        <f t="shared" si="24"/>
        <v>4.7965000000000001E-2</v>
      </c>
      <c r="X154" s="13">
        <f t="shared" si="25"/>
        <v>4.2449999999999996E-3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6862</v>
      </c>
      <c r="C155" s="3" t="s">
        <v>8498</v>
      </c>
      <c r="D155" s="12">
        <v>78.599999999999994</v>
      </c>
      <c r="E155" s="12">
        <v>75.2</v>
      </c>
      <c r="F155" s="12">
        <v>75.900000000000006</v>
      </c>
      <c r="G155" s="12">
        <v>68.400000000000006</v>
      </c>
      <c r="H155" s="12">
        <v>71.900000000000006</v>
      </c>
      <c r="I155" s="3">
        <v>29</v>
      </c>
      <c r="J155" s="3">
        <v>-774</v>
      </c>
      <c r="K155" s="3">
        <v>-19</v>
      </c>
      <c r="L155" s="3">
        <v>-176</v>
      </c>
      <c r="M155" s="3">
        <v>12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2.2793999999999995E-2</v>
      </c>
      <c r="T155" s="13">
        <f t="shared" si="21"/>
        <v>-0.58204800000000001</v>
      </c>
      <c r="U155" s="13">
        <f t="shared" si="22"/>
        <v>-1.4421000000000002E-2</v>
      </c>
      <c r="V155" s="13">
        <f t="shared" si="23"/>
        <v>-0.12038400000000002</v>
      </c>
      <c r="W155" s="13">
        <f t="shared" si="24"/>
        <v>8.6280000000000003E-3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6863</v>
      </c>
      <c r="C156" s="3" t="s">
        <v>5375</v>
      </c>
      <c r="D156" s="12">
        <v>948</v>
      </c>
      <c r="E156" s="12">
        <v>960</v>
      </c>
      <c r="F156" s="12">
        <v>1000</v>
      </c>
      <c r="G156" s="12">
        <v>970</v>
      </c>
      <c r="H156" s="12">
        <v>1020</v>
      </c>
      <c r="I156" s="3">
        <v>-582</v>
      </c>
      <c r="J156" s="3">
        <v>-122</v>
      </c>
      <c r="K156" s="3">
        <v>-232</v>
      </c>
      <c r="L156" s="3">
        <v>15</v>
      </c>
      <c r="M156" s="3">
        <v>1</v>
      </c>
      <c r="N156" s="3">
        <v>-4</v>
      </c>
      <c r="O156" s="3">
        <v>58</v>
      </c>
      <c r="P156" s="3">
        <v>51</v>
      </c>
      <c r="Q156" s="3">
        <v>23</v>
      </c>
      <c r="R156" s="3">
        <v>36</v>
      </c>
      <c r="S156" s="13">
        <f t="shared" si="20"/>
        <v>-5.51736</v>
      </c>
      <c r="T156" s="13">
        <f t="shared" si="21"/>
        <v>-1.1712</v>
      </c>
      <c r="U156" s="13">
        <f t="shared" si="22"/>
        <v>-2.3199999999999998</v>
      </c>
      <c r="V156" s="13">
        <f t="shared" si="23"/>
        <v>0.14549999999999999</v>
      </c>
      <c r="W156" s="13">
        <f t="shared" si="24"/>
        <v>1.0200000000000001E-2</v>
      </c>
      <c r="X156" s="13">
        <f t="shared" si="25"/>
        <v>-3.7920000000000002E-2</v>
      </c>
      <c r="Y156" s="13">
        <f t="shared" si="26"/>
        <v>0.55679999999999996</v>
      </c>
      <c r="Z156" s="13">
        <f t="shared" si="27"/>
        <v>0.51</v>
      </c>
      <c r="AA156" s="13">
        <f t="shared" si="28"/>
        <v>0.22309999999999999</v>
      </c>
      <c r="AB156" s="13">
        <f t="shared" si="29"/>
        <v>0.36720000000000003</v>
      </c>
    </row>
    <row r="157" spans="1:28" x14ac:dyDescent="0.25">
      <c r="A157" s="2" t="s">
        <v>151</v>
      </c>
      <c r="B157" s="3" t="s">
        <v>6864</v>
      </c>
      <c r="C157" s="3" t="s">
        <v>5375</v>
      </c>
      <c r="D157" s="12">
        <v>18.75</v>
      </c>
      <c r="E157" s="12">
        <v>18</v>
      </c>
      <c r="F157" s="12">
        <v>18</v>
      </c>
      <c r="G157" s="12">
        <v>16.95</v>
      </c>
      <c r="H157" s="12">
        <v>18</v>
      </c>
      <c r="I157" s="3">
        <v>1</v>
      </c>
      <c r="J157" s="3">
        <v>-1</v>
      </c>
      <c r="K157" s="3">
        <v>0</v>
      </c>
      <c r="L157" s="3">
        <v>3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1.875E-4</v>
      </c>
      <c r="T157" s="13">
        <f t="shared" si="21"/>
        <v>-1.8000000000000001E-4</v>
      </c>
      <c r="U157" s="13">
        <f t="shared" si="22"/>
        <v>0</v>
      </c>
      <c r="V157" s="13">
        <f t="shared" si="23"/>
        <v>5.0849999999999995E-4</v>
      </c>
      <c r="W157" s="13">
        <f t="shared" si="24"/>
        <v>-3.6000000000000002E-4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6865</v>
      </c>
      <c r="C158" s="3" t="s">
        <v>5373</v>
      </c>
      <c r="D158" s="12">
        <v>3.07</v>
      </c>
      <c r="E158" s="12">
        <v>3</v>
      </c>
      <c r="F158" s="12">
        <v>3.12</v>
      </c>
      <c r="G158" s="12">
        <v>2.81</v>
      </c>
      <c r="H158" s="12">
        <v>2.85</v>
      </c>
      <c r="I158" s="3">
        <v>0</v>
      </c>
      <c r="J158" s="3">
        <v>-18</v>
      </c>
      <c r="K158" s="3">
        <v>-171</v>
      </c>
      <c r="L158" s="3">
        <v>-136</v>
      </c>
      <c r="M158" s="3">
        <v>-24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0</v>
      </c>
      <c r="T158" s="13">
        <f t="shared" si="21"/>
        <v>-5.4000000000000001E-4</v>
      </c>
      <c r="U158" s="13">
        <f t="shared" si="22"/>
        <v>-5.3352E-3</v>
      </c>
      <c r="V158" s="13">
        <f t="shared" si="23"/>
        <v>-3.8216000000000001E-3</v>
      </c>
      <c r="W158" s="13">
        <f t="shared" si="24"/>
        <v>-6.8400000000000004E-4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6866</v>
      </c>
      <c r="C159" s="3" t="s">
        <v>5376</v>
      </c>
      <c r="D159" s="12">
        <v>99.3</v>
      </c>
      <c r="E159" s="12">
        <v>93.3</v>
      </c>
      <c r="F159" s="12">
        <v>95</v>
      </c>
      <c r="G159" s="12">
        <v>85.5</v>
      </c>
      <c r="H159" s="12">
        <v>92.8</v>
      </c>
      <c r="I159" s="3">
        <v>-56</v>
      </c>
      <c r="J159" s="3">
        <v>-24</v>
      </c>
      <c r="K159" s="3">
        <v>-9</v>
      </c>
      <c r="L159" s="3">
        <v>-25</v>
      </c>
      <c r="M159" s="3">
        <v>135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-5.5608000000000005E-2</v>
      </c>
      <c r="T159" s="13">
        <f t="shared" si="21"/>
        <v>-2.2391999999999999E-2</v>
      </c>
      <c r="U159" s="13">
        <f t="shared" si="22"/>
        <v>-8.5500000000000003E-3</v>
      </c>
      <c r="V159" s="13">
        <f t="shared" si="23"/>
        <v>-2.1375000000000002E-2</v>
      </c>
      <c r="W159" s="13">
        <f t="shared" si="24"/>
        <v>0.12528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6867</v>
      </c>
      <c r="C160" s="3" t="s">
        <v>5377</v>
      </c>
      <c r="D160" s="12">
        <v>28.6</v>
      </c>
      <c r="E160" s="12">
        <v>28.4</v>
      </c>
      <c r="F160" s="12">
        <v>29.45</v>
      </c>
      <c r="G160" s="12">
        <v>27</v>
      </c>
      <c r="H160" s="12">
        <v>28.5</v>
      </c>
      <c r="I160" s="3">
        <v>1</v>
      </c>
      <c r="J160" s="3">
        <v>3</v>
      </c>
      <c r="K160" s="3">
        <v>-1</v>
      </c>
      <c r="L160" s="3">
        <v>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2.8600000000000001E-4</v>
      </c>
      <c r="T160" s="13">
        <f t="shared" si="21"/>
        <v>8.5199999999999989E-4</v>
      </c>
      <c r="U160" s="13">
        <f t="shared" si="22"/>
        <v>-2.945E-4</v>
      </c>
      <c r="V160" s="13">
        <f t="shared" si="23"/>
        <v>2.7E-4</v>
      </c>
      <c r="W160" s="13">
        <f t="shared" si="24"/>
        <v>2.8499999999999999E-4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6868</v>
      </c>
      <c r="C161" s="3" t="s">
        <v>8498</v>
      </c>
      <c r="D161" s="12">
        <v>92.7</v>
      </c>
      <c r="E161" s="12">
        <v>93.2</v>
      </c>
      <c r="F161" s="12">
        <v>91.4</v>
      </c>
      <c r="G161" s="12">
        <v>89.1</v>
      </c>
      <c r="H161" s="12">
        <v>93.9</v>
      </c>
      <c r="I161" s="3">
        <v>585</v>
      </c>
      <c r="J161" s="3">
        <v>388</v>
      </c>
      <c r="K161" s="3">
        <v>-94</v>
      </c>
      <c r="L161" s="3">
        <v>396</v>
      </c>
      <c r="M161" s="3">
        <v>115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0.54229499999999997</v>
      </c>
      <c r="T161" s="13">
        <f t="shared" si="21"/>
        <v>0.36161599999999999</v>
      </c>
      <c r="U161" s="13">
        <f t="shared" si="22"/>
        <v>-8.5916000000000006E-2</v>
      </c>
      <c r="V161" s="13">
        <f t="shared" si="23"/>
        <v>0.35283599999999998</v>
      </c>
      <c r="W161" s="13">
        <f t="shared" si="24"/>
        <v>0.107985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6869</v>
      </c>
      <c r="C162" s="3" t="s">
        <v>5376</v>
      </c>
      <c r="D162" s="12">
        <v>83.1</v>
      </c>
      <c r="E162" s="12">
        <v>87.2</v>
      </c>
      <c r="F162" s="12">
        <v>87.2</v>
      </c>
      <c r="G162" s="12">
        <v>78.5</v>
      </c>
      <c r="H162" s="12">
        <v>82.9</v>
      </c>
      <c r="I162" s="3">
        <v>845</v>
      </c>
      <c r="J162" s="3">
        <v>564</v>
      </c>
      <c r="K162" s="3">
        <v>-376</v>
      </c>
      <c r="L162" s="3">
        <v>213</v>
      </c>
      <c r="M162" s="3">
        <v>1012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0.70219500000000001</v>
      </c>
      <c r="T162" s="13">
        <f t="shared" si="21"/>
        <v>0.49180800000000002</v>
      </c>
      <c r="U162" s="13">
        <f t="shared" si="22"/>
        <v>-0.32787200000000005</v>
      </c>
      <c r="V162" s="13">
        <f t="shared" si="23"/>
        <v>0.16720499999999999</v>
      </c>
      <c r="W162" s="13">
        <f t="shared" si="24"/>
        <v>0.83894800000000003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6870</v>
      </c>
      <c r="C163" s="3" t="s">
        <v>5375</v>
      </c>
      <c r="D163" s="12">
        <v>39.049999999999997</v>
      </c>
      <c r="E163" s="12">
        <v>39.200000000000003</v>
      </c>
      <c r="F163" s="12">
        <v>39.049999999999997</v>
      </c>
      <c r="G163" s="12">
        <v>36.9</v>
      </c>
      <c r="H163" s="12">
        <v>39</v>
      </c>
      <c r="I163" s="3">
        <v>19</v>
      </c>
      <c r="J163" s="3">
        <v>84</v>
      </c>
      <c r="K163" s="3">
        <v>-77</v>
      </c>
      <c r="L163" s="3">
        <v>5</v>
      </c>
      <c r="M163" s="3">
        <v>91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7.419499999999999E-3</v>
      </c>
      <c r="T163" s="13">
        <f t="shared" si="21"/>
        <v>3.2927999999999999E-2</v>
      </c>
      <c r="U163" s="13">
        <f t="shared" si="22"/>
        <v>-3.0068499999999998E-2</v>
      </c>
      <c r="V163" s="13">
        <f t="shared" si="23"/>
        <v>1.8450000000000001E-3</v>
      </c>
      <c r="W163" s="13">
        <f t="shared" si="24"/>
        <v>3.5490000000000001E-2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6871</v>
      </c>
      <c r="C164" s="3" t="s">
        <v>8500</v>
      </c>
      <c r="D164" s="12">
        <v>33.450000000000003</v>
      </c>
      <c r="E164" s="12">
        <v>30.15</v>
      </c>
      <c r="F164" s="12">
        <v>28.95</v>
      </c>
      <c r="G164" s="12">
        <v>27.6</v>
      </c>
      <c r="H164" s="12">
        <v>30.2</v>
      </c>
      <c r="I164" s="3">
        <v>187</v>
      </c>
      <c r="J164" s="3">
        <v>174</v>
      </c>
      <c r="K164" s="3">
        <v>36</v>
      </c>
      <c r="L164" s="3">
        <v>199</v>
      </c>
      <c r="M164" s="3">
        <v>-357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6.255150000000001E-2</v>
      </c>
      <c r="T164" s="13">
        <f t="shared" si="21"/>
        <v>5.2460999999999994E-2</v>
      </c>
      <c r="U164" s="13">
        <f t="shared" si="22"/>
        <v>1.0422000000000001E-2</v>
      </c>
      <c r="V164" s="13">
        <f t="shared" si="23"/>
        <v>5.4924000000000008E-2</v>
      </c>
      <c r="W164" s="13">
        <f t="shared" si="24"/>
        <v>-0.10781399999999999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6872</v>
      </c>
      <c r="C165" s="3" t="s">
        <v>5417</v>
      </c>
      <c r="D165" s="12">
        <v>28.2</v>
      </c>
      <c r="E165" s="12">
        <v>28.25</v>
      </c>
      <c r="F165" s="12">
        <v>28.25</v>
      </c>
      <c r="G165" s="12">
        <v>27.3</v>
      </c>
      <c r="H165" s="12">
        <v>28.2</v>
      </c>
      <c r="I165" s="3">
        <v>-1141</v>
      </c>
      <c r="J165" s="3">
        <v>-321</v>
      </c>
      <c r="K165" s="3">
        <v>-561</v>
      </c>
      <c r="L165" s="3">
        <v>-309</v>
      </c>
      <c r="M165" s="3">
        <v>-166</v>
      </c>
      <c r="N165" s="3">
        <v>33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-0.32176199999999999</v>
      </c>
      <c r="T165" s="13">
        <f t="shared" si="21"/>
        <v>-9.0682499999999999E-2</v>
      </c>
      <c r="U165" s="13">
        <f t="shared" si="22"/>
        <v>-0.1584825</v>
      </c>
      <c r="V165" s="13">
        <f t="shared" si="23"/>
        <v>-8.4357000000000001E-2</v>
      </c>
      <c r="W165" s="13">
        <f t="shared" si="24"/>
        <v>-4.6811999999999999E-2</v>
      </c>
      <c r="X165" s="13">
        <f t="shared" si="25"/>
        <v>9.306E-3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6873</v>
      </c>
      <c r="C166" s="3" t="s">
        <v>5378</v>
      </c>
      <c r="D166" s="12">
        <v>25.85</v>
      </c>
      <c r="E166" s="12">
        <v>23.4</v>
      </c>
      <c r="F166" s="12">
        <v>23.05</v>
      </c>
      <c r="G166" s="12">
        <v>20.85</v>
      </c>
      <c r="H166" s="12">
        <v>22.9</v>
      </c>
      <c r="I166" s="3">
        <v>9608</v>
      </c>
      <c r="J166" s="3">
        <v>8308</v>
      </c>
      <c r="K166" s="3">
        <v>4871</v>
      </c>
      <c r="L166" s="3">
        <v>18861</v>
      </c>
      <c r="M166" s="3">
        <v>-4808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2.4836680000000002</v>
      </c>
      <c r="T166" s="13">
        <f t="shared" si="21"/>
        <v>1.9440719999999998</v>
      </c>
      <c r="U166" s="13">
        <f t="shared" si="22"/>
        <v>1.1227655000000001</v>
      </c>
      <c r="V166" s="13">
        <f t="shared" si="23"/>
        <v>3.9325185000000005</v>
      </c>
      <c r="W166" s="13">
        <f t="shared" si="24"/>
        <v>-1.101032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6874</v>
      </c>
      <c r="C167" s="3" t="s">
        <v>5378</v>
      </c>
      <c r="D167" s="12">
        <v>28.1</v>
      </c>
      <c r="E167" s="12">
        <v>25.3</v>
      </c>
      <c r="F167" s="12">
        <v>23.6</v>
      </c>
      <c r="G167" s="12">
        <v>21.25</v>
      </c>
      <c r="H167" s="12">
        <v>23.35</v>
      </c>
      <c r="I167" s="3">
        <v>3179</v>
      </c>
      <c r="J167" s="3">
        <v>-721</v>
      </c>
      <c r="K167" s="3">
        <v>5413</v>
      </c>
      <c r="L167" s="3">
        <v>3275</v>
      </c>
      <c r="M167" s="3">
        <v>-1497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0.89329900000000007</v>
      </c>
      <c r="T167" s="13">
        <f t="shared" si="21"/>
        <v>-0.18241299999999999</v>
      </c>
      <c r="U167" s="13">
        <f t="shared" si="22"/>
        <v>1.277468</v>
      </c>
      <c r="V167" s="13">
        <f t="shared" si="23"/>
        <v>0.69593749999999999</v>
      </c>
      <c r="W167" s="13">
        <f t="shared" si="24"/>
        <v>-0.34954950000000007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6875</v>
      </c>
      <c r="C168" s="3" t="s">
        <v>5378</v>
      </c>
      <c r="D168" s="12">
        <v>28.15</v>
      </c>
      <c r="E168" s="12">
        <v>25.35</v>
      </c>
      <c r="F168" s="12">
        <v>24.55</v>
      </c>
      <c r="G168" s="12">
        <v>22.1</v>
      </c>
      <c r="H168" s="12">
        <v>24.3</v>
      </c>
      <c r="I168" s="3">
        <v>3070</v>
      </c>
      <c r="J168" s="3">
        <v>1586</v>
      </c>
      <c r="K168" s="3">
        <v>5052</v>
      </c>
      <c r="L168" s="3">
        <v>6503</v>
      </c>
      <c r="M168" s="3">
        <v>-2370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0.864205</v>
      </c>
      <c r="T168" s="13">
        <f t="shared" si="21"/>
        <v>0.40205100000000005</v>
      </c>
      <c r="U168" s="13">
        <f t="shared" si="22"/>
        <v>1.2402660000000001</v>
      </c>
      <c r="V168" s="13">
        <f t="shared" si="23"/>
        <v>1.4371630000000002</v>
      </c>
      <c r="W168" s="13">
        <f t="shared" si="24"/>
        <v>-0.57591000000000003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6876</v>
      </c>
      <c r="C169" s="3" t="s">
        <v>5375</v>
      </c>
      <c r="D169" s="12">
        <v>11</v>
      </c>
      <c r="E169" s="12">
        <v>10.5</v>
      </c>
      <c r="F169" s="12">
        <v>10.5</v>
      </c>
      <c r="G169" s="12">
        <v>9.8000000000000007</v>
      </c>
      <c r="H169" s="12">
        <v>10.65</v>
      </c>
      <c r="I169" s="3">
        <v>78</v>
      </c>
      <c r="J169" s="3">
        <v>-322</v>
      </c>
      <c r="K169" s="3">
        <v>-583</v>
      </c>
      <c r="L169" s="3">
        <v>99</v>
      </c>
      <c r="M169" s="3">
        <v>654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8.5800000000000008E-3</v>
      </c>
      <c r="T169" s="13">
        <f t="shared" si="21"/>
        <v>-3.381E-2</v>
      </c>
      <c r="U169" s="13">
        <f t="shared" si="22"/>
        <v>-6.1214999999999999E-2</v>
      </c>
      <c r="V169" s="13">
        <f t="shared" si="23"/>
        <v>9.7020000000000006E-3</v>
      </c>
      <c r="W169" s="13">
        <f t="shared" si="24"/>
        <v>6.9651000000000005E-2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6877</v>
      </c>
      <c r="C170" s="3" t="s">
        <v>5378</v>
      </c>
      <c r="D170" s="12">
        <v>24.4</v>
      </c>
      <c r="E170" s="12">
        <v>22.3</v>
      </c>
      <c r="F170" s="12">
        <v>22.65</v>
      </c>
      <c r="G170" s="12">
        <v>20.399999999999999</v>
      </c>
      <c r="H170" s="12">
        <v>22.4</v>
      </c>
      <c r="I170" s="3">
        <v>2129</v>
      </c>
      <c r="J170" s="3">
        <v>3528</v>
      </c>
      <c r="K170" s="3">
        <v>201</v>
      </c>
      <c r="L170" s="3">
        <v>1103</v>
      </c>
      <c r="M170" s="3">
        <v>900</v>
      </c>
      <c r="N170" s="3">
        <v>18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0.51947599999999994</v>
      </c>
      <c r="T170" s="13">
        <f t="shared" si="21"/>
        <v>0.78674400000000011</v>
      </c>
      <c r="U170" s="13">
        <f t="shared" si="22"/>
        <v>4.5526499999999998E-2</v>
      </c>
      <c r="V170" s="13">
        <f t="shared" si="23"/>
        <v>0.22501199999999996</v>
      </c>
      <c r="W170" s="13">
        <f t="shared" si="24"/>
        <v>0.2016</v>
      </c>
      <c r="X170" s="13">
        <f t="shared" si="25"/>
        <v>4.3920000000000001E-3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6878</v>
      </c>
      <c r="C171" s="3" t="s">
        <v>8498</v>
      </c>
      <c r="D171" s="12">
        <v>33.549999999999997</v>
      </c>
      <c r="E171" s="12">
        <v>32.65</v>
      </c>
      <c r="F171" s="12">
        <v>32.85</v>
      </c>
      <c r="G171" s="12">
        <v>31.35</v>
      </c>
      <c r="H171" s="12">
        <v>32.4</v>
      </c>
      <c r="I171" s="3">
        <v>-82</v>
      </c>
      <c r="J171" s="3">
        <v>-177</v>
      </c>
      <c r="K171" s="3">
        <v>-72</v>
      </c>
      <c r="L171" s="3">
        <v>-14</v>
      </c>
      <c r="M171" s="3">
        <v>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-2.7511000000000001E-2</v>
      </c>
      <c r="T171" s="13">
        <f t="shared" si="21"/>
        <v>-5.7790500000000002E-2</v>
      </c>
      <c r="U171" s="13">
        <f t="shared" si="22"/>
        <v>-2.3652000000000003E-2</v>
      </c>
      <c r="V171" s="13">
        <f t="shared" si="23"/>
        <v>-4.3890000000000005E-3</v>
      </c>
      <c r="W171" s="13">
        <f t="shared" si="24"/>
        <v>7.1279999999999998E-3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6879</v>
      </c>
      <c r="C172" s="3" t="s">
        <v>5378</v>
      </c>
      <c r="D172" s="12">
        <v>38.950000000000003</v>
      </c>
      <c r="E172" s="12">
        <v>35.700000000000003</v>
      </c>
      <c r="F172" s="12">
        <v>34.450000000000003</v>
      </c>
      <c r="G172" s="12">
        <v>31.45</v>
      </c>
      <c r="H172" s="12">
        <v>34.549999999999997</v>
      </c>
      <c r="I172" s="3">
        <v>161</v>
      </c>
      <c r="J172" s="3">
        <v>79</v>
      </c>
      <c r="K172" s="3">
        <v>76</v>
      </c>
      <c r="L172" s="3">
        <v>366</v>
      </c>
      <c r="M172" s="3">
        <v>171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6.2709500000000001E-2</v>
      </c>
      <c r="T172" s="13">
        <f t="shared" si="21"/>
        <v>2.8203000000000002E-2</v>
      </c>
      <c r="U172" s="13">
        <f t="shared" si="22"/>
        <v>2.6182000000000004E-2</v>
      </c>
      <c r="V172" s="13">
        <f t="shared" si="23"/>
        <v>0.11510699999999999</v>
      </c>
      <c r="W172" s="13">
        <f t="shared" si="24"/>
        <v>5.9080499999999994E-2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6880</v>
      </c>
      <c r="C173" s="3" t="s">
        <v>5378</v>
      </c>
      <c r="D173" s="12">
        <v>9.27</v>
      </c>
      <c r="E173" s="12">
        <v>8.35</v>
      </c>
      <c r="F173" s="12">
        <v>7.88</v>
      </c>
      <c r="G173" s="12">
        <v>7.1</v>
      </c>
      <c r="H173" s="12">
        <v>7.81</v>
      </c>
      <c r="I173" s="3">
        <v>-136</v>
      </c>
      <c r="J173" s="3">
        <v>-51</v>
      </c>
      <c r="K173" s="3">
        <v>-236</v>
      </c>
      <c r="L173" s="3">
        <v>31</v>
      </c>
      <c r="M173" s="3">
        <v>307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-1.2607200000000001E-2</v>
      </c>
      <c r="T173" s="13">
        <f t="shared" si="21"/>
        <v>-4.2584999999999993E-3</v>
      </c>
      <c r="U173" s="13">
        <f t="shared" si="22"/>
        <v>-1.85968E-2</v>
      </c>
      <c r="V173" s="13">
        <f t="shared" si="23"/>
        <v>2.2009999999999998E-3</v>
      </c>
      <c r="W173" s="13">
        <f t="shared" si="24"/>
        <v>2.39767E-2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6881</v>
      </c>
      <c r="C174" s="3" t="s">
        <v>5378</v>
      </c>
      <c r="D174" s="12">
        <v>19.350000000000001</v>
      </c>
      <c r="E174" s="12">
        <v>17.55</v>
      </c>
      <c r="F174" s="12">
        <v>17</v>
      </c>
      <c r="G174" s="12">
        <v>15.35</v>
      </c>
      <c r="H174" s="12">
        <v>16.850000000000001</v>
      </c>
      <c r="I174" s="3">
        <v>-116</v>
      </c>
      <c r="J174" s="3">
        <v>189</v>
      </c>
      <c r="K174" s="3">
        <v>-47</v>
      </c>
      <c r="L174" s="3">
        <v>85</v>
      </c>
      <c r="M174" s="3">
        <v>205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-2.2446000000000004E-2</v>
      </c>
      <c r="T174" s="13">
        <f t="shared" si="21"/>
        <v>3.3169500000000005E-2</v>
      </c>
      <c r="U174" s="13">
        <f t="shared" si="22"/>
        <v>-7.9900000000000006E-3</v>
      </c>
      <c r="V174" s="13">
        <f t="shared" si="23"/>
        <v>1.30475E-2</v>
      </c>
      <c r="W174" s="13">
        <f t="shared" si="24"/>
        <v>3.4542500000000004E-2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6882</v>
      </c>
      <c r="C175" s="3" t="s">
        <v>5378</v>
      </c>
      <c r="D175" s="12">
        <v>15.95</v>
      </c>
      <c r="E175" s="12">
        <v>15.1</v>
      </c>
      <c r="F175" s="12">
        <v>15.3</v>
      </c>
      <c r="G175" s="12">
        <v>13.8</v>
      </c>
      <c r="H175" s="12">
        <v>15.15</v>
      </c>
      <c r="I175" s="3">
        <v>204</v>
      </c>
      <c r="J175" s="3">
        <v>1920</v>
      </c>
      <c r="K175" s="3">
        <v>-572</v>
      </c>
      <c r="L175" s="3">
        <v>500</v>
      </c>
      <c r="M175" s="3">
        <v>840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3.2537999999999997E-2</v>
      </c>
      <c r="T175" s="13">
        <f t="shared" si="21"/>
        <v>0.28992000000000001</v>
      </c>
      <c r="U175" s="13">
        <f t="shared" si="22"/>
        <v>-8.751600000000001E-2</v>
      </c>
      <c r="V175" s="13">
        <f t="shared" si="23"/>
        <v>6.9000000000000006E-2</v>
      </c>
      <c r="W175" s="13">
        <f t="shared" si="24"/>
        <v>0.12726000000000001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6883</v>
      </c>
      <c r="C176" s="3" t="s">
        <v>5375</v>
      </c>
      <c r="D176" s="12">
        <v>26.8</v>
      </c>
      <c r="E176" s="12">
        <v>26.6</v>
      </c>
      <c r="F176" s="12">
        <v>25.35</v>
      </c>
      <c r="G176" s="12">
        <v>23.65</v>
      </c>
      <c r="H176" s="12">
        <v>24.25</v>
      </c>
      <c r="I176" s="3">
        <v>-184</v>
      </c>
      <c r="J176" s="3">
        <v>20</v>
      </c>
      <c r="K176" s="3">
        <v>-209</v>
      </c>
      <c r="L176" s="3">
        <v>98</v>
      </c>
      <c r="M176" s="3">
        <v>16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-4.9311999999999995E-2</v>
      </c>
      <c r="T176" s="13">
        <f t="shared" si="21"/>
        <v>5.3200000000000001E-3</v>
      </c>
      <c r="U176" s="13">
        <f t="shared" si="22"/>
        <v>-5.2981500000000008E-2</v>
      </c>
      <c r="V176" s="13">
        <f t="shared" si="23"/>
        <v>2.3177E-2</v>
      </c>
      <c r="W176" s="13">
        <f t="shared" si="24"/>
        <v>3.8800000000000002E-3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6884</v>
      </c>
      <c r="C177" s="3" t="s">
        <v>5376</v>
      </c>
      <c r="D177" s="12">
        <v>23.8</v>
      </c>
      <c r="E177" s="12">
        <v>23.2</v>
      </c>
      <c r="F177" s="12">
        <v>22.95</v>
      </c>
      <c r="G177" s="12">
        <v>23.1</v>
      </c>
      <c r="H177" s="12">
        <v>23.1</v>
      </c>
      <c r="I177" s="3">
        <v>-489</v>
      </c>
      <c r="J177" s="3">
        <v>-2010</v>
      </c>
      <c r="K177" s="3">
        <v>-447</v>
      </c>
      <c r="L177" s="3">
        <v>-1006</v>
      </c>
      <c r="M177" s="3">
        <v>176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-0.11638200000000001</v>
      </c>
      <c r="T177" s="13">
        <f t="shared" si="21"/>
        <v>-0.46632000000000001</v>
      </c>
      <c r="U177" s="13">
        <f t="shared" si="22"/>
        <v>-0.1025865</v>
      </c>
      <c r="V177" s="13">
        <f t="shared" si="23"/>
        <v>-0.23238600000000001</v>
      </c>
      <c r="W177" s="13">
        <f t="shared" si="24"/>
        <v>4.0656000000000005E-2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6885</v>
      </c>
      <c r="C178" s="3" t="s">
        <v>5369</v>
      </c>
      <c r="D178" s="12">
        <v>51.3</v>
      </c>
      <c r="E178" s="12">
        <v>51.7</v>
      </c>
      <c r="F178" s="12">
        <v>51.3</v>
      </c>
      <c r="G178" s="12">
        <v>49.5</v>
      </c>
      <c r="H178" s="12">
        <v>53.3</v>
      </c>
      <c r="I178" s="3">
        <v>512</v>
      </c>
      <c r="J178" s="3">
        <v>-195</v>
      </c>
      <c r="K178" s="3">
        <v>-164</v>
      </c>
      <c r="L178" s="3">
        <v>1</v>
      </c>
      <c r="M178" s="3">
        <v>64</v>
      </c>
      <c r="N178" s="3">
        <v>0</v>
      </c>
      <c r="O178" s="3">
        <v>0</v>
      </c>
      <c r="P178" s="3">
        <v>0</v>
      </c>
      <c r="Q178" s="3">
        <v>200</v>
      </c>
      <c r="R178" s="3">
        <v>50</v>
      </c>
      <c r="S178" s="13">
        <f t="shared" si="20"/>
        <v>0.262656</v>
      </c>
      <c r="T178" s="13">
        <f t="shared" si="21"/>
        <v>-0.100815</v>
      </c>
      <c r="U178" s="13">
        <f t="shared" si="22"/>
        <v>-8.4131999999999985E-2</v>
      </c>
      <c r="V178" s="13">
        <f t="shared" si="23"/>
        <v>4.95E-4</v>
      </c>
      <c r="W178" s="13">
        <f t="shared" si="24"/>
        <v>3.4111999999999996E-2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9.9000000000000005E-2</v>
      </c>
      <c r="AB178" s="13">
        <f t="shared" si="29"/>
        <v>2.665E-2</v>
      </c>
    </row>
    <row r="179" spans="1:28" x14ac:dyDescent="0.25">
      <c r="A179" s="2" t="s">
        <v>173</v>
      </c>
      <c r="B179" s="3" t="s">
        <v>6886</v>
      </c>
      <c r="C179" s="3" t="s">
        <v>5376</v>
      </c>
      <c r="D179" s="12">
        <v>167.5</v>
      </c>
      <c r="E179" s="12">
        <v>167</v>
      </c>
      <c r="F179" s="12">
        <v>168.5</v>
      </c>
      <c r="G179" s="12">
        <v>164.5</v>
      </c>
      <c r="H179" s="12">
        <v>166.5</v>
      </c>
      <c r="I179" s="3">
        <v>-71</v>
      </c>
      <c r="J179" s="3">
        <v>-16</v>
      </c>
      <c r="K179" s="3">
        <v>30</v>
      </c>
      <c r="L179" s="3">
        <v>-5</v>
      </c>
      <c r="M179" s="3">
        <v>11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-0.118925</v>
      </c>
      <c r="T179" s="13">
        <f t="shared" si="21"/>
        <v>-2.6720000000000001E-2</v>
      </c>
      <c r="U179" s="13">
        <f t="shared" si="22"/>
        <v>5.0549999999999998E-2</v>
      </c>
      <c r="V179" s="13">
        <f t="shared" si="23"/>
        <v>-8.2249999999999997E-3</v>
      </c>
      <c r="W179" s="13">
        <f t="shared" si="24"/>
        <v>1.8315000000000001E-2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6887</v>
      </c>
      <c r="C180" s="3" t="s">
        <v>5379</v>
      </c>
      <c r="D180" s="12">
        <v>26.6</v>
      </c>
      <c r="E180" s="12">
        <v>25.8</v>
      </c>
      <c r="F180" s="12">
        <v>25.8</v>
      </c>
      <c r="G180" s="12">
        <v>24.65</v>
      </c>
      <c r="H180" s="12">
        <v>25.95</v>
      </c>
      <c r="I180" s="3">
        <v>-447</v>
      </c>
      <c r="J180" s="3">
        <v>353</v>
      </c>
      <c r="K180" s="3">
        <v>-376</v>
      </c>
      <c r="L180" s="3">
        <v>594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-0.11890200000000001</v>
      </c>
      <c r="T180" s="13">
        <f t="shared" si="21"/>
        <v>9.1074000000000002E-2</v>
      </c>
      <c r="U180" s="13">
        <f t="shared" si="22"/>
        <v>-9.7008000000000011E-2</v>
      </c>
      <c r="V180" s="13">
        <f t="shared" si="23"/>
        <v>0.146421</v>
      </c>
      <c r="W180" s="13">
        <f t="shared" si="24"/>
        <v>0.13130699999999998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6888</v>
      </c>
      <c r="C181" s="3" t="s">
        <v>5379</v>
      </c>
      <c r="D181" s="12">
        <v>17.100000000000001</v>
      </c>
      <c r="E181" s="12">
        <v>16.899999999999999</v>
      </c>
      <c r="F181" s="12">
        <v>16.8</v>
      </c>
      <c r="G181" s="12">
        <v>16.399999999999999</v>
      </c>
      <c r="H181" s="12">
        <v>17.25</v>
      </c>
      <c r="I181" s="3">
        <v>-613</v>
      </c>
      <c r="J181" s="3">
        <v>-453</v>
      </c>
      <c r="K181" s="3">
        <v>-965</v>
      </c>
      <c r="L181" s="3">
        <v>-644</v>
      </c>
      <c r="M181" s="3">
        <v>479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-0.10482300000000001</v>
      </c>
      <c r="T181" s="13">
        <f t="shared" si="21"/>
        <v>-7.6556999999999986E-2</v>
      </c>
      <c r="U181" s="13">
        <f t="shared" si="22"/>
        <v>-0.16211999999999999</v>
      </c>
      <c r="V181" s="13">
        <f t="shared" si="23"/>
        <v>-0.10561599999999999</v>
      </c>
      <c r="W181" s="13">
        <f t="shared" si="24"/>
        <v>8.2627500000000006E-2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6889</v>
      </c>
      <c r="C182" s="3" t="s">
        <v>8491</v>
      </c>
      <c r="D182" s="12">
        <v>21.75</v>
      </c>
      <c r="E182" s="12">
        <v>20.55</v>
      </c>
      <c r="F182" s="12">
        <v>20.3</v>
      </c>
      <c r="G182" s="12">
        <v>18.7</v>
      </c>
      <c r="H182" s="12">
        <v>20.100000000000001</v>
      </c>
      <c r="I182" s="3">
        <v>712</v>
      </c>
      <c r="J182" s="3">
        <v>-720</v>
      </c>
      <c r="K182" s="3">
        <v>576</v>
      </c>
      <c r="L182" s="3">
        <v>-1503</v>
      </c>
      <c r="M182" s="3">
        <v>-52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0.15486</v>
      </c>
      <c r="T182" s="13">
        <f t="shared" si="21"/>
        <v>-0.14796000000000001</v>
      </c>
      <c r="U182" s="13">
        <f t="shared" si="22"/>
        <v>0.116928</v>
      </c>
      <c r="V182" s="13">
        <f t="shared" si="23"/>
        <v>-0.28106100000000001</v>
      </c>
      <c r="W182" s="13">
        <f t="shared" si="24"/>
        <v>-1.0452000000000001E-2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6890</v>
      </c>
      <c r="C183" s="3" t="s">
        <v>5379</v>
      </c>
      <c r="D183" s="12">
        <v>17.55</v>
      </c>
      <c r="E183" s="12">
        <v>17.05</v>
      </c>
      <c r="F183" s="12">
        <v>16.850000000000001</v>
      </c>
      <c r="G183" s="12">
        <v>18.350000000000001</v>
      </c>
      <c r="H183" s="12">
        <v>17.7</v>
      </c>
      <c r="I183" s="3">
        <v>-351</v>
      </c>
      <c r="J183" s="3">
        <v>-584</v>
      </c>
      <c r="K183" s="3">
        <v>-839</v>
      </c>
      <c r="L183" s="3">
        <v>-1729</v>
      </c>
      <c r="M183" s="3">
        <v>-2678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-6.1600500000000002E-2</v>
      </c>
      <c r="T183" s="13">
        <f t="shared" si="21"/>
        <v>-9.9572000000000008E-2</v>
      </c>
      <c r="U183" s="13">
        <f t="shared" si="22"/>
        <v>-0.14137150000000001</v>
      </c>
      <c r="V183" s="13">
        <f t="shared" si="23"/>
        <v>-0.31727150000000004</v>
      </c>
      <c r="W183" s="13">
        <f t="shared" si="24"/>
        <v>-0.47400599999999998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6891</v>
      </c>
      <c r="C184" s="3" t="s">
        <v>8499</v>
      </c>
      <c r="D184" s="12">
        <v>21.75</v>
      </c>
      <c r="E184" s="12">
        <v>21.6</v>
      </c>
      <c r="F184" s="12">
        <v>21.5</v>
      </c>
      <c r="G184" s="12">
        <v>20.9</v>
      </c>
      <c r="H184" s="12">
        <v>21.5</v>
      </c>
      <c r="I184" s="3">
        <v>-1296</v>
      </c>
      <c r="J184" s="3">
        <v>-353</v>
      </c>
      <c r="K184" s="3">
        <v>-729</v>
      </c>
      <c r="L184" s="3">
        <v>-567</v>
      </c>
      <c r="M184" s="3">
        <v>277</v>
      </c>
      <c r="N184" s="3">
        <v>60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-0.28188000000000002</v>
      </c>
      <c r="T184" s="13">
        <f t="shared" si="21"/>
        <v>-7.6247999999999996E-2</v>
      </c>
      <c r="U184" s="13">
        <f t="shared" si="22"/>
        <v>-0.15673500000000001</v>
      </c>
      <c r="V184" s="13">
        <f t="shared" si="23"/>
        <v>-0.118503</v>
      </c>
      <c r="W184" s="13">
        <f t="shared" si="24"/>
        <v>5.9554999999999997E-2</v>
      </c>
      <c r="X184" s="13">
        <f t="shared" si="25"/>
        <v>1.3050000000000001E-2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6892</v>
      </c>
      <c r="C185" s="3" t="s">
        <v>8501</v>
      </c>
      <c r="D185" s="12">
        <v>22.2</v>
      </c>
      <c r="E185" s="12">
        <v>21.4</v>
      </c>
      <c r="F185" s="12">
        <v>21.4</v>
      </c>
      <c r="G185" s="12">
        <v>20.100000000000001</v>
      </c>
      <c r="H185" s="12">
        <v>21.3</v>
      </c>
      <c r="I185" s="3">
        <v>-97</v>
      </c>
      <c r="J185" s="3">
        <v>-113</v>
      </c>
      <c r="K185" s="3">
        <v>-71</v>
      </c>
      <c r="L185" s="3">
        <v>-61</v>
      </c>
      <c r="M185" s="3">
        <v>93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-2.1534000000000001E-2</v>
      </c>
      <c r="T185" s="13">
        <f t="shared" si="21"/>
        <v>-2.4181999999999999E-2</v>
      </c>
      <c r="U185" s="13">
        <f t="shared" si="22"/>
        <v>-1.5193999999999999E-2</v>
      </c>
      <c r="V185" s="13">
        <f t="shared" si="23"/>
        <v>-1.2261000000000001E-2</v>
      </c>
      <c r="W185" s="13">
        <f t="shared" si="24"/>
        <v>1.9809E-2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6893</v>
      </c>
      <c r="C186" s="3" t="s">
        <v>8501</v>
      </c>
      <c r="D186" s="12">
        <v>10.25</v>
      </c>
      <c r="E186" s="12">
        <v>11.2</v>
      </c>
      <c r="F186" s="12">
        <v>11.1</v>
      </c>
      <c r="G186" s="12">
        <v>12.2</v>
      </c>
      <c r="H186" s="12">
        <v>11.65</v>
      </c>
      <c r="I186" s="3">
        <v>-5158</v>
      </c>
      <c r="J186" s="3">
        <v>-7461</v>
      </c>
      <c r="K186" s="3">
        <v>-5208</v>
      </c>
      <c r="L186" s="3">
        <v>1343</v>
      </c>
      <c r="M186" s="3">
        <v>-8185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-0.52869500000000003</v>
      </c>
      <c r="T186" s="13">
        <f t="shared" si="21"/>
        <v>-0.83563199999999993</v>
      </c>
      <c r="U186" s="13">
        <f t="shared" si="22"/>
        <v>-0.57808799999999994</v>
      </c>
      <c r="V186" s="13">
        <f t="shared" si="23"/>
        <v>0.16384599999999999</v>
      </c>
      <c r="W186" s="13">
        <f t="shared" si="24"/>
        <v>-0.95355250000000003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6894</v>
      </c>
      <c r="C187" s="3" t="s">
        <v>8501</v>
      </c>
      <c r="D187" s="12">
        <v>36.200000000000003</v>
      </c>
      <c r="E187" s="12">
        <v>35.4</v>
      </c>
      <c r="F187" s="12">
        <v>35.299999999999997</v>
      </c>
      <c r="G187" s="12">
        <v>33.4</v>
      </c>
      <c r="H187" s="12">
        <v>36.700000000000003</v>
      </c>
      <c r="I187" s="3">
        <v>595</v>
      </c>
      <c r="J187" s="3">
        <v>-2725</v>
      </c>
      <c r="K187" s="3">
        <v>-2176</v>
      </c>
      <c r="L187" s="3">
        <v>-742</v>
      </c>
      <c r="M187" s="3">
        <v>99</v>
      </c>
      <c r="N187" s="3">
        <v>-2</v>
      </c>
      <c r="O187" s="3">
        <v>-53</v>
      </c>
      <c r="P187" s="3">
        <v>0</v>
      </c>
      <c r="Q187" s="3">
        <v>0</v>
      </c>
      <c r="R187" s="3">
        <v>0</v>
      </c>
      <c r="S187" s="13">
        <f t="shared" si="20"/>
        <v>0.21539</v>
      </c>
      <c r="T187" s="13">
        <f t="shared" si="21"/>
        <v>-0.96465000000000001</v>
      </c>
      <c r="U187" s="13">
        <f t="shared" si="22"/>
        <v>-0.76812799999999992</v>
      </c>
      <c r="V187" s="13">
        <f t="shared" si="23"/>
        <v>-0.24782799999999999</v>
      </c>
      <c r="W187" s="13">
        <f t="shared" si="24"/>
        <v>3.6333000000000004E-2</v>
      </c>
      <c r="X187" s="13">
        <f t="shared" si="25"/>
        <v>-7.2400000000000003E-4</v>
      </c>
      <c r="Y187" s="13">
        <f t="shared" si="26"/>
        <v>-1.8761999999999997E-2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6895</v>
      </c>
      <c r="C188" s="3" t="s">
        <v>5372</v>
      </c>
      <c r="D188" s="12">
        <v>10.199999999999999</v>
      </c>
      <c r="E188" s="12">
        <v>9.7200000000000006</v>
      </c>
      <c r="F188" s="12">
        <v>9.5500000000000007</v>
      </c>
      <c r="G188" s="12">
        <v>8.67</v>
      </c>
      <c r="H188" s="12">
        <v>9.48</v>
      </c>
      <c r="I188" s="3">
        <v>-2205</v>
      </c>
      <c r="J188" s="3">
        <v>-759</v>
      </c>
      <c r="K188" s="3">
        <v>-8847</v>
      </c>
      <c r="L188" s="3">
        <v>9679</v>
      </c>
      <c r="M188" s="3">
        <v>-5409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-0.22491</v>
      </c>
      <c r="T188" s="13">
        <f t="shared" si="21"/>
        <v>-7.3774800000000001E-2</v>
      </c>
      <c r="U188" s="13">
        <f t="shared" si="22"/>
        <v>-0.84488850000000004</v>
      </c>
      <c r="V188" s="13">
        <f t="shared" si="23"/>
        <v>0.8391692999999999</v>
      </c>
      <c r="W188" s="13">
        <f t="shared" si="24"/>
        <v>-0.51277320000000004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6896</v>
      </c>
      <c r="C189" s="3" t="s">
        <v>5376</v>
      </c>
      <c r="D189" s="12">
        <v>38.9</v>
      </c>
      <c r="E189" s="12">
        <v>39.4</v>
      </c>
      <c r="F189" s="12">
        <v>39.4</v>
      </c>
      <c r="G189" s="12">
        <v>38.6</v>
      </c>
      <c r="H189" s="12">
        <v>39.950000000000003</v>
      </c>
      <c r="I189" s="3">
        <v>-184</v>
      </c>
      <c r="J189" s="3">
        <v>-163</v>
      </c>
      <c r="K189" s="3">
        <v>141</v>
      </c>
      <c r="L189" s="3">
        <v>-682</v>
      </c>
      <c r="M189" s="3">
        <v>815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-7.1576000000000001E-2</v>
      </c>
      <c r="T189" s="13">
        <f t="shared" si="21"/>
        <v>-6.4222000000000001E-2</v>
      </c>
      <c r="U189" s="13">
        <f t="shared" si="22"/>
        <v>5.5553999999999999E-2</v>
      </c>
      <c r="V189" s="13">
        <f t="shared" si="23"/>
        <v>-0.26325199999999999</v>
      </c>
      <c r="W189" s="13">
        <f t="shared" si="24"/>
        <v>0.32559250000000006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6897</v>
      </c>
      <c r="C190" s="3" t="s">
        <v>5379</v>
      </c>
      <c r="D190" s="12">
        <v>10.3</v>
      </c>
      <c r="E190" s="12">
        <v>10.1</v>
      </c>
      <c r="F190" s="12">
        <v>10</v>
      </c>
      <c r="G190" s="12">
        <v>9.17</v>
      </c>
      <c r="H190" s="12">
        <v>9.61</v>
      </c>
      <c r="I190" s="3">
        <v>-180</v>
      </c>
      <c r="J190" s="3">
        <v>-234</v>
      </c>
      <c r="K190" s="3">
        <v>-308</v>
      </c>
      <c r="L190" s="3">
        <v>-358</v>
      </c>
      <c r="M190" s="3">
        <v>175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-1.8540000000000001E-2</v>
      </c>
      <c r="T190" s="13">
        <f t="shared" si="21"/>
        <v>-2.3634000000000002E-2</v>
      </c>
      <c r="U190" s="13">
        <f t="shared" si="22"/>
        <v>-3.0800000000000001E-2</v>
      </c>
      <c r="V190" s="13">
        <f t="shared" si="23"/>
        <v>-3.2828599999999999E-2</v>
      </c>
      <c r="W190" s="13">
        <f t="shared" si="24"/>
        <v>1.6817499999999999E-2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6898</v>
      </c>
      <c r="C191" s="3" t="s">
        <v>5379</v>
      </c>
      <c r="D191" s="12">
        <v>56.5</v>
      </c>
      <c r="E191" s="12">
        <v>56.2</v>
      </c>
      <c r="F191" s="12">
        <v>56.2</v>
      </c>
      <c r="G191" s="12">
        <v>54</v>
      </c>
      <c r="H191" s="12">
        <v>55.6</v>
      </c>
      <c r="I191" s="3">
        <v>-2136</v>
      </c>
      <c r="J191" s="3">
        <v>-2035</v>
      </c>
      <c r="K191" s="3">
        <v>-516</v>
      </c>
      <c r="L191" s="3">
        <v>-1420</v>
      </c>
      <c r="M191" s="3">
        <v>140</v>
      </c>
      <c r="N191" s="3">
        <v>3</v>
      </c>
      <c r="O191" s="3">
        <v>35</v>
      </c>
      <c r="P191" s="3">
        <v>0</v>
      </c>
      <c r="Q191" s="3">
        <v>0</v>
      </c>
      <c r="R191" s="3">
        <v>0</v>
      </c>
      <c r="S191" s="13">
        <f t="shared" si="20"/>
        <v>-1.2068399999999999</v>
      </c>
      <c r="T191" s="13">
        <f t="shared" si="21"/>
        <v>-1.14367</v>
      </c>
      <c r="U191" s="13">
        <f t="shared" si="22"/>
        <v>-0.28999200000000003</v>
      </c>
      <c r="V191" s="13">
        <f t="shared" si="23"/>
        <v>-0.76680000000000004</v>
      </c>
      <c r="W191" s="13">
        <f t="shared" si="24"/>
        <v>7.7840000000000006E-2</v>
      </c>
      <c r="X191" s="13">
        <f t="shared" si="25"/>
        <v>1.6949999999999999E-3</v>
      </c>
      <c r="Y191" s="13">
        <f t="shared" si="26"/>
        <v>1.967E-2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6899</v>
      </c>
      <c r="C192" s="3" t="s">
        <v>5379</v>
      </c>
      <c r="D192" s="12">
        <v>107</v>
      </c>
      <c r="E192" s="12">
        <v>104.5</v>
      </c>
      <c r="F192" s="12">
        <v>105</v>
      </c>
      <c r="G192" s="12">
        <v>102</v>
      </c>
      <c r="H192" s="12">
        <v>107</v>
      </c>
      <c r="I192" s="3">
        <v>285</v>
      </c>
      <c r="J192" s="3">
        <v>-203</v>
      </c>
      <c r="K192" s="3">
        <v>-94</v>
      </c>
      <c r="L192" s="3">
        <v>120</v>
      </c>
      <c r="M192" s="3">
        <v>119</v>
      </c>
      <c r="N192" s="3">
        <v>10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0.30495</v>
      </c>
      <c r="T192" s="13">
        <f t="shared" si="21"/>
        <v>-0.21213499999999999</v>
      </c>
      <c r="U192" s="13">
        <f t="shared" si="22"/>
        <v>-9.8699999999999996E-2</v>
      </c>
      <c r="V192" s="13">
        <f t="shared" si="23"/>
        <v>0.12239999999999999</v>
      </c>
      <c r="W192" s="13">
        <f t="shared" si="24"/>
        <v>0.12733</v>
      </c>
      <c r="X192" s="13">
        <f t="shared" si="25"/>
        <v>1.0699999999999999E-2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6900</v>
      </c>
      <c r="C193" s="3" t="s">
        <v>5379</v>
      </c>
      <c r="D193" s="12">
        <v>15.8</v>
      </c>
      <c r="E193" s="12">
        <v>15.8</v>
      </c>
      <c r="F193" s="12">
        <v>15.8</v>
      </c>
      <c r="G193" s="12">
        <v>15.85</v>
      </c>
      <c r="H193" s="12">
        <v>15.85</v>
      </c>
      <c r="I193" s="3">
        <v>55</v>
      </c>
      <c r="J193" s="3">
        <v>12</v>
      </c>
      <c r="K193" s="3">
        <v>-9</v>
      </c>
      <c r="L193" s="3">
        <v>42</v>
      </c>
      <c r="M193" s="3">
        <v>17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8.6899999999999998E-3</v>
      </c>
      <c r="T193" s="13">
        <f t="shared" si="21"/>
        <v>1.8960000000000003E-3</v>
      </c>
      <c r="U193" s="13">
        <f t="shared" si="22"/>
        <v>-1.4220000000000001E-3</v>
      </c>
      <c r="V193" s="13">
        <f t="shared" si="23"/>
        <v>6.6569999999999997E-3</v>
      </c>
      <c r="W193" s="13">
        <f t="shared" si="24"/>
        <v>2.6944999999999998E-3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6901</v>
      </c>
      <c r="C194" s="3" t="s">
        <v>8501</v>
      </c>
      <c r="D194" s="12">
        <v>20.7</v>
      </c>
      <c r="E194" s="12">
        <v>19.100000000000001</v>
      </c>
      <c r="F194" s="12">
        <v>18.5</v>
      </c>
      <c r="G194" s="12">
        <v>17.149999999999999</v>
      </c>
      <c r="H194" s="12">
        <v>17.649999999999999</v>
      </c>
      <c r="I194" s="3">
        <v>33</v>
      </c>
      <c r="J194" s="3">
        <v>-51</v>
      </c>
      <c r="K194" s="3">
        <v>-28</v>
      </c>
      <c r="L194" s="3">
        <v>98</v>
      </c>
      <c r="M194" s="3">
        <v>105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6.8310000000000003E-3</v>
      </c>
      <c r="T194" s="13">
        <f t="shared" si="21"/>
        <v>-9.7409999999999997E-3</v>
      </c>
      <c r="U194" s="13">
        <f t="shared" si="22"/>
        <v>-5.1799999999999997E-3</v>
      </c>
      <c r="V194" s="13">
        <f t="shared" si="23"/>
        <v>1.6806999999999999E-2</v>
      </c>
      <c r="W194" s="13">
        <f t="shared" si="24"/>
        <v>1.8532499999999997E-2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6902</v>
      </c>
      <c r="C195" s="3" t="s">
        <v>5379</v>
      </c>
      <c r="D195" s="12">
        <v>72.2</v>
      </c>
      <c r="E195" s="12">
        <v>71.900000000000006</v>
      </c>
      <c r="F195" s="12">
        <v>72</v>
      </c>
      <c r="G195" s="12">
        <v>71.900000000000006</v>
      </c>
      <c r="H195" s="12">
        <v>73.3</v>
      </c>
      <c r="I195" s="3">
        <v>-44</v>
      </c>
      <c r="J195" s="3">
        <v>-78</v>
      </c>
      <c r="K195" s="3">
        <v>-5</v>
      </c>
      <c r="L195" s="3">
        <v>40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-3.1768000000000005E-2</v>
      </c>
      <c r="T195" s="13">
        <f t="shared" si="21"/>
        <v>-5.6082000000000007E-2</v>
      </c>
      <c r="U195" s="13">
        <f t="shared" si="22"/>
        <v>-3.5999999999999999E-3</v>
      </c>
      <c r="V195" s="13">
        <f t="shared" si="23"/>
        <v>2.8760000000000001E-2</v>
      </c>
      <c r="W195" s="13">
        <f t="shared" si="24"/>
        <v>-2.1989999999999996E-3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6903</v>
      </c>
      <c r="C196" s="3" t="s">
        <v>8501</v>
      </c>
      <c r="D196" s="12">
        <v>11.6</v>
      </c>
      <c r="E196" s="12">
        <v>11.9</v>
      </c>
      <c r="F196" s="12">
        <v>12.15</v>
      </c>
      <c r="G196" s="12">
        <v>11.5</v>
      </c>
      <c r="H196" s="12">
        <v>11.8</v>
      </c>
      <c r="I196" s="3">
        <v>-19</v>
      </c>
      <c r="J196" s="3">
        <v>11</v>
      </c>
      <c r="K196" s="3">
        <v>-47</v>
      </c>
      <c r="L196" s="3">
        <v>84</v>
      </c>
      <c r="M196" s="3">
        <v>-2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-2.2040000000000002E-3</v>
      </c>
      <c r="T196" s="13">
        <f t="shared" si="21"/>
        <v>1.3090000000000001E-3</v>
      </c>
      <c r="U196" s="13">
        <f t="shared" si="22"/>
        <v>-5.7105000000000003E-3</v>
      </c>
      <c r="V196" s="13">
        <f t="shared" si="23"/>
        <v>9.6600000000000002E-3</v>
      </c>
      <c r="W196" s="13">
        <f t="shared" si="24"/>
        <v>-2.3600000000000002E-4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6904</v>
      </c>
      <c r="C197" s="3" t="s">
        <v>5379</v>
      </c>
      <c r="D197" s="12">
        <v>70.8</v>
      </c>
      <c r="E197" s="12">
        <v>71.3</v>
      </c>
      <c r="F197" s="12">
        <v>72.400000000000006</v>
      </c>
      <c r="G197" s="12">
        <v>73.3</v>
      </c>
      <c r="H197" s="12">
        <v>70.900000000000006</v>
      </c>
      <c r="I197" s="3">
        <v>-66</v>
      </c>
      <c r="J197" s="3">
        <v>-52</v>
      </c>
      <c r="K197" s="3">
        <v>63</v>
      </c>
      <c r="L197" s="3">
        <v>78</v>
      </c>
      <c r="M197" s="3">
        <v>-32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-4.6727999999999999E-2</v>
      </c>
      <c r="T197" s="13">
        <f t="shared" si="21"/>
        <v>-3.7075999999999998E-2</v>
      </c>
      <c r="U197" s="13">
        <f t="shared" si="22"/>
        <v>4.5612000000000007E-2</v>
      </c>
      <c r="V197" s="13">
        <f t="shared" si="23"/>
        <v>5.7173999999999996E-2</v>
      </c>
      <c r="W197" s="13">
        <f t="shared" si="24"/>
        <v>-2.2688000000000003E-2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6905</v>
      </c>
      <c r="C198" s="3" t="s">
        <v>5376</v>
      </c>
      <c r="D198" s="12">
        <v>21.3</v>
      </c>
      <c r="E198" s="12">
        <v>23.4</v>
      </c>
      <c r="F198" s="12">
        <v>21.25</v>
      </c>
      <c r="G198" s="12">
        <v>23.35</v>
      </c>
      <c r="H198" s="12">
        <v>21.6</v>
      </c>
      <c r="I198" s="3">
        <v>293</v>
      </c>
      <c r="J198" s="3">
        <v>-458</v>
      </c>
      <c r="K198" s="3">
        <v>-3374</v>
      </c>
      <c r="L198" s="3">
        <v>456</v>
      </c>
      <c r="M198" s="3">
        <v>-1112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6.2409000000000006E-2</v>
      </c>
      <c r="T198" s="13">
        <f t="shared" si="21"/>
        <v>-0.10717199999999999</v>
      </c>
      <c r="U198" s="13">
        <f t="shared" si="22"/>
        <v>-0.71697500000000003</v>
      </c>
      <c r="V198" s="13">
        <f t="shared" si="23"/>
        <v>0.106476</v>
      </c>
      <c r="W198" s="13">
        <f t="shared" si="24"/>
        <v>-0.24019200000000002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6906</v>
      </c>
      <c r="C199" s="3" t="s">
        <v>5379</v>
      </c>
      <c r="D199" s="12">
        <v>34.1</v>
      </c>
      <c r="E199" s="12">
        <v>37.5</v>
      </c>
      <c r="F199" s="12">
        <v>41.25</v>
      </c>
      <c r="G199" s="12">
        <v>45.35</v>
      </c>
      <c r="H199" s="12">
        <v>49.85</v>
      </c>
      <c r="I199" s="3">
        <v>18</v>
      </c>
      <c r="J199" s="3">
        <v>-2</v>
      </c>
      <c r="K199" s="3">
        <v>205</v>
      </c>
      <c r="L199" s="3">
        <v>-52</v>
      </c>
      <c r="M199" s="3">
        <v>1004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6.1380000000000011E-3</v>
      </c>
      <c r="T199" s="13">
        <f t="shared" ref="T199:T262" si="31">$E199*J199/100000</f>
        <v>-7.5000000000000002E-4</v>
      </c>
      <c r="U199" s="13">
        <f t="shared" ref="U199:U262" si="32">$F199*K199/100000</f>
        <v>8.4562499999999999E-2</v>
      </c>
      <c r="V199" s="13">
        <f t="shared" ref="V199:V262" si="33">$G199*L199/100000</f>
        <v>-2.3582000000000002E-2</v>
      </c>
      <c r="W199" s="13">
        <f t="shared" ref="W199:W262" si="34">$H199*M199/100000</f>
        <v>0.50049399999999999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6907</v>
      </c>
      <c r="C200" s="3" t="s">
        <v>8499</v>
      </c>
      <c r="D200" s="12">
        <v>23.55</v>
      </c>
      <c r="E200" s="12">
        <v>25.9</v>
      </c>
      <c r="F200" s="12">
        <v>25</v>
      </c>
      <c r="G200" s="12">
        <v>22.9</v>
      </c>
      <c r="H200" s="12">
        <v>23.65</v>
      </c>
      <c r="I200" s="3">
        <v>-82</v>
      </c>
      <c r="J200" s="3">
        <v>873</v>
      </c>
      <c r="K200" s="3">
        <v>-1010</v>
      </c>
      <c r="L200" s="3">
        <v>148</v>
      </c>
      <c r="M200" s="3">
        <v>123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-1.9311000000000002E-2</v>
      </c>
      <c r="T200" s="13">
        <f t="shared" si="31"/>
        <v>0.22610699999999997</v>
      </c>
      <c r="U200" s="13">
        <f t="shared" si="32"/>
        <v>-0.2525</v>
      </c>
      <c r="V200" s="13">
        <f t="shared" si="33"/>
        <v>3.3891999999999999E-2</v>
      </c>
      <c r="W200" s="13">
        <f t="shared" si="34"/>
        <v>2.9089499999999997E-2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6908</v>
      </c>
      <c r="C201" s="3" t="s">
        <v>8499</v>
      </c>
      <c r="D201" s="12">
        <v>31.65</v>
      </c>
      <c r="E201" s="12">
        <v>34.799999999999997</v>
      </c>
      <c r="F201" s="12">
        <v>31.6</v>
      </c>
      <c r="G201" s="12">
        <v>34.75</v>
      </c>
      <c r="H201" s="12">
        <v>33.950000000000003</v>
      </c>
      <c r="I201" s="3">
        <v>540</v>
      </c>
      <c r="J201" s="3">
        <v>-38</v>
      </c>
      <c r="K201" s="3">
        <v>-469</v>
      </c>
      <c r="L201" s="3">
        <v>-58</v>
      </c>
      <c r="M201" s="3">
        <v>-250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0.17091000000000001</v>
      </c>
      <c r="T201" s="13">
        <f t="shared" si="31"/>
        <v>-1.3223999999999998E-2</v>
      </c>
      <c r="U201" s="13">
        <f t="shared" si="32"/>
        <v>-0.148204</v>
      </c>
      <c r="V201" s="13">
        <f t="shared" si="33"/>
        <v>-2.0154999999999999E-2</v>
      </c>
      <c r="W201" s="13">
        <f t="shared" si="34"/>
        <v>-8.4875000000000006E-2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6909</v>
      </c>
      <c r="C202" s="3" t="s">
        <v>8491</v>
      </c>
      <c r="D202" s="12">
        <v>17.2</v>
      </c>
      <c r="E202" s="12">
        <v>16.600000000000001</v>
      </c>
      <c r="F202" s="12">
        <v>17.95</v>
      </c>
      <c r="G202" s="12">
        <v>16.899999999999999</v>
      </c>
      <c r="H202" s="12">
        <v>17.8</v>
      </c>
      <c r="I202" s="3">
        <v>8</v>
      </c>
      <c r="J202" s="3">
        <v>-4</v>
      </c>
      <c r="K202" s="3">
        <v>-7</v>
      </c>
      <c r="L202" s="3">
        <v>-5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1.3759999999999998E-3</v>
      </c>
      <c r="T202" s="13">
        <f t="shared" si="31"/>
        <v>-6.6400000000000009E-4</v>
      </c>
      <c r="U202" s="13">
        <f t="shared" si="32"/>
        <v>-1.2565E-3</v>
      </c>
      <c r="V202" s="13">
        <f t="shared" si="33"/>
        <v>-8.4500000000000005E-4</v>
      </c>
      <c r="W202" s="13">
        <f t="shared" si="34"/>
        <v>-8.8999999999999995E-4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6910</v>
      </c>
      <c r="C203" s="3" t="s">
        <v>8499</v>
      </c>
      <c r="D203" s="12">
        <v>76.2</v>
      </c>
      <c r="E203" s="12">
        <v>75.5</v>
      </c>
      <c r="F203" s="12">
        <v>74.099999999999994</v>
      </c>
      <c r="G203" s="12">
        <v>69.8</v>
      </c>
      <c r="H203" s="12">
        <v>73.8</v>
      </c>
      <c r="I203" s="3">
        <v>1352</v>
      </c>
      <c r="J203" s="3">
        <v>-762</v>
      </c>
      <c r="K203" s="3">
        <v>30</v>
      </c>
      <c r="L203" s="3">
        <v>720</v>
      </c>
      <c r="M203" s="3">
        <v>277</v>
      </c>
      <c r="N203" s="3">
        <v>0</v>
      </c>
      <c r="O203" s="3">
        <v>0</v>
      </c>
      <c r="P203" s="3">
        <v>0</v>
      </c>
      <c r="Q203" s="3">
        <v>0</v>
      </c>
      <c r="R203" s="3">
        <v>-137</v>
      </c>
      <c r="S203" s="13">
        <f t="shared" si="30"/>
        <v>1.030224</v>
      </c>
      <c r="T203" s="13">
        <f t="shared" si="31"/>
        <v>-0.57530999999999999</v>
      </c>
      <c r="U203" s="13">
        <f t="shared" si="32"/>
        <v>2.223E-2</v>
      </c>
      <c r="V203" s="13">
        <f t="shared" si="33"/>
        <v>0.50256000000000001</v>
      </c>
      <c r="W203" s="13">
        <f t="shared" si="34"/>
        <v>0.204426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-0.101106</v>
      </c>
    </row>
    <row r="204" spans="1:28" x14ac:dyDescent="0.25">
      <c r="A204" s="2" t="s">
        <v>198</v>
      </c>
      <c r="B204" s="3" t="s">
        <v>6911</v>
      </c>
      <c r="C204" s="3" t="s">
        <v>5369</v>
      </c>
      <c r="D204" s="12">
        <v>31.95</v>
      </c>
      <c r="E204" s="12">
        <v>31.8</v>
      </c>
      <c r="F204" s="12">
        <v>32.049999999999997</v>
      </c>
      <c r="G204" s="12">
        <v>31.1</v>
      </c>
      <c r="H204" s="12">
        <v>31.85</v>
      </c>
      <c r="I204" s="3">
        <v>-334</v>
      </c>
      <c r="J204" s="3">
        <v>-56</v>
      </c>
      <c r="K204" s="3">
        <v>-166</v>
      </c>
      <c r="L204" s="3">
        <v>-43</v>
      </c>
      <c r="M204" s="3">
        <v>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-0.10671299999999999</v>
      </c>
      <c r="T204" s="13">
        <f t="shared" si="31"/>
        <v>-1.7808000000000001E-2</v>
      </c>
      <c r="U204" s="13">
        <f t="shared" si="32"/>
        <v>-5.3202999999999993E-2</v>
      </c>
      <c r="V204" s="13">
        <f t="shared" si="33"/>
        <v>-1.3372999999999999E-2</v>
      </c>
      <c r="W204" s="13">
        <f t="shared" si="34"/>
        <v>3.1849999999999999E-4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6912</v>
      </c>
      <c r="C205" s="3" t="s">
        <v>5379</v>
      </c>
      <c r="D205" s="12">
        <v>15.8</v>
      </c>
      <c r="E205" s="12">
        <v>15.55</v>
      </c>
      <c r="F205" s="12">
        <v>15.8</v>
      </c>
      <c r="G205" s="12">
        <v>16.100000000000001</v>
      </c>
      <c r="H205" s="12">
        <v>16.399999999999999</v>
      </c>
      <c r="I205" s="3">
        <v>0</v>
      </c>
      <c r="J205" s="3">
        <v>-1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-1.5550000000000001E-4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6913</v>
      </c>
      <c r="C206" s="3" t="s">
        <v>5376</v>
      </c>
      <c r="D206" s="12">
        <v>38.35</v>
      </c>
      <c r="E206" s="12">
        <v>39.1</v>
      </c>
      <c r="F206" s="12">
        <v>38.700000000000003</v>
      </c>
      <c r="G206" s="12">
        <v>42.5</v>
      </c>
      <c r="H206" s="12">
        <v>40.4</v>
      </c>
      <c r="I206" s="3">
        <v>110</v>
      </c>
      <c r="J206" s="3">
        <v>-102</v>
      </c>
      <c r="K206" s="3">
        <v>4</v>
      </c>
      <c r="L206" s="3">
        <v>49</v>
      </c>
      <c r="M206" s="3">
        <v>-261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4.2185E-2</v>
      </c>
      <c r="T206" s="13">
        <f t="shared" si="31"/>
        <v>-3.9882000000000001E-2</v>
      </c>
      <c r="U206" s="13">
        <f t="shared" si="32"/>
        <v>1.5480000000000001E-3</v>
      </c>
      <c r="V206" s="13">
        <f t="shared" si="33"/>
        <v>2.0825E-2</v>
      </c>
      <c r="W206" s="13">
        <f t="shared" si="34"/>
        <v>-0.105444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6914</v>
      </c>
      <c r="C207" s="3" t="s">
        <v>8499</v>
      </c>
      <c r="D207" s="12">
        <v>78.2</v>
      </c>
      <c r="E207" s="12">
        <v>86</v>
      </c>
      <c r="F207" s="12">
        <v>91.7</v>
      </c>
      <c r="G207" s="12">
        <v>100.5</v>
      </c>
      <c r="H207" s="12">
        <v>107.5</v>
      </c>
      <c r="I207" s="3">
        <v>146</v>
      </c>
      <c r="J207" s="3">
        <v>24</v>
      </c>
      <c r="K207" s="3">
        <v>448</v>
      </c>
      <c r="L207" s="3">
        <v>-14</v>
      </c>
      <c r="M207" s="3">
        <v>207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0.11417200000000001</v>
      </c>
      <c r="T207" s="13">
        <f t="shared" si="31"/>
        <v>2.0639999999999999E-2</v>
      </c>
      <c r="U207" s="13">
        <f t="shared" si="32"/>
        <v>0.41081599999999996</v>
      </c>
      <c r="V207" s="13">
        <f t="shared" si="33"/>
        <v>-1.4069999999999999E-2</v>
      </c>
      <c r="W207" s="13">
        <f t="shared" si="34"/>
        <v>0.222525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6915</v>
      </c>
      <c r="C208" s="3" t="s">
        <v>5376</v>
      </c>
      <c r="D208" s="12">
        <v>61.7</v>
      </c>
      <c r="E208" s="12">
        <v>58.2</v>
      </c>
      <c r="F208" s="12">
        <v>59.4</v>
      </c>
      <c r="G208" s="12">
        <v>65.3</v>
      </c>
      <c r="H208" s="12">
        <v>63.9</v>
      </c>
      <c r="I208" s="3">
        <v>401</v>
      </c>
      <c r="J208" s="3">
        <v>-311</v>
      </c>
      <c r="K208" s="3">
        <v>699</v>
      </c>
      <c r="L208" s="3">
        <v>2019</v>
      </c>
      <c r="M208" s="3">
        <v>-1013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0.247417</v>
      </c>
      <c r="T208" s="13">
        <f t="shared" si="31"/>
        <v>-0.181002</v>
      </c>
      <c r="U208" s="13">
        <f t="shared" si="32"/>
        <v>0.41520599999999996</v>
      </c>
      <c r="V208" s="13">
        <f t="shared" si="33"/>
        <v>1.3184069999999999</v>
      </c>
      <c r="W208" s="13">
        <f t="shared" si="34"/>
        <v>-0.64730699999999997</v>
      </c>
      <c r="X208" s="13">
        <f t="shared" si="35"/>
        <v>0</v>
      </c>
      <c r="Y208" s="13">
        <f t="shared" si="36"/>
        <v>0</v>
      </c>
      <c r="Z208" s="13">
        <f t="shared" si="37"/>
        <v>5.9400000000000002E-4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6916</v>
      </c>
      <c r="C209" s="3" t="s">
        <v>8502</v>
      </c>
      <c r="D209" s="12">
        <v>109.5</v>
      </c>
      <c r="E209" s="12">
        <v>107.5</v>
      </c>
      <c r="F209" s="12">
        <v>110</v>
      </c>
      <c r="G209" s="12">
        <v>108</v>
      </c>
      <c r="H209" s="12">
        <v>110.5</v>
      </c>
      <c r="I209" s="3">
        <v>-126</v>
      </c>
      <c r="J209" s="3">
        <v>-156</v>
      </c>
      <c r="K209" s="3">
        <v>-61</v>
      </c>
      <c r="L209" s="3">
        <v>-178</v>
      </c>
      <c r="M209" s="3">
        <v>-164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-0.13797000000000001</v>
      </c>
      <c r="T209" s="13">
        <f t="shared" si="31"/>
        <v>-0.16769999999999999</v>
      </c>
      <c r="U209" s="13">
        <f t="shared" si="32"/>
        <v>-6.7100000000000007E-2</v>
      </c>
      <c r="V209" s="13">
        <f t="shared" si="33"/>
        <v>-0.19223999999999999</v>
      </c>
      <c r="W209" s="13">
        <f t="shared" si="34"/>
        <v>-0.18121999999999999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6917</v>
      </c>
      <c r="C210" s="3" t="s">
        <v>5379</v>
      </c>
      <c r="D210" s="12">
        <v>17.45</v>
      </c>
      <c r="E210" s="12">
        <v>17.3</v>
      </c>
      <c r="F210" s="12">
        <v>17.45</v>
      </c>
      <c r="G210" s="12">
        <v>16.75</v>
      </c>
      <c r="H210" s="12">
        <v>17</v>
      </c>
      <c r="I210" s="3">
        <v>13</v>
      </c>
      <c r="J210" s="3">
        <v>-7</v>
      </c>
      <c r="K210" s="3">
        <v>-5</v>
      </c>
      <c r="L210" s="3">
        <v>7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2.2685000000000001E-3</v>
      </c>
      <c r="T210" s="13">
        <f t="shared" si="31"/>
        <v>-1.2110000000000001E-3</v>
      </c>
      <c r="U210" s="13">
        <f t="shared" si="32"/>
        <v>-8.7250000000000001E-4</v>
      </c>
      <c r="V210" s="13">
        <f t="shared" si="33"/>
        <v>1.1724999999999999E-3</v>
      </c>
      <c r="W210" s="13">
        <f t="shared" si="34"/>
        <v>-5.1000000000000004E-4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6918</v>
      </c>
      <c r="C211" s="3" t="s">
        <v>5376</v>
      </c>
      <c r="D211" s="12">
        <v>88.3</v>
      </c>
      <c r="E211" s="12">
        <v>87</v>
      </c>
      <c r="F211" s="12">
        <v>88.5</v>
      </c>
      <c r="G211" s="12">
        <v>84.3</v>
      </c>
      <c r="H211" s="12">
        <v>87.6</v>
      </c>
      <c r="I211" s="3">
        <v>45</v>
      </c>
      <c r="J211" s="3">
        <v>92</v>
      </c>
      <c r="K211" s="3">
        <v>41</v>
      </c>
      <c r="L211" s="3">
        <v>-83</v>
      </c>
      <c r="M211" s="3">
        <v>55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3.9734999999999999E-2</v>
      </c>
      <c r="T211" s="13">
        <f t="shared" si="31"/>
        <v>8.004E-2</v>
      </c>
      <c r="U211" s="13">
        <f t="shared" si="32"/>
        <v>3.6284999999999998E-2</v>
      </c>
      <c r="V211" s="13">
        <f t="shared" si="33"/>
        <v>-6.996899999999999E-2</v>
      </c>
      <c r="W211" s="13">
        <f t="shared" si="34"/>
        <v>4.8180000000000001E-2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6919</v>
      </c>
      <c r="C212" s="3" t="s">
        <v>5376</v>
      </c>
      <c r="D212" s="12">
        <v>21.55</v>
      </c>
      <c r="E212" s="12">
        <v>23.7</v>
      </c>
      <c r="F212" s="12">
        <v>25.65</v>
      </c>
      <c r="G212" s="12">
        <v>28.2</v>
      </c>
      <c r="H212" s="12">
        <v>26.8</v>
      </c>
      <c r="I212" s="3">
        <v>75</v>
      </c>
      <c r="J212" s="3">
        <v>6</v>
      </c>
      <c r="K212" s="3">
        <v>101</v>
      </c>
      <c r="L212" s="3">
        <v>-29</v>
      </c>
      <c r="M212" s="3">
        <v>-69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1.61625E-2</v>
      </c>
      <c r="T212" s="13">
        <f t="shared" si="31"/>
        <v>1.4219999999999999E-3</v>
      </c>
      <c r="U212" s="13">
        <f t="shared" si="32"/>
        <v>2.5906499999999996E-2</v>
      </c>
      <c r="V212" s="13">
        <f t="shared" si="33"/>
        <v>-8.1779999999999995E-3</v>
      </c>
      <c r="W212" s="13">
        <f t="shared" si="34"/>
        <v>-1.8492000000000001E-2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6920</v>
      </c>
      <c r="C213" s="3" t="s">
        <v>5376</v>
      </c>
      <c r="D213" s="12">
        <v>33.450000000000003</v>
      </c>
      <c r="E213" s="12">
        <v>32.5</v>
      </c>
      <c r="F213" s="12">
        <v>30.65</v>
      </c>
      <c r="G213" s="12">
        <v>33.700000000000003</v>
      </c>
      <c r="H213" s="12">
        <v>31.8</v>
      </c>
      <c r="I213" s="3">
        <v>45</v>
      </c>
      <c r="J213" s="3">
        <v>-537</v>
      </c>
      <c r="K213" s="3">
        <v>-9</v>
      </c>
      <c r="L213" s="3">
        <v>623</v>
      </c>
      <c r="M213" s="3">
        <v>-451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1.5052500000000002E-2</v>
      </c>
      <c r="T213" s="13">
        <f t="shared" si="31"/>
        <v>-0.17452500000000001</v>
      </c>
      <c r="U213" s="13">
        <f t="shared" si="32"/>
        <v>-2.7584999999999997E-3</v>
      </c>
      <c r="V213" s="13">
        <f t="shared" si="33"/>
        <v>0.20995100000000003</v>
      </c>
      <c r="W213" s="13">
        <f t="shared" si="34"/>
        <v>-0.14341800000000002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6921</v>
      </c>
      <c r="C214" s="3" t="s">
        <v>5376</v>
      </c>
      <c r="D214" s="12">
        <v>37.6</v>
      </c>
      <c r="E214" s="12">
        <v>38.549999999999997</v>
      </c>
      <c r="F214" s="12">
        <v>38.549999999999997</v>
      </c>
      <c r="G214" s="12">
        <v>38.65</v>
      </c>
      <c r="H214" s="12">
        <v>38.799999999999997</v>
      </c>
      <c r="I214" s="3">
        <v>-103</v>
      </c>
      <c r="J214" s="3">
        <v>-67</v>
      </c>
      <c r="K214" s="3">
        <v>-68</v>
      </c>
      <c r="L214" s="3">
        <v>19</v>
      </c>
      <c r="M214" s="3">
        <v>-45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-3.8727999999999999E-2</v>
      </c>
      <c r="T214" s="13">
        <f t="shared" si="31"/>
        <v>-2.5828500000000001E-2</v>
      </c>
      <c r="U214" s="13">
        <f t="shared" si="32"/>
        <v>-2.6213999999999998E-2</v>
      </c>
      <c r="V214" s="13">
        <f t="shared" si="33"/>
        <v>7.3435000000000002E-3</v>
      </c>
      <c r="W214" s="13">
        <f t="shared" si="34"/>
        <v>-1.7459999999999996E-2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6922</v>
      </c>
      <c r="C215" s="3" t="s">
        <v>6672</v>
      </c>
      <c r="D215" s="12">
        <v>43.75</v>
      </c>
      <c r="E215" s="12">
        <v>44</v>
      </c>
      <c r="F215" s="12">
        <v>43.4</v>
      </c>
      <c r="G215" s="12">
        <v>39.299999999999997</v>
      </c>
      <c r="H215" s="12">
        <v>43.2</v>
      </c>
      <c r="I215" s="3">
        <v>326</v>
      </c>
      <c r="J215" s="3">
        <v>3075</v>
      </c>
      <c r="K215" s="3">
        <v>-2323</v>
      </c>
      <c r="L215" s="3">
        <v>877</v>
      </c>
      <c r="M215" s="3">
        <v>2997</v>
      </c>
      <c r="N215" s="3">
        <v>0</v>
      </c>
      <c r="O215" s="3">
        <v>0</v>
      </c>
      <c r="P215" s="3">
        <v>0</v>
      </c>
      <c r="Q215" s="3">
        <v>-2</v>
      </c>
      <c r="R215" s="3">
        <v>0</v>
      </c>
      <c r="S215" s="13">
        <f t="shared" si="30"/>
        <v>0.142625</v>
      </c>
      <c r="T215" s="13">
        <f t="shared" si="31"/>
        <v>1.353</v>
      </c>
      <c r="U215" s="13">
        <f t="shared" si="32"/>
        <v>-1.0081819999999999</v>
      </c>
      <c r="V215" s="13">
        <f t="shared" si="33"/>
        <v>0.344661</v>
      </c>
      <c r="W215" s="13">
        <f t="shared" si="34"/>
        <v>1.2947040000000001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-7.8599999999999991E-4</v>
      </c>
      <c r="AB215" s="13">
        <f t="shared" si="39"/>
        <v>0</v>
      </c>
    </row>
    <row r="216" spans="1:28" x14ac:dyDescent="0.25">
      <c r="A216" s="2" t="s">
        <v>210</v>
      </c>
      <c r="B216" s="3" t="s">
        <v>6923</v>
      </c>
      <c r="C216" s="3" t="s">
        <v>8499</v>
      </c>
      <c r="D216" s="12">
        <v>51.8</v>
      </c>
      <c r="E216" s="12">
        <v>50.7</v>
      </c>
      <c r="F216" s="12">
        <v>50.8</v>
      </c>
      <c r="G216" s="12">
        <v>47.3</v>
      </c>
      <c r="H216" s="12">
        <v>50</v>
      </c>
      <c r="I216" s="3">
        <v>23</v>
      </c>
      <c r="J216" s="3">
        <v>13</v>
      </c>
      <c r="K216" s="3">
        <v>-5</v>
      </c>
      <c r="L216" s="3">
        <v>-63</v>
      </c>
      <c r="M216" s="3">
        <v>54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1.1913999999999999E-2</v>
      </c>
      <c r="T216" s="13">
        <f t="shared" si="31"/>
        <v>6.5910000000000005E-3</v>
      </c>
      <c r="U216" s="13">
        <f t="shared" si="32"/>
        <v>-2.5400000000000002E-3</v>
      </c>
      <c r="V216" s="13">
        <f t="shared" si="33"/>
        <v>-2.9798999999999996E-2</v>
      </c>
      <c r="W216" s="13">
        <f t="shared" si="34"/>
        <v>2.7E-2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6924</v>
      </c>
      <c r="C217" s="3" t="s">
        <v>5376</v>
      </c>
      <c r="D217" s="12">
        <v>132.5</v>
      </c>
      <c r="E217" s="12">
        <v>133</v>
      </c>
      <c r="F217" s="12">
        <v>134</v>
      </c>
      <c r="G217" s="12">
        <v>131</v>
      </c>
      <c r="H217" s="12">
        <v>134</v>
      </c>
      <c r="I217" s="3">
        <v>40</v>
      </c>
      <c r="J217" s="3">
        <v>19</v>
      </c>
      <c r="K217" s="3">
        <v>-9</v>
      </c>
      <c r="L217" s="3">
        <v>22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5.2999999999999999E-2</v>
      </c>
      <c r="T217" s="13">
        <f t="shared" si="31"/>
        <v>2.5270000000000001E-2</v>
      </c>
      <c r="U217" s="13">
        <f t="shared" si="32"/>
        <v>-1.206E-2</v>
      </c>
      <c r="V217" s="13">
        <f t="shared" si="33"/>
        <v>2.8819999999999998E-2</v>
      </c>
      <c r="W217" s="13">
        <f t="shared" si="34"/>
        <v>5.3600000000000002E-3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6925</v>
      </c>
      <c r="C218" s="3" t="s">
        <v>5376</v>
      </c>
      <c r="D218" s="12">
        <v>26.2</v>
      </c>
      <c r="E218" s="12">
        <v>26.4</v>
      </c>
      <c r="F218" s="12">
        <v>25.9</v>
      </c>
      <c r="G218" s="12">
        <v>26.6</v>
      </c>
      <c r="H218" s="12">
        <v>26.2</v>
      </c>
      <c r="I218" s="3">
        <v>522</v>
      </c>
      <c r="J218" s="3">
        <v>-1530</v>
      </c>
      <c r="K218" s="3">
        <v>178</v>
      </c>
      <c r="L218" s="3">
        <v>-186</v>
      </c>
      <c r="M218" s="3">
        <v>-404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0.136764</v>
      </c>
      <c r="T218" s="13">
        <f t="shared" si="31"/>
        <v>-0.40392</v>
      </c>
      <c r="U218" s="13">
        <f t="shared" si="32"/>
        <v>4.6101999999999997E-2</v>
      </c>
      <c r="V218" s="13">
        <f t="shared" si="33"/>
        <v>-4.9476000000000006E-2</v>
      </c>
      <c r="W218" s="13">
        <f t="shared" si="34"/>
        <v>-0.105848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6926</v>
      </c>
      <c r="C219" s="3" t="s">
        <v>8499</v>
      </c>
      <c r="D219" s="12">
        <v>70</v>
      </c>
      <c r="E219" s="12">
        <v>68.3</v>
      </c>
      <c r="F219" s="12">
        <v>75.099999999999994</v>
      </c>
      <c r="G219" s="12">
        <v>82.5</v>
      </c>
      <c r="H219" s="12">
        <v>83.9</v>
      </c>
      <c r="I219" s="3">
        <v>-74</v>
      </c>
      <c r="J219" s="3">
        <v>-174</v>
      </c>
      <c r="K219" s="3">
        <v>-7</v>
      </c>
      <c r="L219" s="3">
        <v>1439</v>
      </c>
      <c r="M219" s="3">
        <v>1035</v>
      </c>
      <c r="N219" s="3">
        <v>0</v>
      </c>
      <c r="O219" s="3">
        <v>0</v>
      </c>
      <c r="P219" s="3">
        <v>0</v>
      </c>
      <c r="Q219" s="3">
        <v>469</v>
      </c>
      <c r="R219" s="3">
        <v>54</v>
      </c>
      <c r="S219" s="13">
        <f t="shared" si="30"/>
        <v>-5.1799999999999999E-2</v>
      </c>
      <c r="T219" s="13">
        <f t="shared" si="31"/>
        <v>-0.11884199999999999</v>
      </c>
      <c r="U219" s="13">
        <f t="shared" si="32"/>
        <v>-5.2569999999999995E-3</v>
      </c>
      <c r="V219" s="13">
        <f t="shared" si="33"/>
        <v>1.1871750000000001</v>
      </c>
      <c r="W219" s="13">
        <f t="shared" si="34"/>
        <v>0.86836500000000005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0.38692500000000002</v>
      </c>
      <c r="AB219" s="13">
        <f t="shared" si="39"/>
        <v>4.5306000000000006E-2</v>
      </c>
    </row>
    <row r="220" spans="1:28" x14ac:dyDescent="0.25">
      <c r="A220" s="2" t="s">
        <v>214</v>
      </c>
      <c r="B220" s="3" t="s">
        <v>6927</v>
      </c>
      <c r="C220" s="3" t="s">
        <v>5376</v>
      </c>
      <c r="D220" s="12">
        <v>33</v>
      </c>
      <c r="E220" s="12">
        <v>33</v>
      </c>
      <c r="F220" s="12">
        <v>33</v>
      </c>
      <c r="G220" s="12">
        <v>32.1</v>
      </c>
      <c r="H220" s="12">
        <v>34</v>
      </c>
      <c r="I220" s="3">
        <v>0</v>
      </c>
      <c r="J220" s="3">
        <v>0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3.3E-4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6928</v>
      </c>
      <c r="C221" s="3" t="s">
        <v>8499</v>
      </c>
      <c r="D221" s="12">
        <v>17.8</v>
      </c>
      <c r="E221" s="12">
        <v>19.55</v>
      </c>
      <c r="F221" s="12">
        <v>17.899999999999999</v>
      </c>
      <c r="G221" s="12">
        <v>19.600000000000001</v>
      </c>
      <c r="H221" s="12">
        <v>17.899999999999999</v>
      </c>
      <c r="I221" s="3">
        <v>86</v>
      </c>
      <c r="J221" s="3">
        <v>5</v>
      </c>
      <c r="K221" s="3">
        <v>-59</v>
      </c>
      <c r="L221" s="3">
        <v>177</v>
      </c>
      <c r="M221" s="3">
        <v>-108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1.5307999999999999E-2</v>
      </c>
      <c r="T221" s="13">
        <f t="shared" si="31"/>
        <v>9.7750000000000007E-4</v>
      </c>
      <c r="U221" s="13">
        <f t="shared" si="32"/>
        <v>-1.0560999999999999E-2</v>
      </c>
      <c r="V221" s="13">
        <f t="shared" si="33"/>
        <v>3.4692000000000001E-2</v>
      </c>
      <c r="W221" s="13">
        <f t="shared" si="34"/>
        <v>-1.9331999999999998E-2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6929</v>
      </c>
      <c r="C222" s="3" t="s">
        <v>8503</v>
      </c>
      <c r="D222" s="12">
        <v>35.35</v>
      </c>
      <c r="E222" s="12">
        <v>31.85</v>
      </c>
      <c r="F222" s="12">
        <v>28.7</v>
      </c>
      <c r="G222" s="12">
        <v>25.85</v>
      </c>
      <c r="H222" s="12">
        <v>28.4</v>
      </c>
      <c r="I222" s="3">
        <v>-5730</v>
      </c>
      <c r="J222" s="3">
        <v>-343</v>
      </c>
      <c r="K222" s="3">
        <v>10510</v>
      </c>
      <c r="L222" s="3">
        <v>12939</v>
      </c>
      <c r="M222" s="3">
        <v>-4653</v>
      </c>
      <c r="N222" s="3">
        <v>78</v>
      </c>
      <c r="O222" s="3">
        <v>-98</v>
      </c>
      <c r="P222" s="3">
        <v>-1048</v>
      </c>
      <c r="Q222" s="3">
        <v>-5997</v>
      </c>
      <c r="R222" s="3">
        <v>-272</v>
      </c>
      <c r="S222" s="13">
        <f t="shared" si="30"/>
        <v>-2.0255550000000002</v>
      </c>
      <c r="T222" s="13">
        <f t="shared" si="31"/>
        <v>-0.10924550000000001</v>
      </c>
      <c r="U222" s="13">
        <f t="shared" si="32"/>
        <v>3.0163700000000002</v>
      </c>
      <c r="V222" s="13">
        <f t="shared" si="33"/>
        <v>3.3447315000000004</v>
      </c>
      <c r="W222" s="13">
        <f t="shared" si="34"/>
        <v>-1.3214519999999998</v>
      </c>
      <c r="X222" s="13">
        <f t="shared" si="35"/>
        <v>2.7573E-2</v>
      </c>
      <c r="Y222" s="13">
        <f t="shared" si="36"/>
        <v>-3.1213000000000001E-2</v>
      </c>
      <c r="Z222" s="13">
        <f t="shared" si="37"/>
        <v>-0.30077599999999999</v>
      </c>
      <c r="AA222" s="13">
        <f t="shared" si="38"/>
        <v>-1.5502245000000001</v>
      </c>
      <c r="AB222" s="13">
        <f t="shared" si="39"/>
        <v>-7.7247999999999997E-2</v>
      </c>
    </row>
    <row r="223" spans="1:28" x14ac:dyDescent="0.25">
      <c r="A223" s="2" t="s">
        <v>217</v>
      </c>
      <c r="B223" s="3" t="s">
        <v>6930</v>
      </c>
      <c r="C223" s="3" t="s">
        <v>5380</v>
      </c>
      <c r="D223" s="12">
        <v>13.05</v>
      </c>
      <c r="E223" s="12">
        <v>12.75</v>
      </c>
      <c r="F223" s="12">
        <v>12.15</v>
      </c>
      <c r="G223" s="12">
        <v>11.8</v>
      </c>
      <c r="H223" s="12">
        <v>12.95</v>
      </c>
      <c r="I223" s="3">
        <v>14</v>
      </c>
      <c r="J223" s="3">
        <v>59</v>
      </c>
      <c r="K223" s="3">
        <v>129</v>
      </c>
      <c r="L223" s="3">
        <v>130</v>
      </c>
      <c r="M223" s="3">
        <v>158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1.8270000000000001E-3</v>
      </c>
      <c r="T223" s="13">
        <f t="shared" si="31"/>
        <v>7.5224999999999997E-3</v>
      </c>
      <c r="U223" s="13">
        <f t="shared" si="32"/>
        <v>1.56735E-2</v>
      </c>
      <c r="V223" s="13">
        <f t="shared" si="33"/>
        <v>1.5339999999999999E-2</v>
      </c>
      <c r="W223" s="13">
        <f t="shared" si="34"/>
        <v>2.0461E-2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6931</v>
      </c>
      <c r="C224" s="3" t="s">
        <v>5381</v>
      </c>
      <c r="D224" s="12">
        <v>12.4</v>
      </c>
      <c r="E224" s="12">
        <v>11.2</v>
      </c>
      <c r="F224" s="12">
        <v>10.9</v>
      </c>
      <c r="G224" s="12">
        <v>9.81</v>
      </c>
      <c r="H224" s="12">
        <v>10.75</v>
      </c>
      <c r="I224" s="3">
        <v>-532</v>
      </c>
      <c r="J224" s="3">
        <v>154</v>
      </c>
      <c r="K224" s="3">
        <v>3671</v>
      </c>
      <c r="L224" s="3">
        <v>285</v>
      </c>
      <c r="M224" s="3">
        <v>1390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-6.5967999999999999E-2</v>
      </c>
      <c r="T224" s="13">
        <f t="shared" si="31"/>
        <v>1.7247999999999999E-2</v>
      </c>
      <c r="U224" s="13">
        <f t="shared" si="32"/>
        <v>0.40013900000000002</v>
      </c>
      <c r="V224" s="13">
        <f t="shared" si="33"/>
        <v>2.7958500000000004E-2</v>
      </c>
      <c r="W224" s="13">
        <f t="shared" si="34"/>
        <v>0.149425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6932</v>
      </c>
      <c r="C225" s="3" t="s">
        <v>5380</v>
      </c>
      <c r="D225" s="12">
        <v>52.1</v>
      </c>
      <c r="E225" s="12">
        <v>51</v>
      </c>
      <c r="F225" s="12">
        <v>51.8</v>
      </c>
      <c r="G225" s="12">
        <v>49.05</v>
      </c>
      <c r="H225" s="12">
        <v>51.2</v>
      </c>
      <c r="I225" s="3">
        <v>-101</v>
      </c>
      <c r="J225" s="3">
        <v>-30</v>
      </c>
      <c r="K225" s="3">
        <v>-15</v>
      </c>
      <c r="L225" s="3">
        <v>113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-5.2621000000000001E-2</v>
      </c>
      <c r="T225" s="13">
        <f t="shared" si="31"/>
        <v>-1.5299999999999999E-2</v>
      </c>
      <c r="U225" s="13">
        <f t="shared" si="32"/>
        <v>-7.77E-3</v>
      </c>
      <c r="V225" s="13">
        <f t="shared" si="33"/>
        <v>5.5426499999999997E-2</v>
      </c>
      <c r="W225" s="13">
        <f t="shared" si="34"/>
        <v>-1.5360000000000003E-3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6933</v>
      </c>
      <c r="C226" s="3" t="s">
        <v>5381</v>
      </c>
      <c r="D226" s="12">
        <v>14.1</v>
      </c>
      <c r="E226" s="12">
        <v>13.25</v>
      </c>
      <c r="F226" s="12">
        <v>12.95</v>
      </c>
      <c r="G226" s="12">
        <v>11.75</v>
      </c>
      <c r="H226" s="12">
        <v>12.9</v>
      </c>
      <c r="I226" s="3">
        <v>537</v>
      </c>
      <c r="J226" s="3">
        <v>325</v>
      </c>
      <c r="K226" s="3">
        <v>-192</v>
      </c>
      <c r="L226" s="3">
        <v>1152</v>
      </c>
      <c r="M226" s="3">
        <v>684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7.5716999999999993E-2</v>
      </c>
      <c r="T226" s="13">
        <f t="shared" si="31"/>
        <v>4.3062499999999997E-2</v>
      </c>
      <c r="U226" s="13">
        <f t="shared" si="32"/>
        <v>-2.4863999999999997E-2</v>
      </c>
      <c r="V226" s="13">
        <f t="shared" si="33"/>
        <v>0.13536000000000001</v>
      </c>
      <c r="W226" s="13">
        <f t="shared" si="34"/>
        <v>8.8236000000000009E-2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6934</v>
      </c>
      <c r="C227" s="3" t="s">
        <v>8503</v>
      </c>
      <c r="D227" s="12">
        <v>11.65</v>
      </c>
      <c r="E227" s="12">
        <v>11</v>
      </c>
      <c r="F227" s="12">
        <v>10.55</v>
      </c>
      <c r="G227" s="12">
        <v>9.8000000000000007</v>
      </c>
      <c r="H227" s="12">
        <v>10.6</v>
      </c>
      <c r="I227" s="3">
        <v>-1462</v>
      </c>
      <c r="J227" s="3">
        <v>839</v>
      </c>
      <c r="K227" s="3">
        <v>-387</v>
      </c>
      <c r="L227" s="3">
        <v>562</v>
      </c>
      <c r="M227" s="3">
        <v>498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-0.170323</v>
      </c>
      <c r="T227" s="13">
        <f t="shared" si="31"/>
        <v>9.2289999999999997E-2</v>
      </c>
      <c r="U227" s="13">
        <f t="shared" si="32"/>
        <v>-4.0828500000000004E-2</v>
      </c>
      <c r="V227" s="13">
        <f t="shared" si="33"/>
        <v>5.5076000000000007E-2</v>
      </c>
      <c r="W227" s="13">
        <f t="shared" si="34"/>
        <v>5.2788000000000002E-2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6935</v>
      </c>
      <c r="C228" s="3" t="s">
        <v>8499</v>
      </c>
      <c r="D228" s="12">
        <v>18.2</v>
      </c>
      <c r="E228" s="12">
        <v>18.8</v>
      </c>
      <c r="F228" s="12">
        <v>18.5</v>
      </c>
      <c r="G228" s="12">
        <v>17.5</v>
      </c>
      <c r="H228" s="12">
        <v>17.899999999999999</v>
      </c>
      <c r="I228" s="3">
        <v>-1</v>
      </c>
      <c r="J228" s="3">
        <v>6</v>
      </c>
      <c r="K228" s="3">
        <v>7</v>
      </c>
      <c r="L228" s="3">
        <v>-3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-1.8200000000000001E-4</v>
      </c>
      <c r="T228" s="13">
        <f t="shared" si="31"/>
        <v>1.1280000000000001E-3</v>
      </c>
      <c r="U228" s="13">
        <f t="shared" si="32"/>
        <v>1.2949999999999999E-3</v>
      </c>
      <c r="V228" s="13">
        <f t="shared" si="33"/>
        <v>-5.2499999999999997E-4</v>
      </c>
      <c r="W228" s="13">
        <f t="shared" si="34"/>
        <v>5.3699999999999993E-4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6936</v>
      </c>
      <c r="C229" s="3" t="s">
        <v>8504</v>
      </c>
      <c r="D229" s="12">
        <v>14.7</v>
      </c>
      <c r="E229" s="12">
        <v>14.3</v>
      </c>
      <c r="F229" s="12">
        <v>13.85</v>
      </c>
      <c r="G229" s="12">
        <v>12.6</v>
      </c>
      <c r="H229" s="12">
        <v>13.85</v>
      </c>
      <c r="I229" s="3">
        <v>1733</v>
      </c>
      <c r="J229" s="3">
        <v>1868</v>
      </c>
      <c r="K229" s="3">
        <v>-2632</v>
      </c>
      <c r="L229" s="3">
        <v>5319</v>
      </c>
      <c r="M229" s="3">
        <v>2027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0.25475100000000001</v>
      </c>
      <c r="T229" s="13">
        <f t="shared" si="31"/>
        <v>0.26712400000000003</v>
      </c>
      <c r="U229" s="13">
        <f t="shared" si="32"/>
        <v>-0.36453199999999997</v>
      </c>
      <c r="V229" s="13">
        <f t="shared" si="33"/>
        <v>0.67019399999999996</v>
      </c>
      <c r="W229" s="13">
        <f t="shared" si="34"/>
        <v>0.28073950000000003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6937</v>
      </c>
      <c r="C230" s="3" t="s">
        <v>5381</v>
      </c>
      <c r="D230" s="12">
        <v>35.65</v>
      </c>
      <c r="E230" s="12">
        <v>35.5</v>
      </c>
      <c r="F230" s="12">
        <v>35.5</v>
      </c>
      <c r="G230" s="12">
        <v>33.700000000000003</v>
      </c>
      <c r="H230" s="12">
        <v>35.25</v>
      </c>
      <c r="I230" s="3">
        <v>-52</v>
      </c>
      <c r="J230" s="3">
        <v>2</v>
      </c>
      <c r="K230" s="3">
        <v>-30</v>
      </c>
      <c r="L230" s="3">
        <v>47</v>
      </c>
      <c r="M230" s="3">
        <v>40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-1.8537999999999999E-2</v>
      </c>
      <c r="T230" s="13">
        <f t="shared" si="31"/>
        <v>7.1000000000000002E-4</v>
      </c>
      <c r="U230" s="13">
        <f t="shared" si="32"/>
        <v>-1.065E-2</v>
      </c>
      <c r="V230" s="13">
        <f t="shared" si="33"/>
        <v>1.5839000000000002E-2</v>
      </c>
      <c r="W230" s="13">
        <f t="shared" si="34"/>
        <v>1.41E-2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6938</v>
      </c>
      <c r="C231" s="3" t="s">
        <v>5382</v>
      </c>
      <c r="D231" s="12">
        <v>52</v>
      </c>
      <c r="E231" s="12">
        <v>50.7</v>
      </c>
      <c r="F231" s="12">
        <v>50.8</v>
      </c>
      <c r="G231" s="12">
        <v>47.4</v>
      </c>
      <c r="H231" s="12">
        <v>50.3</v>
      </c>
      <c r="I231" s="3">
        <v>-217</v>
      </c>
      <c r="J231" s="3">
        <v>-92</v>
      </c>
      <c r="K231" s="3">
        <v>-5</v>
      </c>
      <c r="L231" s="3">
        <v>-34</v>
      </c>
      <c r="M231" s="3">
        <v>117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-0.11284</v>
      </c>
      <c r="T231" s="13">
        <f t="shared" si="31"/>
        <v>-4.6644000000000005E-2</v>
      </c>
      <c r="U231" s="13">
        <f t="shared" si="32"/>
        <v>-2.5400000000000002E-3</v>
      </c>
      <c r="V231" s="13">
        <f t="shared" si="33"/>
        <v>-1.6115999999999998E-2</v>
      </c>
      <c r="W231" s="13">
        <f t="shared" si="34"/>
        <v>5.8850999999999994E-2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6939</v>
      </c>
      <c r="C232" s="3" t="s">
        <v>5382</v>
      </c>
      <c r="D232" s="12">
        <v>40.799999999999997</v>
      </c>
      <c r="E232" s="12">
        <v>40.549999999999997</v>
      </c>
      <c r="F232" s="12">
        <v>39.299999999999997</v>
      </c>
      <c r="G232" s="12">
        <v>37.5</v>
      </c>
      <c r="H232" s="12">
        <v>40</v>
      </c>
      <c r="I232" s="3">
        <v>858</v>
      </c>
      <c r="J232" s="3">
        <v>-2763</v>
      </c>
      <c r="K232" s="3">
        <v>-1490</v>
      </c>
      <c r="L232" s="3">
        <v>348</v>
      </c>
      <c r="M232" s="3">
        <v>-1121</v>
      </c>
      <c r="N232" s="3">
        <v>-8</v>
      </c>
      <c r="O232" s="3">
        <v>800</v>
      </c>
      <c r="P232" s="3">
        <v>843</v>
      </c>
      <c r="Q232" s="3">
        <v>-231</v>
      </c>
      <c r="R232" s="3">
        <v>70</v>
      </c>
      <c r="S232" s="13">
        <f t="shared" si="30"/>
        <v>0.35006399999999993</v>
      </c>
      <c r="T232" s="13">
        <f t="shared" si="31"/>
        <v>-1.1203965</v>
      </c>
      <c r="U232" s="13">
        <f t="shared" si="32"/>
        <v>-0.58556999999999992</v>
      </c>
      <c r="V232" s="13">
        <f t="shared" si="33"/>
        <v>0.1305</v>
      </c>
      <c r="W232" s="13">
        <f t="shared" si="34"/>
        <v>-0.44840000000000002</v>
      </c>
      <c r="X232" s="13">
        <f t="shared" si="35"/>
        <v>-3.264E-3</v>
      </c>
      <c r="Y232" s="13">
        <f t="shared" si="36"/>
        <v>0.32439999999999997</v>
      </c>
      <c r="Z232" s="13">
        <f t="shared" si="37"/>
        <v>0.33129899999999995</v>
      </c>
      <c r="AA232" s="13">
        <f t="shared" si="38"/>
        <v>-8.6624999999999994E-2</v>
      </c>
      <c r="AB232" s="13">
        <f t="shared" si="39"/>
        <v>2.8000000000000001E-2</v>
      </c>
    </row>
    <row r="233" spans="1:28" x14ac:dyDescent="0.25">
      <c r="A233" s="2" t="s">
        <v>227</v>
      </c>
      <c r="B233" s="3" t="s">
        <v>6940</v>
      </c>
      <c r="C233" s="3" t="s">
        <v>5382</v>
      </c>
      <c r="D233" s="12">
        <v>24.3</v>
      </c>
      <c r="E233" s="12">
        <v>21.9</v>
      </c>
      <c r="F233" s="12">
        <v>19.95</v>
      </c>
      <c r="G233" s="12">
        <v>20.149999999999999</v>
      </c>
      <c r="H233" s="12">
        <v>22.15</v>
      </c>
      <c r="I233" s="3">
        <v>-6167</v>
      </c>
      <c r="J233" s="3">
        <v>-2757</v>
      </c>
      <c r="K233" s="3">
        <v>4598</v>
      </c>
      <c r="L233" s="3">
        <v>1811</v>
      </c>
      <c r="M233" s="3">
        <v>-3866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-1.4985810000000002</v>
      </c>
      <c r="T233" s="13">
        <f t="shared" si="31"/>
        <v>-0.60378299999999996</v>
      </c>
      <c r="U233" s="13">
        <f t="shared" si="32"/>
        <v>0.91730099999999992</v>
      </c>
      <c r="V233" s="13">
        <f t="shared" si="33"/>
        <v>0.36491649999999992</v>
      </c>
      <c r="W233" s="13">
        <f t="shared" si="34"/>
        <v>-0.85631899999999994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6941</v>
      </c>
      <c r="C234" s="3" t="s">
        <v>5382</v>
      </c>
      <c r="D234" s="12">
        <v>20.65</v>
      </c>
      <c r="E234" s="12">
        <v>18.95</v>
      </c>
      <c r="F234" s="12">
        <v>18.149999999999999</v>
      </c>
      <c r="G234" s="12">
        <v>16.399999999999999</v>
      </c>
      <c r="H234" s="12">
        <v>17.55</v>
      </c>
      <c r="I234" s="3">
        <v>-1015</v>
      </c>
      <c r="J234" s="3">
        <v>-381</v>
      </c>
      <c r="K234" s="3">
        <v>-658</v>
      </c>
      <c r="L234" s="3">
        <v>-99</v>
      </c>
      <c r="M234" s="3">
        <v>-428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-0.20959749999999999</v>
      </c>
      <c r="T234" s="13">
        <f t="shared" si="31"/>
        <v>-7.21995E-2</v>
      </c>
      <c r="U234" s="13">
        <f t="shared" si="32"/>
        <v>-0.11942699999999999</v>
      </c>
      <c r="V234" s="13">
        <f t="shared" si="33"/>
        <v>-1.6236E-2</v>
      </c>
      <c r="W234" s="13">
        <f t="shared" si="34"/>
        <v>-7.5114E-2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6942</v>
      </c>
      <c r="C235" s="3" t="s">
        <v>5382</v>
      </c>
      <c r="D235" s="12">
        <v>32.549999999999997</v>
      </c>
      <c r="E235" s="12">
        <v>32.5</v>
      </c>
      <c r="F235" s="12">
        <v>31.65</v>
      </c>
      <c r="G235" s="12">
        <v>29.6</v>
      </c>
      <c r="H235" s="12">
        <v>32.549999999999997</v>
      </c>
      <c r="I235" s="3">
        <v>-154</v>
      </c>
      <c r="J235" s="3">
        <v>619</v>
      </c>
      <c r="K235" s="3">
        <v>-2151</v>
      </c>
      <c r="L235" s="3">
        <v>-376</v>
      </c>
      <c r="M235" s="3">
        <v>1735</v>
      </c>
      <c r="N235" s="3">
        <v>-1044</v>
      </c>
      <c r="O235" s="3">
        <v>-473</v>
      </c>
      <c r="P235" s="3">
        <v>-2272</v>
      </c>
      <c r="Q235" s="3">
        <v>0</v>
      </c>
      <c r="R235" s="3">
        <v>0</v>
      </c>
      <c r="S235" s="13">
        <f t="shared" si="30"/>
        <v>-5.0126999999999998E-2</v>
      </c>
      <c r="T235" s="13">
        <f t="shared" si="31"/>
        <v>0.20117499999999999</v>
      </c>
      <c r="U235" s="13">
        <f t="shared" si="32"/>
        <v>-0.68079149999999999</v>
      </c>
      <c r="V235" s="13">
        <f t="shared" si="33"/>
        <v>-0.11129600000000001</v>
      </c>
      <c r="W235" s="13">
        <f t="shared" si="34"/>
        <v>0.56474249999999993</v>
      </c>
      <c r="X235" s="13">
        <f t="shared" si="35"/>
        <v>-0.33982199999999996</v>
      </c>
      <c r="Y235" s="13">
        <f t="shared" si="36"/>
        <v>-0.153725</v>
      </c>
      <c r="Z235" s="13">
        <f t="shared" si="37"/>
        <v>-0.71908800000000006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6943</v>
      </c>
      <c r="C236" s="3" t="s">
        <v>5382</v>
      </c>
      <c r="D236" s="12">
        <v>24.3</v>
      </c>
      <c r="E236" s="12">
        <v>22.75</v>
      </c>
      <c r="F236" s="12">
        <v>21.9</v>
      </c>
      <c r="G236" s="12">
        <v>19.75</v>
      </c>
      <c r="H236" s="12">
        <v>21.4</v>
      </c>
      <c r="I236" s="3">
        <v>-5871</v>
      </c>
      <c r="J236" s="3">
        <v>-2020</v>
      </c>
      <c r="K236" s="3">
        <v>-125</v>
      </c>
      <c r="L236" s="3">
        <v>-5304</v>
      </c>
      <c r="M236" s="3">
        <v>-6871</v>
      </c>
      <c r="N236" s="3">
        <v>190</v>
      </c>
      <c r="O236" s="3">
        <v>40</v>
      </c>
      <c r="P236" s="3">
        <v>-3398</v>
      </c>
      <c r="Q236" s="3">
        <v>-1200</v>
      </c>
      <c r="R236" s="3">
        <v>0</v>
      </c>
      <c r="S236" s="13">
        <f t="shared" si="30"/>
        <v>-1.4266530000000002</v>
      </c>
      <c r="T236" s="13">
        <f t="shared" si="31"/>
        <v>-0.45955000000000001</v>
      </c>
      <c r="U236" s="13">
        <f t="shared" si="32"/>
        <v>-2.7375E-2</v>
      </c>
      <c r="V236" s="13">
        <f t="shared" si="33"/>
        <v>-1.0475399999999999</v>
      </c>
      <c r="W236" s="13">
        <f t="shared" si="34"/>
        <v>-1.470394</v>
      </c>
      <c r="X236" s="13">
        <f t="shared" si="35"/>
        <v>4.6170000000000003E-2</v>
      </c>
      <c r="Y236" s="13">
        <f t="shared" si="36"/>
        <v>9.1000000000000004E-3</v>
      </c>
      <c r="Z236" s="13">
        <f t="shared" si="37"/>
        <v>-0.74416199999999999</v>
      </c>
      <c r="AA236" s="13">
        <f t="shared" si="38"/>
        <v>-0.23699999999999999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6944</v>
      </c>
      <c r="C237" s="3" t="s">
        <v>5383</v>
      </c>
      <c r="D237" s="12">
        <v>38.35</v>
      </c>
      <c r="E237" s="12">
        <v>36.6</v>
      </c>
      <c r="F237" s="12">
        <v>34.85</v>
      </c>
      <c r="G237" s="12">
        <v>31.65</v>
      </c>
      <c r="H237" s="12">
        <v>34.799999999999997</v>
      </c>
      <c r="I237" s="3">
        <v>-31519</v>
      </c>
      <c r="J237" s="3">
        <v>-27431</v>
      </c>
      <c r="K237" s="3">
        <v>20246</v>
      </c>
      <c r="L237" s="3">
        <v>53018</v>
      </c>
      <c r="M237" s="3">
        <v>6586</v>
      </c>
      <c r="N237" s="3">
        <v>742</v>
      </c>
      <c r="O237" s="3">
        <v>64</v>
      </c>
      <c r="P237" s="3">
        <v>-3816</v>
      </c>
      <c r="Q237" s="3">
        <v>-595</v>
      </c>
      <c r="R237" s="3">
        <v>211</v>
      </c>
      <c r="S237" s="13">
        <f t="shared" si="30"/>
        <v>-12.087536500000001</v>
      </c>
      <c r="T237" s="13">
        <f t="shared" si="31"/>
        <v>-10.039746000000001</v>
      </c>
      <c r="U237" s="13">
        <f t="shared" si="32"/>
        <v>7.0557309999999998</v>
      </c>
      <c r="V237" s="13">
        <f t="shared" si="33"/>
        <v>16.780197000000001</v>
      </c>
      <c r="W237" s="13">
        <f t="shared" si="34"/>
        <v>2.291928</v>
      </c>
      <c r="X237" s="13">
        <f t="shared" si="35"/>
        <v>0.284557</v>
      </c>
      <c r="Y237" s="13">
        <f t="shared" si="36"/>
        <v>2.3424E-2</v>
      </c>
      <c r="Z237" s="13">
        <f t="shared" si="37"/>
        <v>-1.3298760000000001</v>
      </c>
      <c r="AA237" s="13">
        <f t="shared" si="38"/>
        <v>-0.1883175</v>
      </c>
      <c r="AB237" s="13">
        <f t="shared" si="39"/>
        <v>7.3427999999999993E-2</v>
      </c>
    </row>
    <row r="238" spans="1:28" x14ac:dyDescent="0.25">
      <c r="A238" s="2" t="s">
        <v>232</v>
      </c>
      <c r="B238" s="3" t="s">
        <v>6945</v>
      </c>
      <c r="C238" s="3" t="s">
        <v>5383</v>
      </c>
      <c r="D238" s="12">
        <v>51.1</v>
      </c>
      <c r="E238" s="12">
        <v>49</v>
      </c>
      <c r="F238" s="12">
        <v>47.05</v>
      </c>
      <c r="G238" s="12">
        <v>42.8</v>
      </c>
      <c r="H238" s="12">
        <v>47.05</v>
      </c>
      <c r="I238" s="3">
        <v>6746</v>
      </c>
      <c r="J238" s="3">
        <v>2991</v>
      </c>
      <c r="K238" s="3">
        <v>1042</v>
      </c>
      <c r="L238" s="3">
        <v>9917</v>
      </c>
      <c r="M238" s="3">
        <v>-754</v>
      </c>
      <c r="N238" s="3">
        <v>-718</v>
      </c>
      <c r="O238" s="3">
        <v>-98</v>
      </c>
      <c r="P238" s="3">
        <v>-330</v>
      </c>
      <c r="Q238" s="3">
        <v>396</v>
      </c>
      <c r="R238" s="3">
        <v>218</v>
      </c>
      <c r="S238" s="13">
        <f t="shared" si="30"/>
        <v>3.4472060000000004</v>
      </c>
      <c r="T238" s="13">
        <f t="shared" si="31"/>
        <v>1.4655899999999999</v>
      </c>
      <c r="U238" s="13">
        <f t="shared" si="32"/>
        <v>0.490261</v>
      </c>
      <c r="V238" s="13">
        <f t="shared" si="33"/>
        <v>4.2444759999999997</v>
      </c>
      <c r="W238" s="13">
        <f t="shared" si="34"/>
        <v>-0.35475699999999999</v>
      </c>
      <c r="X238" s="13">
        <f t="shared" si="35"/>
        <v>-0.366898</v>
      </c>
      <c r="Y238" s="13">
        <f t="shared" si="36"/>
        <v>-4.802E-2</v>
      </c>
      <c r="Z238" s="13">
        <f t="shared" si="37"/>
        <v>-0.15526499999999999</v>
      </c>
      <c r="AA238" s="13">
        <f t="shared" si="38"/>
        <v>0.169488</v>
      </c>
      <c r="AB238" s="13">
        <f t="shared" si="39"/>
        <v>0.10256899999999999</v>
      </c>
    </row>
    <row r="239" spans="1:28" x14ac:dyDescent="0.25">
      <c r="A239" s="2" t="s">
        <v>233</v>
      </c>
      <c r="B239" s="3" t="s">
        <v>6946</v>
      </c>
      <c r="C239" s="3" t="s">
        <v>8505</v>
      </c>
      <c r="D239" s="12">
        <v>17.05</v>
      </c>
      <c r="E239" s="12">
        <v>15.35</v>
      </c>
      <c r="F239" s="12">
        <v>13.85</v>
      </c>
      <c r="G239" s="12">
        <v>12.5</v>
      </c>
      <c r="H239" s="12">
        <v>13.35</v>
      </c>
      <c r="I239" s="3">
        <v>-3513</v>
      </c>
      <c r="J239" s="3">
        <v>-430</v>
      </c>
      <c r="K239" s="3">
        <v>-2012</v>
      </c>
      <c r="L239" s="3">
        <v>100</v>
      </c>
      <c r="M239" s="3">
        <v>-2148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-0.59896650000000007</v>
      </c>
      <c r="T239" s="13">
        <f t="shared" si="31"/>
        <v>-6.6004999999999994E-2</v>
      </c>
      <c r="U239" s="13">
        <f t="shared" si="32"/>
        <v>-0.27866200000000002</v>
      </c>
      <c r="V239" s="13">
        <f t="shared" si="33"/>
        <v>1.2500000000000001E-2</v>
      </c>
      <c r="W239" s="13">
        <f t="shared" si="34"/>
        <v>-0.28675800000000001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6947</v>
      </c>
      <c r="C240" s="3" t="s">
        <v>5383</v>
      </c>
      <c r="D240" s="12">
        <v>18.350000000000001</v>
      </c>
      <c r="E240" s="12">
        <v>16.899999999999999</v>
      </c>
      <c r="F240" s="12">
        <v>15.35</v>
      </c>
      <c r="G240" s="12">
        <v>13.95</v>
      </c>
      <c r="H240" s="12">
        <v>15.3</v>
      </c>
      <c r="I240" s="3">
        <v>-382</v>
      </c>
      <c r="J240" s="3">
        <v>-425</v>
      </c>
      <c r="K240" s="3">
        <v>-389</v>
      </c>
      <c r="L240" s="3">
        <v>30</v>
      </c>
      <c r="M240" s="3">
        <v>358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-7.0097000000000007E-2</v>
      </c>
      <c r="T240" s="13">
        <f t="shared" si="31"/>
        <v>-7.1824999999999986E-2</v>
      </c>
      <c r="U240" s="13">
        <f t="shared" si="32"/>
        <v>-5.9711499999999994E-2</v>
      </c>
      <c r="V240" s="13">
        <f t="shared" si="33"/>
        <v>4.1850000000000004E-3</v>
      </c>
      <c r="W240" s="13">
        <f t="shared" si="34"/>
        <v>5.4774000000000003E-2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6948</v>
      </c>
      <c r="C241" s="3" t="s">
        <v>8505</v>
      </c>
      <c r="D241" s="12">
        <v>60.8</v>
      </c>
      <c r="E241" s="12">
        <v>56.7</v>
      </c>
      <c r="F241" s="12">
        <v>51.5</v>
      </c>
      <c r="G241" s="12">
        <v>46.35</v>
      </c>
      <c r="H241" s="12">
        <v>50.9</v>
      </c>
      <c r="I241" s="3">
        <v>-1164</v>
      </c>
      <c r="J241" s="3">
        <v>1082</v>
      </c>
      <c r="K241" s="3">
        <v>2750</v>
      </c>
      <c r="L241" s="3">
        <v>3245</v>
      </c>
      <c r="M241" s="3">
        <v>233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-0.70771200000000001</v>
      </c>
      <c r="T241" s="13">
        <f t="shared" si="31"/>
        <v>0.61349399999999998</v>
      </c>
      <c r="U241" s="13">
        <f t="shared" si="32"/>
        <v>1.41625</v>
      </c>
      <c r="V241" s="13">
        <f t="shared" si="33"/>
        <v>1.5040575</v>
      </c>
      <c r="W241" s="13">
        <f t="shared" si="34"/>
        <v>0.11859699999999999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6949</v>
      </c>
      <c r="C242" s="3" t="s">
        <v>5383</v>
      </c>
      <c r="D242" s="12">
        <v>22.1</v>
      </c>
      <c r="E242" s="12">
        <v>19.899999999999999</v>
      </c>
      <c r="F242" s="12">
        <v>19.399999999999999</v>
      </c>
      <c r="G242" s="12">
        <v>17.5</v>
      </c>
      <c r="H242" s="12">
        <v>19.25</v>
      </c>
      <c r="I242" s="3">
        <v>236</v>
      </c>
      <c r="J242" s="3">
        <v>2392</v>
      </c>
      <c r="K242" s="3">
        <v>2573</v>
      </c>
      <c r="L242" s="3">
        <v>528</v>
      </c>
      <c r="M242" s="3">
        <v>2285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5.2156000000000001E-2</v>
      </c>
      <c r="T242" s="13">
        <f t="shared" si="31"/>
        <v>0.47600799999999993</v>
      </c>
      <c r="U242" s="13">
        <f t="shared" si="32"/>
        <v>0.49916199999999999</v>
      </c>
      <c r="V242" s="13">
        <f t="shared" si="33"/>
        <v>9.2399999999999996E-2</v>
      </c>
      <c r="W242" s="13">
        <f t="shared" si="34"/>
        <v>0.43986249999999999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6950</v>
      </c>
      <c r="C243" s="3" t="s">
        <v>5383</v>
      </c>
      <c r="D243" s="12">
        <v>25.35</v>
      </c>
      <c r="E243" s="12">
        <v>24.1</v>
      </c>
      <c r="F243" s="12">
        <v>23.75</v>
      </c>
      <c r="G243" s="12">
        <v>21.6</v>
      </c>
      <c r="H243" s="12">
        <v>23.75</v>
      </c>
      <c r="I243" s="3">
        <v>334</v>
      </c>
      <c r="J243" s="3">
        <v>1130</v>
      </c>
      <c r="K243" s="3">
        <v>144</v>
      </c>
      <c r="L243" s="3">
        <v>596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8.4668999999999994E-2</v>
      </c>
      <c r="T243" s="13">
        <f t="shared" si="31"/>
        <v>0.27233000000000002</v>
      </c>
      <c r="U243" s="13">
        <f t="shared" si="32"/>
        <v>3.4200000000000001E-2</v>
      </c>
      <c r="V243" s="13">
        <f t="shared" si="33"/>
        <v>0.12873600000000002</v>
      </c>
      <c r="W243" s="13">
        <f t="shared" si="34"/>
        <v>-4.75E-4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6951</v>
      </c>
      <c r="C244" s="3" t="s">
        <v>8505</v>
      </c>
      <c r="D244" s="12">
        <v>41.55</v>
      </c>
      <c r="E244" s="12">
        <v>39.65</v>
      </c>
      <c r="F244" s="12">
        <v>39.35</v>
      </c>
      <c r="G244" s="12">
        <v>35.9</v>
      </c>
      <c r="H244" s="12">
        <v>39.450000000000003</v>
      </c>
      <c r="I244" s="3">
        <v>-989</v>
      </c>
      <c r="J244" s="3">
        <v>113</v>
      </c>
      <c r="K244" s="3">
        <v>-601</v>
      </c>
      <c r="L244" s="3">
        <v>58</v>
      </c>
      <c r="M244" s="3">
        <v>477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-0.41092949999999995</v>
      </c>
      <c r="T244" s="13">
        <f t="shared" si="31"/>
        <v>4.4804499999999997E-2</v>
      </c>
      <c r="U244" s="13">
        <f t="shared" si="32"/>
        <v>-0.23649350000000002</v>
      </c>
      <c r="V244" s="13">
        <f t="shared" si="33"/>
        <v>2.0821999999999997E-2</v>
      </c>
      <c r="W244" s="13">
        <f t="shared" si="34"/>
        <v>0.18817650000000002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6952</v>
      </c>
      <c r="C245" s="3" t="s">
        <v>5383</v>
      </c>
      <c r="D245" s="12">
        <v>51</v>
      </c>
      <c r="E245" s="12">
        <v>45.9</v>
      </c>
      <c r="F245" s="12">
        <v>41.35</v>
      </c>
      <c r="G245" s="12">
        <v>37.25</v>
      </c>
      <c r="H245" s="12">
        <v>40.950000000000003</v>
      </c>
      <c r="I245" s="3">
        <v>-4230</v>
      </c>
      <c r="J245" s="3">
        <v>5145</v>
      </c>
      <c r="K245" s="3">
        <v>7283</v>
      </c>
      <c r="L245" s="3">
        <v>13605</v>
      </c>
      <c r="M245" s="3">
        <v>2157</v>
      </c>
      <c r="N245" s="3">
        <v>-486</v>
      </c>
      <c r="O245" s="3">
        <v>-8508</v>
      </c>
      <c r="P245" s="3">
        <v>-5003</v>
      </c>
      <c r="Q245" s="3">
        <v>-6358</v>
      </c>
      <c r="R245" s="3">
        <v>-1048</v>
      </c>
      <c r="S245" s="13">
        <f t="shared" si="30"/>
        <v>-2.1573000000000002</v>
      </c>
      <c r="T245" s="13">
        <f t="shared" si="31"/>
        <v>2.3615550000000001</v>
      </c>
      <c r="U245" s="13">
        <f t="shared" si="32"/>
        <v>3.0115205</v>
      </c>
      <c r="V245" s="13">
        <f t="shared" si="33"/>
        <v>5.0678625000000004</v>
      </c>
      <c r="W245" s="13">
        <f t="shared" si="34"/>
        <v>0.88329150000000012</v>
      </c>
      <c r="X245" s="13">
        <f t="shared" si="35"/>
        <v>-0.24786</v>
      </c>
      <c r="Y245" s="13">
        <f t="shared" si="36"/>
        <v>-3.9051720000000003</v>
      </c>
      <c r="Z245" s="13">
        <f t="shared" si="37"/>
        <v>-2.0687405000000001</v>
      </c>
      <c r="AA245" s="13">
        <f t="shared" si="38"/>
        <v>-2.3683550000000002</v>
      </c>
      <c r="AB245" s="13">
        <f t="shared" si="39"/>
        <v>-0.42915600000000004</v>
      </c>
    </row>
    <row r="246" spans="1:28" x14ac:dyDescent="0.25">
      <c r="A246" s="2" t="s">
        <v>240</v>
      </c>
      <c r="B246" s="3" t="s">
        <v>6953</v>
      </c>
      <c r="C246" s="3" t="s">
        <v>8505</v>
      </c>
      <c r="D246" s="12">
        <v>77.099999999999994</v>
      </c>
      <c r="E246" s="12">
        <v>71.7</v>
      </c>
      <c r="F246" s="12">
        <v>71.8</v>
      </c>
      <c r="G246" s="12">
        <v>67.400000000000006</v>
      </c>
      <c r="H246" s="12">
        <v>74.099999999999994</v>
      </c>
      <c r="I246" s="3">
        <v>142</v>
      </c>
      <c r="J246" s="3">
        <v>-253</v>
      </c>
      <c r="K246" s="3">
        <v>-98</v>
      </c>
      <c r="L246" s="3">
        <v>-284</v>
      </c>
      <c r="M246" s="3">
        <v>275</v>
      </c>
      <c r="N246" s="3">
        <v>1</v>
      </c>
      <c r="O246" s="3">
        <v>18</v>
      </c>
      <c r="P246" s="3">
        <v>-140</v>
      </c>
      <c r="Q246" s="3">
        <v>-68</v>
      </c>
      <c r="R246" s="3">
        <v>10</v>
      </c>
      <c r="S246" s="13">
        <f t="shared" si="30"/>
        <v>0.109482</v>
      </c>
      <c r="T246" s="13">
        <f t="shared" si="31"/>
        <v>-0.18140100000000003</v>
      </c>
      <c r="U246" s="13">
        <f t="shared" si="32"/>
        <v>-7.0363999999999996E-2</v>
      </c>
      <c r="V246" s="13">
        <f t="shared" si="33"/>
        <v>-0.19141600000000003</v>
      </c>
      <c r="W246" s="13">
        <f t="shared" si="34"/>
        <v>0.20377500000000001</v>
      </c>
      <c r="X246" s="13">
        <f t="shared" si="35"/>
        <v>7.7099999999999998E-4</v>
      </c>
      <c r="Y246" s="13">
        <f t="shared" si="36"/>
        <v>1.2906000000000001E-2</v>
      </c>
      <c r="Z246" s="13">
        <f t="shared" si="37"/>
        <v>-0.10052</v>
      </c>
      <c r="AA246" s="13">
        <f t="shared" si="38"/>
        <v>-4.5832000000000005E-2</v>
      </c>
      <c r="AB246" s="13">
        <f t="shared" si="39"/>
        <v>7.4099999999999999E-3</v>
      </c>
    </row>
    <row r="247" spans="1:28" x14ac:dyDescent="0.25">
      <c r="A247" s="2" t="s">
        <v>241</v>
      </c>
      <c r="B247" s="3" t="s">
        <v>6954</v>
      </c>
      <c r="C247" s="3" t="s">
        <v>8505</v>
      </c>
      <c r="D247" s="12">
        <v>21.8</v>
      </c>
      <c r="E247" s="12">
        <v>19.649999999999999</v>
      </c>
      <c r="F247" s="12">
        <v>18.05</v>
      </c>
      <c r="G247" s="12">
        <v>16.25</v>
      </c>
      <c r="H247" s="12">
        <v>17.850000000000001</v>
      </c>
      <c r="I247" s="3">
        <v>-925</v>
      </c>
      <c r="J247" s="3">
        <v>950</v>
      </c>
      <c r="K247" s="3">
        <v>535</v>
      </c>
      <c r="L247" s="3">
        <v>840</v>
      </c>
      <c r="M247" s="3">
        <v>-445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-0.20165</v>
      </c>
      <c r="T247" s="13">
        <f t="shared" si="31"/>
        <v>0.18667500000000001</v>
      </c>
      <c r="U247" s="13">
        <f t="shared" si="32"/>
        <v>9.6567500000000001E-2</v>
      </c>
      <c r="V247" s="13">
        <f t="shared" si="33"/>
        <v>0.13650000000000001</v>
      </c>
      <c r="W247" s="13">
        <f t="shared" si="34"/>
        <v>-7.9432500000000003E-2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6955</v>
      </c>
      <c r="C248" s="3" t="s">
        <v>5383</v>
      </c>
      <c r="D248" s="12">
        <v>33.75</v>
      </c>
      <c r="E248" s="12">
        <v>31.3</v>
      </c>
      <c r="F248" s="12">
        <v>29.6</v>
      </c>
      <c r="G248" s="12">
        <v>26.65</v>
      </c>
      <c r="H248" s="12">
        <v>29.3</v>
      </c>
      <c r="I248" s="3">
        <v>-1019</v>
      </c>
      <c r="J248" s="3">
        <v>1493</v>
      </c>
      <c r="K248" s="3">
        <v>-337</v>
      </c>
      <c r="L248" s="3">
        <v>311</v>
      </c>
      <c r="M248" s="3">
        <v>828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-0.34391250000000001</v>
      </c>
      <c r="T248" s="13">
        <f t="shared" si="31"/>
        <v>0.46730900000000003</v>
      </c>
      <c r="U248" s="13">
        <f t="shared" si="32"/>
        <v>-9.9752000000000007E-2</v>
      </c>
      <c r="V248" s="13">
        <f t="shared" si="33"/>
        <v>8.2881499999999997E-2</v>
      </c>
      <c r="W248" s="13">
        <f t="shared" si="34"/>
        <v>0.24260400000000001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6956</v>
      </c>
      <c r="C249" s="3" t="s">
        <v>5383</v>
      </c>
      <c r="D249" s="12">
        <v>16.2</v>
      </c>
      <c r="E249" s="12">
        <v>14.6</v>
      </c>
      <c r="F249" s="12">
        <v>13.15</v>
      </c>
      <c r="G249" s="12">
        <v>11.85</v>
      </c>
      <c r="H249" s="12">
        <v>13</v>
      </c>
      <c r="I249" s="3">
        <v>-368</v>
      </c>
      <c r="J249" s="3">
        <v>-804</v>
      </c>
      <c r="K249" s="3">
        <v>706</v>
      </c>
      <c r="L249" s="3">
        <v>320</v>
      </c>
      <c r="M249" s="3">
        <v>-85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-5.9615999999999995E-2</v>
      </c>
      <c r="T249" s="13">
        <f t="shared" si="31"/>
        <v>-0.117384</v>
      </c>
      <c r="U249" s="13">
        <f t="shared" si="32"/>
        <v>9.2838999999999991E-2</v>
      </c>
      <c r="V249" s="13">
        <f t="shared" si="33"/>
        <v>3.7920000000000002E-2</v>
      </c>
      <c r="W249" s="13">
        <f t="shared" si="34"/>
        <v>-1.1050000000000001E-2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6957</v>
      </c>
      <c r="C250" s="3" t="s">
        <v>8505</v>
      </c>
      <c r="D250" s="12">
        <v>24.85</v>
      </c>
      <c r="E250" s="12">
        <v>22.4</v>
      </c>
      <c r="F250" s="12">
        <v>20.2</v>
      </c>
      <c r="G250" s="12">
        <v>18.2</v>
      </c>
      <c r="H250" s="12">
        <v>20</v>
      </c>
      <c r="I250" s="3">
        <v>-10531</v>
      </c>
      <c r="J250" s="3">
        <v>1810</v>
      </c>
      <c r="K250" s="3">
        <v>5801</v>
      </c>
      <c r="L250" s="3">
        <v>12166</v>
      </c>
      <c r="M250" s="3">
        <v>-1903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-2.6169535000000002</v>
      </c>
      <c r="T250" s="13">
        <f t="shared" si="31"/>
        <v>0.40544000000000002</v>
      </c>
      <c r="U250" s="13">
        <f t="shared" si="32"/>
        <v>1.171802</v>
      </c>
      <c r="V250" s="13">
        <f t="shared" si="33"/>
        <v>2.2142119999999998</v>
      </c>
      <c r="W250" s="13">
        <f t="shared" si="34"/>
        <v>-0.38059999999999999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6958</v>
      </c>
      <c r="C251" s="3" t="s">
        <v>8505</v>
      </c>
      <c r="D251" s="12">
        <v>18.149999999999999</v>
      </c>
      <c r="E251" s="12">
        <v>16.600000000000001</v>
      </c>
      <c r="F251" s="12">
        <v>15.05</v>
      </c>
      <c r="G251" s="12">
        <v>14.25</v>
      </c>
      <c r="H251" s="12">
        <v>15.65</v>
      </c>
      <c r="I251" s="3">
        <v>12</v>
      </c>
      <c r="J251" s="3">
        <v>5</v>
      </c>
      <c r="K251" s="3">
        <v>-36</v>
      </c>
      <c r="L251" s="3">
        <v>65</v>
      </c>
      <c r="M251" s="3">
        <v>-8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2.1779999999999998E-3</v>
      </c>
      <c r="T251" s="13">
        <f t="shared" si="31"/>
        <v>8.3000000000000001E-4</v>
      </c>
      <c r="U251" s="13">
        <f t="shared" si="32"/>
        <v>-5.4180000000000009E-3</v>
      </c>
      <c r="V251" s="13">
        <f t="shared" si="33"/>
        <v>9.2624999999999999E-3</v>
      </c>
      <c r="W251" s="13">
        <f t="shared" si="34"/>
        <v>-1.2520000000000001E-3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6959</v>
      </c>
      <c r="C252" s="3" t="s">
        <v>5383</v>
      </c>
      <c r="D252" s="12">
        <v>3.42</v>
      </c>
      <c r="E252" s="12">
        <v>3.08</v>
      </c>
      <c r="F252" s="12">
        <v>3.1</v>
      </c>
      <c r="G252" s="12">
        <v>2.81</v>
      </c>
      <c r="H252" s="12">
        <v>3.09</v>
      </c>
      <c r="I252" s="3">
        <v>0</v>
      </c>
      <c r="J252" s="3">
        <v>-4</v>
      </c>
      <c r="K252" s="3">
        <v>-3</v>
      </c>
      <c r="L252" s="3">
        <v>35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-1.2320000000000001E-4</v>
      </c>
      <c r="U252" s="13">
        <f t="shared" si="32"/>
        <v>-9.3000000000000011E-5</v>
      </c>
      <c r="V252" s="13">
        <f t="shared" si="33"/>
        <v>9.835E-4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6960</v>
      </c>
      <c r="C253" s="3" t="s">
        <v>5383</v>
      </c>
      <c r="D253" s="12">
        <v>43.7</v>
      </c>
      <c r="E253" s="12">
        <v>39.35</v>
      </c>
      <c r="F253" s="12">
        <v>37.4</v>
      </c>
      <c r="G253" s="12">
        <v>34.35</v>
      </c>
      <c r="H253" s="12">
        <v>37.75</v>
      </c>
      <c r="I253" s="3">
        <v>-4341</v>
      </c>
      <c r="J253" s="3">
        <v>-882</v>
      </c>
      <c r="K253" s="3">
        <v>22343</v>
      </c>
      <c r="L253" s="3">
        <v>15768</v>
      </c>
      <c r="M253" s="3">
        <v>1243</v>
      </c>
      <c r="N253" s="3">
        <v>-30</v>
      </c>
      <c r="O253" s="3">
        <v>-1860</v>
      </c>
      <c r="P253" s="3">
        <v>-5785</v>
      </c>
      <c r="Q253" s="3">
        <v>-1637</v>
      </c>
      <c r="R253" s="3">
        <v>-1842</v>
      </c>
      <c r="S253" s="13">
        <f t="shared" si="30"/>
        <v>-1.8970170000000002</v>
      </c>
      <c r="T253" s="13">
        <f t="shared" si="31"/>
        <v>-0.34706700000000007</v>
      </c>
      <c r="U253" s="13">
        <f t="shared" si="32"/>
        <v>8.3562820000000002</v>
      </c>
      <c r="V253" s="13">
        <f t="shared" si="33"/>
        <v>5.4163080000000008</v>
      </c>
      <c r="W253" s="13">
        <f t="shared" si="34"/>
        <v>0.4692325</v>
      </c>
      <c r="X253" s="13">
        <f t="shared" si="35"/>
        <v>-1.311E-2</v>
      </c>
      <c r="Y253" s="13">
        <f t="shared" si="36"/>
        <v>-0.73190999999999995</v>
      </c>
      <c r="Z253" s="13">
        <f t="shared" si="37"/>
        <v>-2.1635900000000001</v>
      </c>
      <c r="AA253" s="13">
        <f t="shared" si="38"/>
        <v>-0.56230950000000002</v>
      </c>
      <c r="AB253" s="13">
        <f t="shared" si="39"/>
        <v>-0.69535499999999995</v>
      </c>
    </row>
    <row r="254" spans="1:28" x14ac:dyDescent="0.25">
      <c r="A254" s="2" t="s">
        <v>248</v>
      </c>
      <c r="B254" s="3" t="s">
        <v>6961</v>
      </c>
      <c r="C254" s="3" t="s">
        <v>5383</v>
      </c>
      <c r="D254" s="12">
        <v>35.799999999999997</v>
      </c>
      <c r="E254" s="12">
        <v>32.700000000000003</v>
      </c>
      <c r="F254" s="12">
        <v>29.5</v>
      </c>
      <c r="G254" s="12">
        <v>26.55</v>
      </c>
      <c r="H254" s="12">
        <v>29.2</v>
      </c>
      <c r="I254" s="3">
        <v>819</v>
      </c>
      <c r="J254" s="3">
        <v>-2157</v>
      </c>
      <c r="K254" s="3">
        <v>-1031</v>
      </c>
      <c r="L254" s="3">
        <v>500</v>
      </c>
      <c r="M254" s="3">
        <v>404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0.29320199999999996</v>
      </c>
      <c r="T254" s="13">
        <f t="shared" si="31"/>
        <v>-0.70533900000000005</v>
      </c>
      <c r="U254" s="13">
        <f t="shared" si="32"/>
        <v>-0.304145</v>
      </c>
      <c r="V254" s="13">
        <f t="shared" si="33"/>
        <v>0.13275000000000001</v>
      </c>
      <c r="W254" s="13">
        <f t="shared" si="34"/>
        <v>0.11796799999999999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6962</v>
      </c>
      <c r="C255" s="3" t="s">
        <v>8505</v>
      </c>
      <c r="D255" s="12">
        <v>39.5</v>
      </c>
      <c r="E255" s="12">
        <v>35.549999999999997</v>
      </c>
      <c r="F255" s="12">
        <v>32.549999999999997</v>
      </c>
      <c r="G255" s="12">
        <v>29.3</v>
      </c>
      <c r="H255" s="12">
        <v>31.85</v>
      </c>
      <c r="I255" s="3">
        <v>-1031</v>
      </c>
      <c r="J255" s="3">
        <v>-772</v>
      </c>
      <c r="K255" s="3">
        <v>-238</v>
      </c>
      <c r="L255" s="3">
        <v>-606</v>
      </c>
      <c r="M255" s="3">
        <v>-608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-0.40724500000000002</v>
      </c>
      <c r="T255" s="13">
        <f t="shared" si="31"/>
        <v>-0.27444599999999997</v>
      </c>
      <c r="U255" s="13">
        <f t="shared" si="32"/>
        <v>-7.7468999999999996E-2</v>
      </c>
      <c r="V255" s="13">
        <f t="shared" si="33"/>
        <v>-0.17755799999999999</v>
      </c>
      <c r="W255" s="13">
        <f t="shared" si="34"/>
        <v>-0.19364799999999999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6963</v>
      </c>
      <c r="C256" s="3" t="s">
        <v>5383</v>
      </c>
      <c r="D256" s="12">
        <v>20.350000000000001</v>
      </c>
      <c r="E256" s="12">
        <v>18.350000000000001</v>
      </c>
      <c r="F256" s="12">
        <v>17.55</v>
      </c>
      <c r="G256" s="12">
        <v>15.8</v>
      </c>
      <c r="H256" s="12">
        <v>17.350000000000001</v>
      </c>
      <c r="I256" s="3">
        <v>-1582</v>
      </c>
      <c r="J256" s="3">
        <v>949</v>
      </c>
      <c r="K256" s="3">
        <v>2173</v>
      </c>
      <c r="L256" s="3">
        <v>387</v>
      </c>
      <c r="M256" s="3">
        <v>31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-0.32193700000000003</v>
      </c>
      <c r="T256" s="13">
        <f t="shared" si="31"/>
        <v>0.1741415</v>
      </c>
      <c r="U256" s="13">
        <f t="shared" si="32"/>
        <v>0.38136150000000002</v>
      </c>
      <c r="V256" s="13">
        <f t="shared" si="33"/>
        <v>6.1146000000000006E-2</v>
      </c>
      <c r="W256" s="13">
        <f t="shared" si="34"/>
        <v>5.3785000000000005E-3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6964</v>
      </c>
      <c r="C257" s="3" t="s">
        <v>8505</v>
      </c>
      <c r="D257" s="12">
        <v>65.099999999999994</v>
      </c>
      <c r="E257" s="12">
        <v>60.2</v>
      </c>
      <c r="F257" s="12">
        <v>56.6</v>
      </c>
      <c r="G257" s="12">
        <v>51</v>
      </c>
      <c r="H257" s="12">
        <v>56.1</v>
      </c>
      <c r="I257" s="3">
        <v>3466</v>
      </c>
      <c r="J257" s="3">
        <v>2291</v>
      </c>
      <c r="K257" s="3">
        <v>4925</v>
      </c>
      <c r="L257" s="3">
        <v>4067</v>
      </c>
      <c r="M257" s="3">
        <v>331</v>
      </c>
      <c r="N257" s="3">
        <v>-209</v>
      </c>
      <c r="O257" s="3">
        <v>-3270</v>
      </c>
      <c r="P257" s="3">
        <v>-1330</v>
      </c>
      <c r="Q257" s="3">
        <v>-5141</v>
      </c>
      <c r="R257" s="3">
        <v>-590</v>
      </c>
      <c r="S257" s="13">
        <f t="shared" si="30"/>
        <v>2.2563659999999999</v>
      </c>
      <c r="T257" s="13">
        <f t="shared" si="31"/>
        <v>1.3791820000000001</v>
      </c>
      <c r="U257" s="13">
        <f t="shared" si="32"/>
        <v>2.78755</v>
      </c>
      <c r="V257" s="13">
        <f t="shared" si="33"/>
        <v>2.0741700000000001</v>
      </c>
      <c r="W257" s="13">
        <f t="shared" si="34"/>
        <v>0.18569100000000002</v>
      </c>
      <c r="X257" s="13">
        <f t="shared" si="35"/>
        <v>-0.13605899999999999</v>
      </c>
      <c r="Y257" s="13">
        <f t="shared" si="36"/>
        <v>-1.96854</v>
      </c>
      <c r="Z257" s="13">
        <f t="shared" si="37"/>
        <v>-0.75278</v>
      </c>
      <c r="AA257" s="13">
        <f t="shared" si="38"/>
        <v>-2.6219100000000002</v>
      </c>
      <c r="AB257" s="13">
        <f t="shared" si="39"/>
        <v>-0.33099000000000001</v>
      </c>
    </row>
    <row r="258" spans="1:28" x14ac:dyDescent="0.25">
      <c r="A258" s="2" t="s">
        <v>252</v>
      </c>
      <c r="B258" s="3" t="s">
        <v>6965</v>
      </c>
      <c r="C258" s="3" t="s">
        <v>5383</v>
      </c>
      <c r="D258" s="12">
        <v>19.850000000000001</v>
      </c>
      <c r="E258" s="12">
        <v>17.899999999999999</v>
      </c>
      <c r="F258" s="12">
        <v>16.95</v>
      </c>
      <c r="G258" s="12">
        <v>15.3</v>
      </c>
      <c r="H258" s="12">
        <v>16.8</v>
      </c>
      <c r="I258" s="3">
        <v>-610</v>
      </c>
      <c r="J258" s="3">
        <v>-481</v>
      </c>
      <c r="K258" s="3">
        <v>384</v>
      </c>
      <c r="L258" s="3">
        <v>132</v>
      </c>
      <c r="M258" s="3">
        <v>356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-0.121085</v>
      </c>
      <c r="T258" s="13">
        <f t="shared" si="31"/>
        <v>-8.6098999999999995E-2</v>
      </c>
      <c r="U258" s="13">
        <f t="shared" si="32"/>
        <v>6.5087999999999993E-2</v>
      </c>
      <c r="V258" s="13">
        <f t="shared" si="33"/>
        <v>2.0196000000000002E-2</v>
      </c>
      <c r="W258" s="13">
        <f t="shared" si="34"/>
        <v>5.9808E-2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6966</v>
      </c>
      <c r="C259" s="3" t="s">
        <v>8505</v>
      </c>
      <c r="D259" s="12">
        <v>18.899999999999999</v>
      </c>
      <c r="E259" s="12">
        <v>17.05</v>
      </c>
      <c r="F259" s="12">
        <v>15.35</v>
      </c>
      <c r="G259" s="12">
        <v>13.85</v>
      </c>
      <c r="H259" s="12">
        <v>15.2</v>
      </c>
      <c r="I259" s="3">
        <v>-76</v>
      </c>
      <c r="J259" s="3">
        <v>-69</v>
      </c>
      <c r="K259" s="3">
        <v>-105</v>
      </c>
      <c r="L259" s="3">
        <v>216</v>
      </c>
      <c r="M259" s="3">
        <v>396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-1.4363999999999998E-2</v>
      </c>
      <c r="T259" s="13">
        <f t="shared" si="31"/>
        <v>-1.1764500000000001E-2</v>
      </c>
      <c r="U259" s="13">
        <f t="shared" si="32"/>
        <v>-1.61175E-2</v>
      </c>
      <c r="V259" s="13">
        <f t="shared" si="33"/>
        <v>2.9915999999999998E-2</v>
      </c>
      <c r="W259" s="13">
        <f t="shared" si="34"/>
        <v>6.0191999999999996E-2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6967</v>
      </c>
      <c r="C260" s="3" t="s">
        <v>5383</v>
      </c>
      <c r="D260" s="12">
        <v>32.950000000000003</v>
      </c>
      <c r="E260" s="12">
        <v>29.75</v>
      </c>
      <c r="F260" s="12">
        <v>29.25</v>
      </c>
      <c r="G260" s="12">
        <v>26.6</v>
      </c>
      <c r="H260" s="12">
        <v>29.25</v>
      </c>
      <c r="I260" s="3">
        <v>-2448</v>
      </c>
      <c r="J260" s="3">
        <v>-1262</v>
      </c>
      <c r="K260" s="3">
        <v>-1824</v>
      </c>
      <c r="L260" s="3">
        <v>-330</v>
      </c>
      <c r="M260" s="3">
        <v>879</v>
      </c>
      <c r="N260" s="3">
        <v>694</v>
      </c>
      <c r="O260" s="3">
        <v>0</v>
      </c>
      <c r="P260" s="3">
        <v>970</v>
      </c>
      <c r="Q260" s="3">
        <v>0</v>
      </c>
      <c r="R260" s="3">
        <v>0</v>
      </c>
      <c r="S260" s="13">
        <f t="shared" si="30"/>
        <v>-0.80661600000000011</v>
      </c>
      <c r="T260" s="13">
        <f t="shared" si="31"/>
        <v>-0.37544499999999997</v>
      </c>
      <c r="U260" s="13">
        <f t="shared" si="32"/>
        <v>-0.53351999999999999</v>
      </c>
      <c r="V260" s="13">
        <f t="shared" si="33"/>
        <v>-8.7779999999999997E-2</v>
      </c>
      <c r="W260" s="13">
        <f t="shared" si="34"/>
        <v>0.25710749999999999</v>
      </c>
      <c r="X260" s="13">
        <f t="shared" si="35"/>
        <v>0.22867300000000004</v>
      </c>
      <c r="Y260" s="13">
        <f t="shared" si="36"/>
        <v>0</v>
      </c>
      <c r="Z260" s="13">
        <f t="shared" si="37"/>
        <v>0.283725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6968</v>
      </c>
      <c r="C261" s="3" t="s">
        <v>5383</v>
      </c>
      <c r="D261" s="12">
        <v>34.25</v>
      </c>
      <c r="E261" s="12">
        <v>33.85</v>
      </c>
      <c r="F261" s="12">
        <v>37</v>
      </c>
      <c r="G261" s="12">
        <v>35.799999999999997</v>
      </c>
      <c r="H261" s="12">
        <v>36.049999999999997</v>
      </c>
      <c r="I261" s="3">
        <v>3</v>
      </c>
      <c r="J261" s="3">
        <v>6</v>
      </c>
      <c r="K261" s="3">
        <v>-5</v>
      </c>
      <c r="L261" s="3">
        <v>-3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1.0275E-3</v>
      </c>
      <c r="T261" s="13">
        <f t="shared" si="31"/>
        <v>2.0310000000000003E-3</v>
      </c>
      <c r="U261" s="13">
        <f t="shared" si="32"/>
        <v>-1.8500000000000001E-3</v>
      </c>
      <c r="V261" s="13">
        <f t="shared" si="33"/>
        <v>-1.0739999999999999E-3</v>
      </c>
      <c r="W261" s="13">
        <f t="shared" si="34"/>
        <v>-3.6049999999999998E-4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6969</v>
      </c>
      <c r="C262" s="3" t="s">
        <v>5383</v>
      </c>
      <c r="D262" s="12">
        <v>32.4</v>
      </c>
      <c r="E262" s="12">
        <v>29.2</v>
      </c>
      <c r="F262" s="12">
        <v>26.3</v>
      </c>
      <c r="G262" s="12">
        <v>23.7</v>
      </c>
      <c r="H262" s="12">
        <v>26.05</v>
      </c>
      <c r="I262" s="3">
        <v>-216</v>
      </c>
      <c r="J262" s="3">
        <v>427</v>
      </c>
      <c r="K262" s="3">
        <v>469</v>
      </c>
      <c r="L262" s="3">
        <v>3919</v>
      </c>
      <c r="M262" s="3">
        <v>-928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-6.9983999999999991E-2</v>
      </c>
      <c r="T262" s="13">
        <f t="shared" si="31"/>
        <v>0.124684</v>
      </c>
      <c r="U262" s="13">
        <f t="shared" si="32"/>
        <v>0.12334700000000001</v>
      </c>
      <c r="V262" s="13">
        <f t="shared" si="33"/>
        <v>0.92880300000000005</v>
      </c>
      <c r="W262" s="13">
        <f t="shared" si="34"/>
        <v>-0.24174400000000001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6970</v>
      </c>
      <c r="C263" s="3" t="s">
        <v>5375</v>
      </c>
      <c r="D263" s="12">
        <v>320</v>
      </c>
      <c r="E263" s="12">
        <v>320</v>
      </c>
      <c r="F263" s="12">
        <v>330.5</v>
      </c>
      <c r="G263" s="12">
        <v>318</v>
      </c>
      <c r="H263" s="12">
        <v>339.5</v>
      </c>
      <c r="I263" s="3">
        <v>1662</v>
      </c>
      <c r="J263" s="3">
        <v>-319</v>
      </c>
      <c r="K263" s="3">
        <v>-228</v>
      </c>
      <c r="L263" s="3">
        <v>166</v>
      </c>
      <c r="M263" s="3">
        <v>59</v>
      </c>
      <c r="N263" s="3">
        <v>10</v>
      </c>
      <c r="O263" s="3">
        <v>35</v>
      </c>
      <c r="P263" s="3">
        <v>13</v>
      </c>
      <c r="Q263" s="3">
        <v>61</v>
      </c>
      <c r="R263" s="3">
        <v>0</v>
      </c>
      <c r="S263" s="13">
        <f t="shared" ref="S263:S326" si="40">$D263*I263/100000</f>
        <v>5.3183999999999996</v>
      </c>
      <c r="T263" s="13">
        <f t="shared" ref="T263:T326" si="41">$E263*J263/100000</f>
        <v>-1.0207999999999999</v>
      </c>
      <c r="U263" s="13">
        <f t="shared" ref="U263:U326" si="42">$F263*K263/100000</f>
        <v>-0.75353999999999999</v>
      </c>
      <c r="V263" s="13">
        <f t="shared" ref="V263:V326" si="43">$G263*L263/100000</f>
        <v>0.52788000000000002</v>
      </c>
      <c r="W263" s="13">
        <f t="shared" ref="W263:W326" si="44">$H263*M263/100000</f>
        <v>0.20030500000000001</v>
      </c>
      <c r="X263" s="13">
        <f t="shared" ref="X263:X326" si="45">$D263*N263/100000</f>
        <v>3.2000000000000001E-2</v>
      </c>
      <c r="Y263" s="13">
        <f t="shared" ref="Y263:Y326" si="46">$E263*O263/100000</f>
        <v>0.112</v>
      </c>
      <c r="Z263" s="13">
        <f t="shared" ref="Z263:Z326" si="47">$F263*P263/100000</f>
        <v>4.2965000000000003E-2</v>
      </c>
      <c r="AA263" s="13">
        <f t="shared" ref="AA263:AA326" si="48">$G263*Q263/100000</f>
        <v>0.19398000000000001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6971</v>
      </c>
      <c r="C264" s="3" t="s">
        <v>8506</v>
      </c>
      <c r="D264" s="12">
        <v>364.5</v>
      </c>
      <c r="E264" s="12">
        <v>366</v>
      </c>
      <c r="F264" s="12">
        <v>376</v>
      </c>
      <c r="G264" s="12">
        <v>362</v>
      </c>
      <c r="H264" s="12">
        <v>383.5</v>
      </c>
      <c r="I264" s="3">
        <v>40</v>
      </c>
      <c r="J264" s="3">
        <v>1</v>
      </c>
      <c r="K264" s="3">
        <v>38</v>
      </c>
      <c r="L264" s="3">
        <v>53</v>
      </c>
      <c r="M264" s="3">
        <v>22</v>
      </c>
      <c r="N264" s="3">
        <v>-8</v>
      </c>
      <c r="O264" s="3">
        <v>2</v>
      </c>
      <c r="P264" s="3">
        <v>2</v>
      </c>
      <c r="Q264" s="3">
        <v>0</v>
      </c>
      <c r="R264" s="3">
        <v>1</v>
      </c>
      <c r="S264" s="13">
        <f t="shared" si="40"/>
        <v>0.14580000000000001</v>
      </c>
      <c r="T264" s="13">
        <f t="shared" si="41"/>
        <v>3.6600000000000001E-3</v>
      </c>
      <c r="U264" s="13">
        <f t="shared" si="42"/>
        <v>0.14288000000000001</v>
      </c>
      <c r="V264" s="13">
        <f t="shared" si="43"/>
        <v>0.19186</v>
      </c>
      <c r="W264" s="13">
        <f t="shared" si="44"/>
        <v>8.4370000000000001E-2</v>
      </c>
      <c r="X264" s="13">
        <f t="shared" si="45"/>
        <v>-2.9159999999999998E-2</v>
      </c>
      <c r="Y264" s="13">
        <f t="shared" si="46"/>
        <v>7.3200000000000001E-3</v>
      </c>
      <c r="Z264" s="13">
        <f t="shared" si="47"/>
        <v>7.5199999999999998E-3</v>
      </c>
      <c r="AA264" s="13">
        <f t="shared" si="48"/>
        <v>0</v>
      </c>
      <c r="AB264" s="13">
        <f t="shared" si="49"/>
        <v>3.8349999999999999E-3</v>
      </c>
    </row>
    <row r="265" spans="1:28" x14ac:dyDescent="0.25">
      <c r="A265" s="2" t="s">
        <v>259</v>
      </c>
      <c r="B265" s="3" t="s">
        <v>6972</v>
      </c>
      <c r="C265" s="3" t="s">
        <v>5378</v>
      </c>
      <c r="D265" s="12">
        <v>18.95</v>
      </c>
      <c r="E265" s="12">
        <v>18.05</v>
      </c>
      <c r="F265" s="12">
        <v>18.2</v>
      </c>
      <c r="G265" s="12">
        <v>16.399999999999999</v>
      </c>
      <c r="H265" s="12">
        <v>17.7</v>
      </c>
      <c r="I265" s="3">
        <v>5</v>
      </c>
      <c r="J265" s="3">
        <v>38</v>
      </c>
      <c r="K265" s="3">
        <v>24</v>
      </c>
      <c r="L265" s="3">
        <v>-10</v>
      </c>
      <c r="M265" s="3">
        <v>91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9.4749999999999999E-4</v>
      </c>
      <c r="T265" s="13">
        <f t="shared" si="41"/>
        <v>6.8589999999999996E-3</v>
      </c>
      <c r="U265" s="13">
        <f t="shared" si="42"/>
        <v>4.3679999999999995E-3</v>
      </c>
      <c r="V265" s="13">
        <f t="shared" si="43"/>
        <v>-1.64E-3</v>
      </c>
      <c r="W265" s="13">
        <f t="shared" si="44"/>
        <v>1.6107E-2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6973</v>
      </c>
      <c r="C266" s="3" t="s">
        <v>5370</v>
      </c>
      <c r="D266" s="12">
        <v>27.1</v>
      </c>
      <c r="E266" s="12">
        <v>27.25</v>
      </c>
      <c r="F266" s="12">
        <v>26.95</v>
      </c>
      <c r="G266" s="12">
        <v>24.85</v>
      </c>
      <c r="H266" s="12">
        <v>26.85</v>
      </c>
      <c r="I266" s="3">
        <v>212</v>
      </c>
      <c r="J266" s="3">
        <v>-132</v>
      </c>
      <c r="K266" s="3">
        <v>-176</v>
      </c>
      <c r="L266" s="3">
        <v>-17</v>
      </c>
      <c r="M266" s="3">
        <v>130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5.745200000000001E-2</v>
      </c>
      <c r="T266" s="13">
        <f t="shared" si="41"/>
        <v>-3.5970000000000002E-2</v>
      </c>
      <c r="U266" s="13">
        <f t="shared" si="42"/>
        <v>-4.7431999999999995E-2</v>
      </c>
      <c r="V266" s="13">
        <f t="shared" si="43"/>
        <v>-4.2245000000000008E-3</v>
      </c>
      <c r="W266" s="13">
        <f t="shared" si="44"/>
        <v>3.4904999999999999E-2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6974</v>
      </c>
      <c r="C267" s="3" t="s">
        <v>8505</v>
      </c>
      <c r="D267" s="12">
        <v>33.799999999999997</v>
      </c>
      <c r="E267" s="12">
        <v>34</v>
      </c>
      <c r="F267" s="12">
        <v>34</v>
      </c>
      <c r="G267" s="12">
        <v>33</v>
      </c>
      <c r="H267" s="12">
        <v>33.25</v>
      </c>
      <c r="I267" s="3">
        <v>11</v>
      </c>
      <c r="J267" s="3">
        <v>11</v>
      </c>
      <c r="K267" s="3">
        <v>-5</v>
      </c>
      <c r="L267" s="3">
        <v>0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3.7179999999999995E-3</v>
      </c>
      <c r="T267" s="13">
        <f t="shared" si="41"/>
        <v>3.7399999999999998E-3</v>
      </c>
      <c r="U267" s="13">
        <f t="shared" si="42"/>
        <v>-1.6999999999999999E-3</v>
      </c>
      <c r="V267" s="13">
        <f t="shared" si="43"/>
        <v>0</v>
      </c>
      <c r="W267" s="13">
        <f t="shared" si="44"/>
        <v>3.6575000000000002E-3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6975</v>
      </c>
      <c r="C268" s="3" t="s">
        <v>8505</v>
      </c>
      <c r="D268" s="12">
        <v>15.2</v>
      </c>
      <c r="E268" s="12">
        <v>15.25</v>
      </c>
      <c r="F268" s="12">
        <v>15.8</v>
      </c>
      <c r="G268" s="12">
        <v>14.8</v>
      </c>
      <c r="H268" s="12">
        <v>16.100000000000001</v>
      </c>
      <c r="I268" s="3">
        <v>-2</v>
      </c>
      <c r="J268" s="3">
        <v>0</v>
      </c>
      <c r="K268" s="3">
        <v>-2</v>
      </c>
      <c r="L268" s="3">
        <v>9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-3.0399999999999996E-4</v>
      </c>
      <c r="T268" s="13">
        <f t="shared" si="41"/>
        <v>0</v>
      </c>
      <c r="U268" s="13">
        <f t="shared" si="42"/>
        <v>-3.1600000000000004E-4</v>
      </c>
      <c r="V268" s="13">
        <f t="shared" si="43"/>
        <v>1.3320000000000001E-3</v>
      </c>
      <c r="W268" s="13">
        <f t="shared" si="44"/>
        <v>-1.6100000000000001E-4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6976</v>
      </c>
      <c r="C269" s="3" t="s">
        <v>8505</v>
      </c>
      <c r="D269" s="12">
        <v>47.6</v>
      </c>
      <c r="E269" s="12">
        <v>46.8</v>
      </c>
      <c r="F269" s="12">
        <v>46.8</v>
      </c>
      <c r="G269" s="12">
        <v>44</v>
      </c>
      <c r="H269" s="12">
        <v>46.2</v>
      </c>
      <c r="I269" s="3">
        <v>-23</v>
      </c>
      <c r="J269" s="3">
        <v>29</v>
      </c>
      <c r="K269" s="3">
        <v>-83</v>
      </c>
      <c r="L269" s="3">
        <v>-87</v>
      </c>
      <c r="M269" s="3">
        <v>140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-1.0947999999999999E-2</v>
      </c>
      <c r="T269" s="13">
        <f t="shared" si="41"/>
        <v>1.3571999999999999E-2</v>
      </c>
      <c r="U269" s="13">
        <f t="shared" si="42"/>
        <v>-3.8843999999999997E-2</v>
      </c>
      <c r="V269" s="13">
        <f t="shared" si="43"/>
        <v>-3.8280000000000002E-2</v>
      </c>
      <c r="W269" s="13">
        <f t="shared" si="44"/>
        <v>6.4680000000000001E-2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6977</v>
      </c>
      <c r="C270" s="3" t="s">
        <v>8493</v>
      </c>
      <c r="D270" s="12">
        <v>53.5</v>
      </c>
      <c r="E270" s="12">
        <v>52</v>
      </c>
      <c r="F270" s="12">
        <v>51.5</v>
      </c>
      <c r="G270" s="12">
        <v>49.3</v>
      </c>
      <c r="H270" s="12">
        <v>51.2</v>
      </c>
      <c r="I270" s="3">
        <v>-9</v>
      </c>
      <c r="J270" s="3">
        <v>0</v>
      </c>
      <c r="K270" s="3">
        <v>0</v>
      </c>
      <c r="L270" s="3">
        <v>-4</v>
      </c>
      <c r="M270" s="3">
        <v>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-4.8149999999999998E-3</v>
      </c>
      <c r="T270" s="13">
        <f t="shared" si="41"/>
        <v>0</v>
      </c>
      <c r="U270" s="13">
        <f t="shared" si="42"/>
        <v>0</v>
      </c>
      <c r="V270" s="13">
        <f t="shared" si="43"/>
        <v>-1.9719999999999998E-3</v>
      </c>
      <c r="W270" s="13">
        <f t="shared" si="44"/>
        <v>4.0959999999999998E-3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6978</v>
      </c>
      <c r="C271" s="3" t="s">
        <v>8498</v>
      </c>
      <c r="D271" s="12">
        <v>12.6</v>
      </c>
      <c r="E271" s="12">
        <v>12</v>
      </c>
      <c r="F271" s="12">
        <v>12.5</v>
      </c>
      <c r="G271" s="12">
        <v>11.95</v>
      </c>
      <c r="H271" s="12">
        <v>12.55</v>
      </c>
      <c r="I271" s="3">
        <v>15</v>
      </c>
      <c r="J271" s="3">
        <v>31</v>
      </c>
      <c r="K271" s="3">
        <v>-26</v>
      </c>
      <c r="L271" s="3">
        <v>13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1.89E-3</v>
      </c>
      <c r="T271" s="13">
        <f t="shared" si="41"/>
        <v>3.7200000000000002E-3</v>
      </c>
      <c r="U271" s="13">
        <f t="shared" si="42"/>
        <v>-3.2499999999999999E-3</v>
      </c>
      <c r="V271" s="13">
        <f t="shared" si="43"/>
        <v>1.5535E-3</v>
      </c>
      <c r="W271" s="13">
        <f t="shared" si="44"/>
        <v>2.5100000000000003E-4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6979</v>
      </c>
      <c r="C272" s="3" t="s">
        <v>5383</v>
      </c>
      <c r="D272" s="12">
        <v>23.05</v>
      </c>
      <c r="E272" s="12">
        <v>21.7</v>
      </c>
      <c r="F272" s="12">
        <v>20.7</v>
      </c>
      <c r="G272" s="12">
        <v>18.649999999999999</v>
      </c>
      <c r="H272" s="12">
        <v>20.5</v>
      </c>
      <c r="I272" s="3">
        <v>275</v>
      </c>
      <c r="J272" s="3">
        <v>-646</v>
      </c>
      <c r="K272" s="3">
        <v>84</v>
      </c>
      <c r="L272" s="3">
        <v>55</v>
      </c>
      <c r="M272" s="3">
        <v>301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6.3387499999999999E-2</v>
      </c>
      <c r="T272" s="13">
        <f t="shared" si="41"/>
        <v>-0.140182</v>
      </c>
      <c r="U272" s="13">
        <f t="shared" si="42"/>
        <v>1.7388000000000001E-2</v>
      </c>
      <c r="V272" s="13">
        <f t="shared" si="43"/>
        <v>1.0257499999999999E-2</v>
      </c>
      <c r="W272" s="13">
        <f t="shared" si="44"/>
        <v>6.1705000000000003E-2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6980</v>
      </c>
      <c r="C273" s="3" t="s">
        <v>8498</v>
      </c>
      <c r="D273" s="12">
        <v>29.2</v>
      </c>
      <c r="E273" s="12">
        <v>29.15</v>
      </c>
      <c r="F273" s="12">
        <v>29.3</v>
      </c>
      <c r="G273" s="12">
        <v>27.8</v>
      </c>
      <c r="H273" s="12">
        <v>28.5</v>
      </c>
      <c r="I273" s="3">
        <v>-3</v>
      </c>
      <c r="J273" s="3">
        <v>0</v>
      </c>
      <c r="K273" s="3">
        <v>1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-8.7599999999999993E-4</v>
      </c>
      <c r="T273" s="13">
        <f t="shared" si="41"/>
        <v>0</v>
      </c>
      <c r="U273" s="13">
        <f t="shared" si="42"/>
        <v>2.9300000000000002E-4</v>
      </c>
      <c r="V273" s="13">
        <f t="shared" si="43"/>
        <v>-5.5599999999999996E-4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6981</v>
      </c>
      <c r="C274" s="3" t="s">
        <v>5384</v>
      </c>
      <c r="D274" s="12">
        <v>38.049999999999997</v>
      </c>
      <c r="E274" s="12">
        <v>37</v>
      </c>
      <c r="F274" s="12">
        <v>37.299999999999997</v>
      </c>
      <c r="G274" s="12">
        <v>35</v>
      </c>
      <c r="H274" s="12">
        <v>36.9</v>
      </c>
      <c r="I274" s="3">
        <v>-2233</v>
      </c>
      <c r="J274" s="3">
        <v>-1993</v>
      </c>
      <c r="K274" s="3">
        <v>-489</v>
      </c>
      <c r="L274" s="3">
        <v>-606</v>
      </c>
      <c r="M274" s="3">
        <v>241</v>
      </c>
      <c r="N274" s="3">
        <v>0</v>
      </c>
      <c r="O274" s="3">
        <v>-200</v>
      </c>
      <c r="P274" s="3">
        <v>0</v>
      </c>
      <c r="Q274" s="3">
        <v>0</v>
      </c>
      <c r="R274" s="3">
        <v>0</v>
      </c>
      <c r="S274" s="13">
        <f t="shared" si="40"/>
        <v>-0.84965649999999993</v>
      </c>
      <c r="T274" s="13">
        <f t="shared" si="41"/>
        <v>-0.73741000000000001</v>
      </c>
      <c r="U274" s="13">
        <f t="shared" si="42"/>
        <v>-0.18239699999999998</v>
      </c>
      <c r="V274" s="13">
        <f t="shared" si="43"/>
        <v>-0.21210000000000001</v>
      </c>
      <c r="W274" s="13">
        <f t="shared" si="44"/>
        <v>8.8928999999999994E-2</v>
      </c>
      <c r="X274" s="13">
        <f t="shared" si="45"/>
        <v>0</v>
      </c>
      <c r="Y274" s="13">
        <f t="shared" si="46"/>
        <v>-7.3999999999999996E-2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6982</v>
      </c>
      <c r="C275" s="3" t="s">
        <v>5384</v>
      </c>
      <c r="D275" s="12">
        <v>25.75</v>
      </c>
      <c r="E275" s="12">
        <v>25.5</v>
      </c>
      <c r="F275" s="12">
        <v>24.5</v>
      </c>
      <c r="G275" s="12">
        <v>22.05</v>
      </c>
      <c r="H275" s="12">
        <v>22.9</v>
      </c>
      <c r="I275" s="3">
        <v>-1687</v>
      </c>
      <c r="J275" s="3">
        <v>-2300</v>
      </c>
      <c r="K275" s="3">
        <v>-1937</v>
      </c>
      <c r="L275" s="3">
        <v>-911</v>
      </c>
      <c r="M275" s="3">
        <v>631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-0.43440250000000002</v>
      </c>
      <c r="T275" s="13">
        <f t="shared" si="41"/>
        <v>-0.58650000000000002</v>
      </c>
      <c r="U275" s="13">
        <f t="shared" si="42"/>
        <v>-0.47456500000000001</v>
      </c>
      <c r="V275" s="13">
        <f t="shared" si="43"/>
        <v>-0.20087549999999998</v>
      </c>
      <c r="W275" s="13">
        <f t="shared" si="44"/>
        <v>0.14449899999999999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6983</v>
      </c>
      <c r="C276" s="3" t="s">
        <v>8507</v>
      </c>
      <c r="D276" s="12">
        <v>32.950000000000003</v>
      </c>
      <c r="E276" s="12">
        <v>29.7</v>
      </c>
      <c r="F276" s="12">
        <v>29.2</v>
      </c>
      <c r="G276" s="12">
        <v>27.35</v>
      </c>
      <c r="H276" s="12">
        <v>29.4</v>
      </c>
      <c r="I276" s="3">
        <v>335</v>
      </c>
      <c r="J276" s="3">
        <v>1940</v>
      </c>
      <c r="K276" s="3">
        <v>5322</v>
      </c>
      <c r="L276" s="3">
        <v>7329</v>
      </c>
      <c r="M276" s="3">
        <v>-4872</v>
      </c>
      <c r="N276" s="3">
        <v>0</v>
      </c>
      <c r="O276" s="3">
        <v>0</v>
      </c>
      <c r="P276" s="3">
        <v>-500</v>
      </c>
      <c r="Q276" s="3">
        <v>-300</v>
      </c>
      <c r="R276" s="3">
        <v>-1030</v>
      </c>
      <c r="S276" s="13">
        <f t="shared" si="40"/>
        <v>0.11038250000000002</v>
      </c>
      <c r="T276" s="13">
        <f t="shared" si="41"/>
        <v>0.57618000000000003</v>
      </c>
      <c r="U276" s="13">
        <f t="shared" si="42"/>
        <v>1.5540239999999998</v>
      </c>
      <c r="V276" s="13">
        <f t="shared" si="43"/>
        <v>2.0044815000000002</v>
      </c>
      <c r="W276" s="13">
        <f t="shared" si="44"/>
        <v>-1.4323679999999999</v>
      </c>
      <c r="X276" s="13">
        <f t="shared" si="45"/>
        <v>0</v>
      </c>
      <c r="Y276" s="13">
        <f t="shared" si="46"/>
        <v>0</v>
      </c>
      <c r="Z276" s="13">
        <f t="shared" si="47"/>
        <v>-0.14599999999999999</v>
      </c>
      <c r="AA276" s="13">
        <f t="shared" si="48"/>
        <v>-8.2049999999999998E-2</v>
      </c>
      <c r="AB276" s="13">
        <f t="shared" si="49"/>
        <v>-0.30281999999999998</v>
      </c>
    </row>
    <row r="277" spans="1:28" x14ac:dyDescent="0.25">
      <c r="A277" s="2" t="s">
        <v>271</v>
      </c>
      <c r="B277" s="3" t="s">
        <v>6984</v>
      </c>
      <c r="C277" s="3" t="s">
        <v>5384</v>
      </c>
      <c r="D277" s="12">
        <v>25.4</v>
      </c>
      <c r="E277" s="12">
        <v>23.95</v>
      </c>
      <c r="F277" s="12">
        <v>23.85</v>
      </c>
      <c r="G277" s="12">
        <v>22.45</v>
      </c>
      <c r="H277" s="12">
        <v>23.5</v>
      </c>
      <c r="I277" s="3">
        <v>-1341</v>
      </c>
      <c r="J277" s="3">
        <v>-273</v>
      </c>
      <c r="K277" s="3">
        <v>-1494</v>
      </c>
      <c r="L277" s="3">
        <v>-653</v>
      </c>
      <c r="M277" s="3">
        <v>-998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-0.34061400000000003</v>
      </c>
      <c r="T277" s="13">
        <f t="shared" si="41"/>
        <v>-6.5383499999999997E-2</v>
      </c>
      <c r="U277" s="13">
        <f t="shared" si="42"/>
        <v>-0.356319</v>
      </c>
      <c r="V277" s="13">
        <f t="shared" si="43"/>
        <v>-0.14659849999999999</v>
      </c>
      <c r="W277" s="13">
        <f t="shared" si="44"/>
        <v>-0.23452999999999999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6985</v>
      </c>
      <c r="C278" s="3" t="s">
        <v>5384</v>
      </c>
      <c r="D278" s="12">
        <v>45</v>
      </c>
      <c r="E278" s="12">
        <v>43.9</v>
      </c>
      <c r="F278" s="12">
        <v>44.35</v>
      </c>
      <c r="G278" s="12">
        <v>41.3</v>
      </c>
      <c r="H278" s="12">
        <v>43.75</v>
      </c>
      <c r="I278" s="3">
        <v>4608</v>
      </c>
      <c r="J278" s="3">
        <v>572</v>
      </c>
      <c r="K278" s="3">
        <v>-552</v>
      </c>
      <c r="L278" s="3">
        <v>2604</v>
      </c>
      <c r="M278" s="3">
        <v>747</v>
      </c>
      <c r="N278" s="3">
        <v>37</v>
      </c>
      <c r="O278" s="3">
        <v>-692</v>
      </c>
      <c r="P278" s="3">
        <v>15</v>
      </c>
      <c r="Q278" s="3">
        <v>-1992</v>
      </c>
      <c r="R278" s="3">
        <v>4</v>
      </c>
      <c r="S278" s="13">
        <f t="shared" si="40"/>
        <v>2.0735999999999999</v>
      </c>
      <c r="T278" s="13">
        <f t="shared" si="41"/>
        <v>0.251108</v>
      </c>
      <c r="U278" s="13">
        <f t="shared" si="42"/>
        <v>-0.244812</v>
      </c>
      <c r="V278" s="13">
        <f t="shared" si="43"/>
        <v>1.0754520000000001</v>
      </c>
      <c r="W278" s="13">
        <f t="shared" si="44"/>
        <v>0.32681250000000001</v>
      </c>
      <c r="X278" s="13">
        <f t="shared" si="45"/>
        <v>1.6650000000000002E-2</v>
      </c>
      <c r="Y278" s="13">
        <f t="shared" si="46"/>
        <v>-0.303788</v>
      </c>
      <c r="Z278" s="13">
        <f t="shared" si="47"/>
        <v>6.6525000000000004E-3</v>
      </c>
      <c r="AA278" s="13">
        <f t="shared" si="48"/>
        <v>-0.82269599999999987</v>
      </c>
      <c r="AB278" s="13">
        <f t="shared" si="49"/>
        <v>1.75E-3</v>
      </c>
    </row>
    <row r="279" spans="1:28" x14ac:dyDescent="0.25">
      <c r="A279" s="2" t="s">
        <v>273</v>
      </c>
      <c r="B279" s="3" t="s">
        <v>6986</v>
      </c>
      <c r="C279" s="3" t="s">
        <v>5384</v>
      </c>
      <c r="D279" s="12">
        <v>40.25</v>
      </c>
      <c r="E279" s="12">
        <v>39.4</v>
      </c>
      <c r="F279" s="12">
        <v>40.200000000000003</v>
      </c>
      <c r="G279" s="12">
        <v>36.200000000000003</v>
      </c>
      <c r="H279" s="12">
        <v>37.75</v>
      </c>
      <c r="I279" s="3">
        <v>-79</v>
      </c>
      <c r="J279" s="3">
        <v>-208</v>
      </c>
      <c r="K279" s="3">
        <v>-37</v>
      </c>
      <c r="L279" s="3">
        <v>428</v>
      </c>
      <c r="M279" s="3">
        <v>544</v>
      </c>
      <c r="N279" s="3">
        <v>0</v>
      </c>
      <c r="O279" s="3">
        <v>0</v>
      </c>
      <c r="P279" s="3">
        <v>32</v>
      </c>
      <c r="Q279" s="3">
        <v>-1206</v>
      </c>
      <c r="R279" s="3">
        <v>-130</v>
      </c>
      <c r="S279" s="13">
        <f t="shared" si="40"/>
        <v>-3.1797499999999999E-2</v>
      </c>
      <c r="T279" s="13">
        <f t="shared" si="41"/>
        <v>-8.1951999999999983E-2</v>
      </c>
      <c r="U279" s="13">
        <f t="shared" si="42"/>
        <v>-1.4874E-2</v>
      </c>
      <c r="V279" s="13">
        <f t="shared" si="43"/>
        <v>0.15493599999999999</v>
      </c>
      <c r="W279" s="13">
        <f t="shared" si="44"/>
        <v>0.20535999999999999</v>
      </c>
      <c r="X279" s="13">
        <f t="shared" si="45"/>
        <v>0</v>
      </c>
      <c r="Y279" s="13">
        <f t="shared" si="46"/>
        <v>0</v>
      </c>
      <c r="Z279" s="13">
        <f t="shared" si="47"/>
        <v>1.2864E-2</v>
      </c>
      <c r="AA279" s="13">
        <f t="shared" si="48"/>
        <v>-0.43657200000000007</v>
      </c>
      <c r="AB279" s="13">
        <f t="shared" si="49"/>
        <v>-4.9075000000000001E-2</v>
      </c>
    </row>
    <row r="280" spans="1:28" x14ac:dyDescent="0.25">
      <c r="A280" s="2" t="s">
        <v>274</v>
      </c>
      <c r="B280" s="3" t="s">
        <v>6987</v>
      </c>
      <c r="C280" s="3" t="s">
        <v>5384</v>
      </c>
      <c r="D280" s="12">
        <v>24.9</v>
      </c>
      <c r="E280" s="12">
        <v>23.8</v>
      </c>
      <c r="F280" s="12">
        <v>23.5</v>
      </c>
      <c r="G280" s="12">
        <v>21.7</v>
      </c>
      <c r="H280" s="12">
        <v>22.85</v>
      </c>
      <c r="I280" s="3">
        <v>-510</v>
      </c>
      <c r="J280" s="3">
        <v>-1313</v>
      </c>
      <c r="K280" s="3">
        <v>-1096</v>
      </c>
      <c r="L280" s="3">
        <v>-425</v>
      </c>
      <c r="M280" s="3">
        <v>139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-0.12698999999999999</v>
      </c>
      <c r="T280" s="13">
        <f t="shared" si="41"/>
        <v>-0.31249399999999999</v>
      </c>
      <c r="U280" s="13">
        <f t="shared" si="42"/>
        <v>-0.25756000000000001</v>
      </c>
      <c r="V280" s="13">
        <f t="shared" si="43"/>
        <v>-9.2225000000000001E-2</v>
      </c>
      <c r="W280" s="13">
        <f t="shared" si="44"/>
        <v>3.1761499999999998E-2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6988</v>
      </c>
      <c r="C281" s="3" t="s">
        <v>5384</v>
      </c>
      <c r="D281" s="12">
        <v>142</v>
      </c>
      <c r="E281" s="12">
        <v>142</v>
      </c>
      <c r="F281" s="12">
        <v>128</v>
      </c>
      <c r="G281" s="12">
        <v>115.5</v>
      </c>
      <c r="H281" s="12">
        <v>120</v>
      </c>
      <c r="I281" s="3">
        <v>-1024</v>
      </c>
      <c r="J281" s="3">
        <v>-4844</v>
      </c>
      <c r="K281" s="3">
        <v>-811</v>
      </c>
      <c r="L281" s="3">
        <v>2257</v>
      </c>
      <c r="M281" s="3">
        <v>-1112</v>
      </c>
      <c r="N281" s="3">
        <v>6</v>
      </c>
      <c r="O281" s="3">
        <v>2</v>
      </c>
      <c r="P281" s="3">
        <v>0</v>
      </c>
      <c r="Q281" s="3">
        <v>0</v>
      </c>
      <c r="R281" s="3">
        <v>0</v>
      </c>
      <c r="S281" s="13">
        <f t="shared" si="40"/>
        <v>-1.45408</v>
      </c>
      <c r="T281" s="13">
        <f t="shared" si="41"/>
        <v>-6.8784799999999997</v>
      </c>
      <c r="U281" s="13">
        <f t="shared" si="42"/>
        <v>-1.0380799999999999</v>
      </c>
      <c r="V281" s="13">
        <f t="shared" si="43"/>
        <v>2.6068349999999998</v>
      </c>
      <c r="W281" s="13">
        <f t="shared" si="44"/>
        <v>-1.3344</v>
      </c>
      <c r="X281" s="13">
        <f t="shared" si="45"/>
        <v>8.5199999999999998E-3</v>
      </c>
      <c r="Y281" s="13">
        <f t="shared" si="46"/>
        <v>2.8400000000000001E-3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6989</v>
      </c>
      <c r="C282" s="3" t="s">
        <v>5384</v>
      </c>
      <c r="D282" s="12">
        <v>19</v>
      </c>
      <c r="E282" s="12">
        <v>17.850000000000001</v>
      </c>
      <c r="F282" s="12">
        <v>18.05</v>
      </c>
      <c r="G282" s="12">
        <v>16.399999999999999</v>
      </c>
      <c r="H282" s="12">
        <v>17.95</v>
      </c>
      <c r="I282" s="3">
        <v>-46</v>
      </c>
      <c r="J282" s="3">
        <v>-132</v>
      </c>
      <c r="K282" s="3">
        <v>-72</v>
      </c>
      <c r="L282" s="3">
        <v>325</v>
      </c>
      <c r="M282" s="3">
        <v>249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-8.7399999999999995E-3</v>
      </c>
      <c r="T282" s="13">
        <f t="shared" si="41"/>
        <v>-2.3562000000000003E-2</v>
      </c>
      <c r="U282" s="13">
        <f t="shared" si="42"/>
        <v>-1.2996000000000001E-2</v>
      </c>
      <c r="V282" s="13">
        <f t="shared" si="43"/>
        <v>5.3299999999999993E-2</v>
      </c>
      <c r="W282" s="13">
        <f t="shared" si="44"/>
        <v>4.4695499999999999E-2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6990</v>
      </c>
      <c r="C283" s="3" t="s">
        <v>8507</v>
      </c>
      <c r="D283" s="12">
        <v>116.5</v>
      </c>
      <c r="E283" s="12">
        <v>115.5</v>
      </c>
      <c r="F283" s="12">
        <v>116.5</v>
      </c>
      <c r="G283" s="12">
        <v>108</v>
      </c>
      <c r="H283" s="12">
        <v>117.5</v>
      </c>
      <c r="I283" s="3">
        <v>-17</v>
      </c>
      <c r="J283" s="3">
        <v>-6</v>
      </c>
      <c r="K283" s="3">
        <v>-101</v>
      </c>
      <c r="L283" s="3">
        <v>-66</v>
      </c>
      <c r="M283" s="3">
        <v>93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-1.9805E-2</v>
      </c>
      <c r="T283" s="13">
        <f t="shared" si="41"/>
        <v>-6.9300000000000004E-3</v>
      </c>
      <c r="U283" s="13">
        <f t="shared" si="42"/>
        <v>-0.11766500000000001</v>
      </c>
      <c r="V283" s="13">
        <f t="shared" si="43"/>
        <v>-7.1279999999999996E-2</v>
      </c>
      <c r="W283" s="13">
        <f t="shared" si="44"/>
        <v>0.109275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6991</v>
      </c>
      <c r="C284" s="3" t="s">
        <v>8493</v>
      </c>
      <c r="D284" s="12">
        <v>46.35</v>
      </c>
      <c r="E284" s="12">
        <v>45</v>
      </c>
      <c r="F284" s="12">
        <v>44.8</v>
      </c>
      <c r="G284" s="12">
        <v>42.55</v>
      </c>
      <c r="H284" s="12">
        <v>44.45</v>
      </c>
      <c r="I284" s="3">
        <v>-8</v>
      </c>
      <c r="J284" s="3">
        <v>28</v>
      </c>
      <c r="K284" s="3">
        <v>-54</v>
      </c>
      <c r="L284" s="3">
        <v>-1</v>
      </c>
      <c r="M284" s="3">
        <v>72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-3.7079999999999999E-3</v>
      </c>
      <c r="T284" s="13">
        <f t="shared" si="41"/>
        <v>1.26E-2</v>
      </c>
      <c r="U284" s="13">
        <f t="shared" si="42"/>
        <v>-2.4191999999999998E-2</v>
      </c>
      <c r="V284" s="13">
        <f t="shared" si="43"/>
        <v>-4.2549999999999999E-4</v>
      </c>
      <c r="W284" s="13">
        <f t="shared" si="44"/>
        <v>3.2003999999999998E-2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6992</v>
      </c>
      <c r="C285" s="3" t="s">
        <v>8508</v>
      </c>
      <c r="D285" s="12">
        <v>38.1</v>
      </c>
      <c r="E285" s="12">
        <v>38.4</v>
      </c>
      <c r="F285" s="12">
        <v>38.9</v>
      </c>
      <c r="G285" s="12">
        <v>36</v>
      </c>
      <c r="H285" s="12">
        <v>38.85</v>
      </c>
      <c r="I285" s="3">
        <v>519</v>
      </c>
      <c r="J285" s="3">
        <v>-582</v>
      </c>
      <c r="K285" s="3">
        <v>-783</v>
      </c>
      <c r="L285" s="3">
        <v>-1332</v>
      </c>
      <c r="M285" s="3">
        <v>1811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0.19773900000000003</v>
      </c>
      <c r="T285" s="13">
        <f t="shared" si="41"/>
        <v>-0.22348799999999999</v>
      </c>
      <c r="U285" s="13">
        <f t="shared" si="42"/>
        <v>-0.304587</v>
      </c>
      <c r="V285" s="13">
        <f t="shared" si="43"/>
        <v>-0.47952</v>
      </c>
      <c r="W285" s="13">
        <f t="shared" si="44"/>
        <v>0.70357350000000007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6993</v>
      </c>
      <c r="C286" s="3" t="s">
        <v>5385</v>
      </c>
      <c r="D286" s="12">
        <v>69</v>
      </c>
      <c r="E286" s="12">
        <v>67.8</v>
      </c>
      <c r="F286" s="12">
        <v>67</v>
      </c>
      <c r="G286" s="12">
        <v>63.8</v>
      </c>
      <c r="H286" s="12">
        <v>67.400000000000006</v>
      </c>
      <c r="I286" s="3">
        <v>-1570</v>
      </c>
      <c r="J286" s="3">
        <v>-1294</v>
      </c>
      <c r="K286" s="3">
        <v>-1468</v>
      </c>
      <c r="L286" s="3">
        <v>-148</v>
      </c>
      <c r="M286" s="3">
        <v>512</v>
      </c>
      <c r="N286" s="3">
        <v>16</v>
      </c>
      <c r="O286" s="3">
        <v>0</v>
      </c>
      <c r="P286" s="3">
        <v>13</v>
      </c>
      <c r="Q286" s="3">
        <v>0</v>
      </c>
      <c r="R286" s="3">
        <v>0</v>
      </c>
      <c r="S286" s="13">
        <f t="shared" si="40"/>
        <v>-1.0832999999999999</v>
      </c>
      <c r="T286" s="13">
        <f t="shared" si="41"/>
        <v>-0.877332</v>
      </c>
      <c r="U286" s="13">
        <f t="shared" si="42"/>
        <v>-0.98355999999999999</v>
      </c>
      <c r="V286" s="13">
        <f t="shared" si="43"/>
        <v>-9.4423999999999994E-2</v>
      </c>
      <c r="W286" s="13">
        <f t="shared" si="44"/>
        <v>0.34508800000000001</v>
      </c>
      <c r="X286" s="13">
        <f t="shared" si="45"/>
        <v>1.1039999999999999E-2</v>
      </c>
      <c r="Y286" s="13">
        <f t="shared" si="46"/>
        <v>0</v>
      </c>
      <c r="Z286" s="13">
        <f t="shared" si="47"/>
        <v>8.7100000000000007E-3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6994</v>
      </c>
      <c r="C287" s="3" t="s">
        <v>5385</v>
      </c>
      <c r="D287" s="12">
        <v>26.2</v>
      </c>
      <c r="E287" s="12">
        <v>26.2</v>
      </c>
      <c r="F287" s="12">
        <v>27.85</v>
      </c>
      <c r="G287" s="12">
        <v>25.95</v>
      </c>
      <c r="H287" s="12">
        <v>27.1</v>
      </c>
      <c r="I287" s="3">
        <v>-561</v>
      </c>
      <c r="J287" s="3">
        <v>377</v>
      </c>
      <c r="K287" s="3">
        <v>-472</v>
      </c>
      <c r="L287" s="3">
        <v>-1070</v>
      </c>
      <c r="M287" s="3">
        <v>-499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-0.146982</v>
      </c>
      <c r="T287" s="13">
        <f t="shared" si="41"/>
        <v>9.8774000000000001E-2</v>
      </c>
      <c r="U287" s="13">
        <f t="shared" si="42"/>
        <v>-0.13145200000000001</v>
      </c>
      <c r="V287" s="13">
        <f t="shared" si="43"/>
        <v>-0.277665</v>
      </c>
      <c r="W287" s="13">
        <f t="shared" si="44"/>
        <v>-0.13522900000000002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6995</v>
      </c>
      <c r="C288" s="3" t="s">
        <v>5385</v>
      </c>
      <c r="D288" s="12">
        <v>542</v>
      </c>
      <c r="E288" s="12">
        <v>529</v>
      </c>
      <c r="F288" s="12">
        <v>537</v>
      </c>
      <c r="G288" s="12">
        <v>518</v>
      </c>
      <c r="H288" s="12">
        <v>543</v>
      </c>
      <c r="I288" s="3">
        <v>-168</v>
      </c>
      <c r="J288" s="3">
        <v>-332</v>
      </c>
      <c r="K288" s="3">
        <v>-43</v>
      </c>
      <c r="L288" s="3">
        <v>52</v>
      </c>
      <c r="M288" s="3">
        <v>52</v>
      </c>
      <c r="N288" s="3">
        <v>9</v>
      </c>
      <c r="O288" s="3">
        <v>1</v>
      </c>
      <c r="P288" s="3">
        <v>8</v>
      </c>
      <c r="Q288" s="3">
        <v>2</v>
      </c>
      <c r="R288" s="3">
        <v>1</v>
      </c>
      <c r="S288" s="13">
        <f t="shared" si="40"/>
        <v>-0.91056000000000004</v>
      </c>
      <c r="T288" s="13">
        <f t="shared" si="41"/>
        <v>-1.7562800000000001</v>
      </c>
      <c r="U288" s="13">
        <f t="shared" si="42"/>
        <v>-0.23091</v>
      </c>
      <c r="V288" s="13">
        <f t="shared" si="43"/>
        <v>0.26935999999999999</v>
      </c>
      <c r="W288" s="13">
        <f t="shared" si="44"/>
        <v>0.28236</v>
      </c>
      <c r="X288" s="13">
        <f t="shared" si="45"/>
        <v>4.8779999999999997E-2</v>
      </c>
      <c r="Y288" s="13">
        <f t="shared" si="46"/>
        <v>5.2900000000000004E-3</v>
      </c>
      <c r="Z288" s="13">
        <f t="shared" si="47"/>
        <v>4.2959999999999998E-2</v>
      </c>
      <c r="AA288" s="13">
        <f t="shared" si="48"/>
        <v>1.0359999999999999E-2</v>
      </c>
      <c r="AB288" s="13">
        <f t="shared" si="49"/>
        <v>5.4299999999999999E-3</v>
      </c>
    </row>
    <row r="289" spans="1:28" x14ac:dyDescent="0.25">
      <c r="A289" s="2" t="s">
        <v>283</v>
      </c>
      <c r="B289" s="3" t="s">
        <v>6996</v>
      </c>
      <c r="C289" s="3" t="s">
        <v>8509</v>
      </c>
      <c r="D289" s="12">
        <v>20.75</v>
      </c>
      <c r="E289" s="12">
        <v>19.8</v>
      </c>
      <c r="F289" s="12">
        <v>20.100000000000001</v>
      </c>
      <c r="G289" s="12">
        <v>18.25</v>
      </c>
      <c r="H289" s="12">
        <v>20.05</v>
      </c>
      <c r="I289" s="3">
        <v>408</v>
      </c>
      <c r="J289" s="3">
        <v>1065</v>
      </c>
      <c r="K289" s="3">
        <v>-1266</v>
      </c>
      <c r="L289" s="3">
        <v>306</v>
      </c>
      <c r="M289" s="3">
        <v>1463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8.4659999999999999E-2</v>
      </c>
      <c r="T289" s="13">
        <f t="shared" si="41"/>
        <v>0.21087</v>
      </c>
      <c r="U289" s="13">
        <f t="shared" si="42"/>
        <v>-0.25446600000000003</v>
      </c>
      <c r="V289" s="13">
        <f t="shared" si="43"/>
        <v>5.5844999999999999E-2</v>
      </c>
      <c r="W289" s="13">
        <f t="shared" si="44"/>
        <v>0.29333150000000002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6997</v>
      </c>
      <c r="C290" s="3" t="s">
        <v>8505</v>
      </c>
      <c r="D290" s="12">
        <v>55.3</v>
      </c>
      <c r="E290" s="12">
        <v>50.7</v>
      </c>
      <c r="F290" s="12">
        <v>50.8</v>
      </c>
      <c r="G290" s="12">
        <v>45.9</v>
      </c>
      <c r="H290" s="12">
        <v>50.4</v>
      </c>
      <c r="I290" s="3">
        <v>-377</v>
      </c>
      <c r="J290" s="3">
        <v>-304</v>
      </c>
      <c r="K290" s="3">
        <v>-74</v>
      </c>
      <c r="L290" s="3">
        <v>49</v>
      </c>
      <c r="M290" s="3">
        <v>633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-0.20848099999999997</v>
      </c>
      <c r="T290" s="13">
        <f t="shared" si="41"/>
        <v>-0.15412800000000001</v>
      </c>
      <c r="U290" s="13">
        <f t="shared" si="42"/>
        <v>-3.7592E-2</v>
      </c>
      <c r="V290" s="13">
        <f t="shared" si="43"/>
        <v>2.2491000000000001E-2</v>
      </c>
      <c r="W290" s="13">
        <f t="shared" si="44"/>
        <v>0.31903199999999998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6998</v>
      </c>
      <c r="C291" s="3" t="s">
        <v>8505</v>
      </c>
      <c r="D291" s="12">
        <v>23.75</v>
      </c>
      <c r="E291" s="12">
        <v>23.3</v>
      </c>
      <c r="F291" s="12">
        <v>23.9</v>
      </c>
      <c r="G291" s="12">
        <v>22.65</v>
      </c>
      <c r="H291" s="12">
        <v>23.5</v>
      </c>
      <c r="I291" s="3">
        <v>2</v>
      </c>
      <c r="J291" s="3">
        <v>5</v>
      </c>
      <c r="K291" s="3">
        <v>0</v>
      </c>
      <c r="L291" s="3">
        <v>2</v>
      </c>
      <c r="M291" s="3">
        <v>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4.75E-4</v>
      </c>
      <c r="T291" s="13">
        <f t="shared" si="41"/>
        <v>1.165E-3</v>
      </c>
      <c r="U291" s="13">
        <f t="shared" si="42"/>
        <v>0</v>
      </c>
      <c r="V291" s="13">
        <f t="shared" si="43"/>
        <v>4.5299999999999995E-4</v>
      </c>
      <c r="W291" s="13">
        <f t="shared" si="44"/>
        <v>1.645E-3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6999</v>
      </c>
      <c r="C292" s="3" t="s">
        <v>5385</v>
      </c>
      <c r="D292" s="12">
        <v>259</v>
      </c>
      <c r="E292" s="12">
        <v>257</v>
      </c>
      <c r="F292" s="12">
        <v>260.5</v>
      </c>
      <c r="G292" s="12">
        <v>257</v>
      </c>
      <c r="H292" s="12">
        <v>262.5</v>
      </c>
      <c r="I292" s="3">
        <v>-60</v>
      </c>
      <c r="J292" s="3">
        <v>-98</v>
      </c>
      <c r="K292" s="3">
        <v>-18</v>
      </c>
      <c r="L292" s="3">
        <v>-3</v>
      </c>
      <c r="M292" s="3">
        <v>34</v>
      </c>
      <c r="N292" s="3">
        <v>1</v>
      </c>
      <c r="O292" s="3">
        <v>0</v>
      </c>
      <c r="P292" s="3">
        <v>3</v>
      </c>
      <c r="Q292" s="3">
        <v>0</v>
      </c>
      <c r="R292" s="3">
        <v>1</v>
      </c>
      <c r="S292" s="13">
        <f t="shared" si="40"/>
        <v>-0.15540000000000001</v>
      </c>
      <c r="T292" s="13">
        <f t="shared" si="41"/>
        <v>-0.25185999999999997</v>
      </c>
      <c r="U292" s="13">
        <f t="shared" si="42"/>
        <v>-4.6890000000000001E-2</v>
      </c>
      <c r="V292" s="13">
        <f t="shared" si="43"/>
        <v>-7.7099999999999998E-3</v>
      </c>
      <c r="W292" s="13">
        <f t="shared" si="44"/>
        <v>8.9249999999999996E-2</v>
      </c>
      <c r="X292" s="13">
        <f t="shared" si="45"/>
        <v>2.5899999999999999E-3</v>
      </c>
      <c r="Y292" s="13">
        <f t="shared" si="46"/>
        <v>0</v>
      </c>
      <c r="Z292" s="13">
        <f t="shared" si="47"/>
        <v>7.8150000000000008E-3</v>
      </c>
      <c r="AA292" s="13">
        <f t="shared" si="48"/>
        <v>0</v>
      </c>
      <c r="AB292" s="13">
        <f t="shared" si="49"/>
        <v>2.6250000000000002E-3</v>
      </c>
    </row>
    <row r="293" spans="1:28" x14ac:dyDescent="0.25">
      <c r="A293" s="2" t="s">
        <v>287</v>
      </c>
      <c r="B293" s="3" t="s">
        <v>7000</v>
      </c>
      <c r="C293" s="3" t="s">
        <v>8493</v>
      </c>
      <c r="D293" s="12">
        <v>69.8</v>
      </c>
      <c r="E293" s="12">
        <v>71.2</v>
      </c>
      <c r="F293" s="12">
        <v>69.8</v>
      </c>
      <c r="G293" s="12">
        <v>66.2</v>
      </c>
      <c r="H293" s="12">
        <v>69.3</v>
      </c>
      <c r="I293" s="3">
        <v>-95</v>
      </c>
      <c r="J293" s="3">
        <v>39</v>
      </c>
      <c r="K293" s="3">
        <v>0</v>
      </c>
      <c r="L293" s="3">
        <v>31</v>
      </c>
      <c r="M293" s="3">
        <v>34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-6.6309999999999994E-2</v>
      </c>
      <c r="T293" s="13">
        <f t="shared" si="41"/>
        <v>2.7768000000000001E-2</v>
      </c>
      <c r="U293" s="13">
        <f t="shared" si="42"/>
        <v>0</v>
      </c>
      <c r="V293" s="13">
        <f t="shared" si="43"/>
        <v>2.0522000000000002E-2</v>
      </c>
      <c r="W293" s="13">
        <f t="shared" si="44"/>
        <v>2.3562E-2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7001</v>
      </c>
      <c r="C294" s="3" t="s">
        <v>5373</v>
      </c>
      <c r="D294" s="12">
        <v>15.25</v>
      </c>
      <c r="E294" s="12">
        <v>14.8</v>
      </c>
      <c r="F294" s="12">
        <v>14.85</v>
      </c>
      <c r="G294" s="12">
        <v>13.6</v>
      </c>
      <c r="H294" s="12">
        <v>14.75</v>
      </c>
      <c r="I294" s="3">
        <v>-42</v>
      </c>
      <c r="J294" s="3">
        <v>28</v>
      </c>
      <c r="K294" s="3">
        <v>4</v>
      </c>
      <c r="L294" s="3">
        <v>15</v>
      </c>
      <c r="M294" s="3">
        <v>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-6.4050000000000001E-3</v>
      </c>
      <c r="T294" s="13">
        <f t="shared" si="41"/>
        <v>4.1440000000000001E-3</v>
      </c>
      <c r="U294" s="13">
        <f t="shared" si="42"/>
        <v>5.9400000000000002E-4</v>
      </c>
      <c r="V294" s="13">
        <f t="shared" si="43"/>
        <v>2.0400000000000001E-3</v>
      </c>
      <c r="W294" s="13">
        <f t="shared" si="44"/>
        <v>1.3274999999999999E-3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7002</v>
      </c>
      <c r="C295" s="3" t="s">
        <v>8493</v>
      </c>
      <c r="D295" s="12">
        <v>193.5</v>
      </c>
      <c r="E295" s="12">
        <v>193.5</v>
      </c>
      <c r="F295" s="12">
        <v>188.5</v>
      </c>
      <c r="G295" s="12">
        <v>170</v>
      </c>
      <c r="H295" s="12">
        <v>187</v>
      </c>
      <c r="I295" s="3">
        <v>220</v>
      </c>
      <c r="J295" s="3">
        <v>371</v>
      </c>
      <c r="K295" s="3">
        <v>-188</v>
      </c>
      <c r="L295" s="3">
        <v>536</v>
      </c>
      <c r="M295" s="3">
        <v>683</v>
      </c>
      <c r="N295" s="3">
        <v>-98</v>
      </c>
      <c r="O295" s="3">
        <v>-242</v>
      </c>
      <c r="P295" s="3">
        <v>103</v>
      </c>
      <c r="Q295" s="3">
        <v>43</v>
      </c>
      <c r="R295" s="3">
        <v>111</v>
      </c>
      <c r="S295" s="13">
        <f t="shared" si="40"/>
        <v>0.42570000000000002</v>
      </c>
      <c r="T295" s="13">
        <f t="shared" si="41"/>
        <v>0.717885</v>
      </c>
      <c r="U295" s="13">
        <f t="shared" si="42"/>
        <v>-0.35437999999999997</v>
      </c>
      <c r="V295" s="13">
        <f t="shared" si="43"/>
        <v>0.91120000000000001</v>
      </c>
      <c r="W295" s="13">
        <f t="shared" si="44"/>
        <v>1.27721</v>
      </c>
      <c r="X295" s="13">
        <f t="shared" si="45"/>
        <v>-0.18962999999999999</v>
      </c>
      <c r="Y295" s="13">
        <f t="shared" si="46"/>
        <v>-0.46827000000000002</v>
      </c>
      <c r="Z295" s="13">
        <f t="shared" si="47"/>
        <v>0.19415499999999999</v>
      </c>
      <c r="AA295" s="13">
        <f t="shared" si="48"/>
        <v>7.3099999999999998E-2</v>
      </c>
      <c r="AB295" s="13">
        <f t="shared" si="49"/>
        <v>0.20757</v>
      </c>
    </row>
    <row r="296" spans="1:28" x14ac:dyDescent="0.25">
      <c r="A296" s="2" t="s">
        <v>290</v>
      </c>
      <c r="B296" s="3" t="s">
        <v>7003</v>
      </c>
      <c r="C296" s="3" t="s">
        <v>5373</v>
      </c>
      <c r="D296" s="12">
        <v>110.5</v>
      </c>
      <c r="E296" s="12">
        <v>104.5</v>
      </c>
      <c r="F296" s="12">
        <v>102</v>
      </c>
      <c r="G296" s="12">
        <v>92.3</v>
      </c>
      <c r="H296" s="12">
        <v>101.5</v>
      </c>
      <c r="I296" s="3">
        <v>-371</v>
      </c>
      <c r="J296" s="3">
        <v>-215</v>
      </c>
      <c r="K296" s="3">
        <v>-147</v>
      </c>
      <c r="L296" s="3">
        <v>375</v>
      </c>
      <c r="M296" s="3">
        <v>215</v>
      </c>
      <c r="N296" s="3">
        <v>0</v>
      </c>
      <c r="O296" s="3">
        <v>103</v>
      </c>
      <c r="P296" s="3">
        <v>199</v>
      </c>
      <c r="Q296" s="3">
        <v>0</v>
      </c>
      <c r="R296" s="3">
        <v>17</v>
      </c>
      <c r="S296" s="13">
        <f t="shared" si="40"/>
        <v>-0.40995500000000001</v>
      </c>
      <c r="T296" s="13">
        <f t="shared" si="41"/>
        <v>-0.22467500000000001</v>
      </c>
      <c r="U296" s="13">
        <f t="shared" si="42"/>
        <v>-0.14993999999999999</v>
      </c>
      <c r="V296" s="13">
        <f t="shared" si="43"/>
        <v>0.34612500000000002</v>
      </c>
      <c r="W296" s="13">
        <f t="shared" si="44"/>
        <v>0.218225</v>
      </c>
      <c r="X296" s="13">
        <f t="shared" si="45"/>
        <v>0</v>
      </c>
      <c r="Y296" s="13">
        <f t="shared" si="46"/>
        <v>0.10763499999999999</v>
      </c>
      <c r="Z296" s="13">
        <f t="shared" si="47"/>
        <v>0.20297999999999999</v>
      </c>
      <c r="AA296" s="13">
        <f t="shared" si="48"/>
        <v>0</v>
      </c>
      <c r="AB296" s="13">
        <f t="shared" si="49"/>
        <v>1.7255E-2</v>
      </c>
    </row>
    <row r="297" spans="1:28" x14ac:dyDescent="0.25">
      <c r="A297" s="2" t="s">
        <v>291</v>
      </c>
      <c r="B297" s="3" t="s">
        <v>7004</v>
      </c>
      <c r="C297" s="3" t="s">
        <v>8493</v>
      </c>
      <c r="D297" s="12">
        <v>40.6</v>
      </c>
      <c r="E297" s="12">
        <v>42.5</v>
      </c>
      <c r="F297" s="12">
        <v>42</v>
      </c>
      <c r="G297" s="12">
        <v>41.2</v>
      </c>
      <c r="H297" s="12">
        <v>41.9</v>
      </c>
      <c r="I297" s="3">
        <v>3</v>
      </c>
      <c r="J297" s="3">
        <v>0</v>
      </c>
      <c r="K297" s="3">
        <v>1</v>
      </c>
      <c r="L297" s="3">
        <v>2</v>
      </c>
      <c r="M297" s="3">
        <v>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1.2180000000000001E-3</v>
      </c>
      <c r="T297" s="13">
        <f t="shared" si="41"/>
        <v>0</v>
      </c>
      <c r="U297" s="13">
        <f t="shared" si="42"/>
        <v>4.2000000000000002E-4</v>
      </c>
      <c r="V297" s="13">
        <f t="shared" si="43"/>
        <v>8.2400000000000008E-4</v>
      </c>
      <c r="W297" s="13">
        <f t="shared" si="44"/>
        <v>1.676E-3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7005</v>
      </c>
      <c r="C298" s="3" t="s">
        <v>8493</v>
      </c>
      <c r="D298" s="12">
        <v>26.45</v>
      </c>
      <c r="E298" s="12">
        <v>25</v>
      </c>
      <c r="F298" s="12">
        <v>24.6</v>
      </c>
      <c r="G298" s="12">
        <v>22.2</v>
      </c>
      <c r="H298" s="12">
        <v>22.8</v>
      </c>
      <c r="I298" s="3">
        <v>-13</v>
      </c>
      <c r="J298" s="3">
        <v>-4</v>
      </c>
      <c r="K298" s="3">
        <v>-5</v>
      </c>
      <c r="L298" s="3">
        <v>4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-3.4384999999999997E-3</v>
      </c>
      <c r="T298" s="13">
        <f t="shared" si="41"/>
        <v>-1E-3</v>
      </c>
      <c r="U298" s="13">
        <f t="shared" si="42"/>
        <v>-1.23E-3</v>
      </c>
      <c r="V298" s="13">
        <f t="shared" si="43"/>
        <v>8.8800000000000001E-4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7006</v>
      </c>
      <c r="C299" s="3" t="s">
        <v>5373</v>
      </c>
      <c r="D299" s="12">
        <v>82.7</v>
      </c>
      <c r="E299" s="12">
        <v>81.2</v>
      </c>
      <c r="F299" s="12">
        <v>86.2</v>
      </c>
      <c r="G299" s="12">
        <v>78.3</v>
      </c>
      <c r="H299" s="12">
        <v>86.1</v>
      </c>
      <c r="I299" s="3">
        <v>-48</v>
      </c>
      <c r="J299" s="3">
        <v>3</v>
      </c>
      <c r="K299" s="3">
        <v>-103</v>
      </c>
      <c r="L299" s="3">
        <v>-131</v>
      </c>
      <c r="M299" s="3">
        <v>60</v>
      </c>
      <c r="N299" s="3">
        <v>0</v>
      </c>
      <c r="O299" s="3">
        <v>0</v>
      </c>
      <c r="P299" s="3">
        <v>190</v>
      </c>
      <c r="Q299" s="3">
        <v>177</v>
      </c>
      <c r="R299" s="3">
        <v>59</v>
      </c>
      <c r="S299" s="13">
        <f t="shared" si="40"/>
        <v>-3.9696000000000002E-2</v>
      </c>
      <c r="T299" s="13">
        <f t="shared" si="41"/>
        <v>2.4360000000000002E-3</v>
      </c>
      <c r="U299" s="13">
        <f t="shared" si="42"/>
        <v>-8.8786000000000004E-2</v>
      </c>
      <c r="V299" s="13">
        <f t="shared" si="43"/>
        <v>-0.102573</v>
      </c>
      <c r="W299" s="13">
        <f t="shared" si="44"/>
        <v>5.1659999999999998E-2</v>
      </c>
      <c r="X299" s="13">
        <f t="shared" si="45"/>
        <v>0</v>
      </c>
      <c r="Y299" s="13">
        <f t="shared" si="46"/>
        <v>0</v>
      </c>
      <c r="Z299" s="13">
        <f t="shared" si="47"/>
        <v>0.16378000000000001</v>
      </c>
      <c r="AA299" s="13">
        <f t="shared" si="48"/>
        <v>0.13859099999999999</v>
      </c>
      <c r="AB299" s="13">
        <f t="shared" si="49"/>
        <v>5.0798999999999997E-2</v>
      </c>
    </row>
    <row r="300" spans="1:28" x14ac:dyDescent="0.25">
      <c r="A300" s="2" t="s">
        <v>294</v>
      </c>
      <c r="B300" s="3" t="s">
        <v>7007</v>
      </c>
      <c r="C300" s="3" t="s">
        <v>5373</v>
      </c>
      <c r="D300" s="12">
        <v>54</v>
      </c>
      <c r="E300" s="12">
        <v>52.2</v>
      </c>
      <c r="F300" s="12">
        <v>52</v>
      </c>
      <c r="G300" s="12">
        <v>49</v>
      </c>
      <c r="H300" s="12">
        <v>52.3</v>
      </c>
      <c r="I300" s="3">
        <v>4</v>
      </c>
      <c r="J300" s="3">
        <v>0</v>
      </c>
      <c r="K300" s="3">
        <v>-22</v>
      </c>
      <c r="L300" s="3">
        <v>4</v>
      </c>
      <c r="M300" s="3">
        <v>25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2.16E-3</v>
      </c>
      <c r="T300" s="13">
        <f t="shared" si="41"/>
        <v>0</v>
      </c>
      <c r="U300" s="13">
        <f t="shared" si="42"/>
        <v>-1.1440000000000001E-2</v>
      </c>
      <c r="V300" s="13">
        <f t="shared" si="43"/>
        <v>1.9599999999999999E-3</v>
      </c>
      <c r="W300" s="13">
        <f t="shared" si="44"/>
        <v>1.3075E-2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7008</v>
      </c>
      <c r="C301" s="3" t="s">
        <v>5373</v>
      </c>
      <c r="D301" s="12">
        <v>9.56</v>
      </c>
      <c r="E301" s="12">
        <v>9.56</v>
      </c>
      <c r="F301" s="12">
        <v>10.050000000000001</v>
      </c>
      <c r="G301" s="12">
        <v>9.0500000000000007</v>
      </c>
      <c r="H301" s="12">
        <v>9.1999999999999993</v>
      </c>
      <c r="I301" s="3">
        <v>5</v>
      </c>
      <c r="J301" s="3">
        <v>-4</v>
      </c>
      <c r="K301" s="3">
        <v>1</v>
      </c>
      <c r="L301" s="3">
        <v>-6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4.7800000000000002E-4</v>
      </c>
      <c r="T301" s="13">
        <f t="shared" si="41"/>
        <v>-3.8240000000000003E-4</v>
      </c>
      <c r="U301" s="13">
        <f t="shared" si="42"/>
        <v>1.005E-4</v>
      </c>
      <c r="V301" s="13">
        <f t="shared" si="43"/>
        <v>-5.4300000000000008E-4</v>
      </c>
      <c r="W301" s="13">
        <f t="shared" si="44"/>
        <v>-4.6000000000000001E-4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7009</v>
      </c>
      <c r="C302" s="3" t="s">
        <v>5385</v>
      </c>
      <c r="D302" s="12">
        <v>228</v>
      </c>
      <c r="E302" s="12">
        <v>224.5</v>
      </c>
      <c r="F302" s="12">
        <v>225</v>
      </c>
      <c r="G302" s="12">
        <v>213</v>
      </c>
      <c r="H302" s="12">
        <v>223</v>
      </c>
      <c r="I302" s="3">
        <v>-1</v>
      </c>
      <c r="J302" s="3">
        <v>-33</v>
      </c>
      <c r="K302" s="3">
        <v>-16</v>
      </c>
      <c r="L302" s="3">
        <v>18</v>
      </c>
      <c r="M302" s="3">
        <v>41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-2.2799999999999999E-3</v>
      </c>
      <c r="T302" s="13">
        <f t="shared" si="41"/>
        <v>-7.4084999999999998E-2</v>
      </c>
      <c r="U302" s="13">
        <f t="shared" si="42"/>
        <v>-3.5999999999999997E-2</v>
      </c>
      <c r="V302" s="13">
        <f t="shared" si="43"/>
        <v>3.8339999999999999E-2</v>
      </c>
      <c r="W302" s="13">
        <f t="shared" si="44"/>
        <v>9.1429999999999997E-2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7010</v>
      </c>
      <c r="C303" s="3" t="s">
        <v>5424</v>
      </c>
      <c r="D303" s="12">
        <v>61.2</v>
      </c>
      <c r="E303" s="12">
        <v>60.9</v>
      </c>
      <c r="F303" s="12">
        <v>61.9</v>
      </c>
      <c r="G303" s="12">
        <v>61.1</v>
      </c>
      <c r="H303" s="12">
        <v>62</v>
      </c>
      <c r="I303" s="3">
        <v>-1827</v>
      </c>
      <c r="J303" s="3">
        <v>-2131</v>
      </c>
      <c r="K303" s="3">
        <v>-1145</v>
      </c>
      <c r="L303" s="3">
        <v>-1064</v>
      </c>
      <c r="M303" s="3">
        <v>-1288</v>
      </c>
      <c r="N303" s="3">
        <v>679</v>
      </c>
      <c r="O303" s="3">
        <v>22</v>
      </c>
      <c r="P303" s="3">
        <v>595</v>
      </c>
      <c r="Q303" s="3">
        <v>27</v>
      </c>
      <c r="R303" s="3">
        <v>0</v>
      </c>
      <c r="S303" s="13">
        <f t="shared" si="40"/>
        <v>-1.1181240000000001</v>
      </c>
      <c r="T303" s="13">
        <f t="shared" si="41"/>
        <v>-1.297779</v>
      </c>
      <c r="U303" s="13">
        <f t="shared" si="42"/>
        <v>-0.70875500000000002</v>
      </c>
      <c r="V303" s="13">
        <f t="shared" si="43"/>
        <v>-0.65010400000000002</v>
      </c>
      <c r="W303" s="13">
        <f t="shared" si="44"/>
        <v>-0.79856000000000005</v>
      </c>
      <c r="X303" s="13">
        <f t="shared" si="45"/>
        <v>0.41554800000000003</v>
      </c>
      <c r="Y303" s="13">
        <f t="shared" si="46"/>
        <v>1.3398E-2</v>
      </c>
      <c r="Z303" s="13">
        <f t="shared" si="47"/>
        <v>0.36830499999999999</v>
      </c>
      <c r="AA303" s="13">
        <f t="shared" si="48"/>
        <v>1.6497000000000001E-2</v>
      </c>
      <c r="AB303" s="13">
        <f t="shared" si="49"/>
        <v>0</v>
      </c>
    </row>
    <row r="304" spans="1:28" x14ac:dyDescent="0.25">
      <c r="A304" s="2" t="s">
        <v>298</v>
      </c>
      <c r="B304" s="3" t="s">
        <v>7011</v>
      </c>
      <c r="C304" s="3" t="s">
        <v>5400</v>
      </c>
      <c r="D304" s="12">
        <v>18.350000000000001</v>
      </c>
      <c r="E304" s="12">
        <v>17.149999999999999</v>
      </c>
      <c r="F304" s="12">
        <v>16.649999999999999</v>
      </c>
      <c r="G304" s="12">
        <v>15</v>
      </c>
      <c r="H304" s="12">
        <v>16.5</v>
      </c>
      <c r="I304" s="3">
        <v>-68</v>
      </c>
      <c r="J304" s="3">
        <v>-108</v>
      </c>
      <c r="K304" s="3">
        <v>170</v>
      </c>
      <c r="L304" s="3">
        <v>150</v>
      </c>
      <c r="M304" s="3">
        <v>471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-1.2478000000000001E-2</v>
      </c>
      <c r="T304" s="13">
        <f t="shared" si="41"/>
        <v>-1.8521999999999997E-2</v>
      </c>
      <c r="U304" s="13">
        <f t="shared" si="42"/>
        <v>2.8304999999999997E-2</v>
      </c>
      <c r="V304" s="13">
        <f t="shared" si="43"/>
        <v>2.2499999999999999E-2</v>
      </c>
      <c r="W304" s="13">
        <f t="shared" si="44"/>
        <v>7.7715000000000006E-2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7012</v>
      </c>
      <c r="C305" s="3" t="s">
        <v>6673</v>
      </c>
      <c r="D305" s="12">
        <v>46.35</v>
      </c>
      <c r="E305" s="12">
        <v>47.55</v>
      </c>
      <c r="F305" s="12">
        <v>46.8</v>
      </c>
      <c r="G305" s="12">
        <v>43.95</v>
      </c>
      <c r="H305" s="12">
        <v>48.3</v>
      </c>
      <c r="I305" s="3">
        <v>454</v>
      </c>
      <c r="J305" s="3">
        <v>-15448</v>
      </c>
      <c r="K305" s="3">
        <v>-52592</v>
      </c>
      <c r="L305" s="3">
        <v>21367</v>
      </c>
      <c r="M305" s="3">
        <v>37485</v>
      </c>
      <c r="N305" s="3">
        <v>4351</v>
      </c>
      <c r="O305" s="3">
        <v>12445</v>
      </c>
      <c r="P305" s="3">
        <v>1946</v>
      </c>
      <c r="Q305" s="3">
        <v>-896</v>
      </c>
      <c r="R305" s="3">
        <v>6290</v>
      </c>
      <c r="S305" s="13">
        <f t="shared" si="40"/>
        <v>0.210429</v>
      </c>
      <c r="T305" s="13">
        <f t="shared" si="41"/>
        <v>-7.3455239999999993</v>
      </c>
      <c r="U305" s="13">
        <f t="shared" si="42"/>
        <v>-24.613055999999997</v>
      </c>
      <c r="V305" s="13">
        <f t="shared" si="43"/>
        <v>9.3907965000000004</v>
      </c>
      <c r="W305" s="13">
        <f t="shared" si="44"/>
        <v>18.105255</v>
      </c>
      <c r="X305" s="13">
        <f t="shared" si="45"/>
        <v>2.0166884999999999</v>
      </c>
      <c r="Y305" s="13">
        <f t="shared" si="46"/>
        <v>5.9175975000000003</v>
      </c>
      <c r="Z305" s="13">
        <f t="shared" si="47"/>
        <v>0.91072799999999987</v>
      </c>
      <c r="AA305" s="13">
        <f t="shared" si="48"/>
        <v>-0.39379200000000003</v>
      </c>
      <c r="AB305" s="13">
        <f t="shared" si="49"/>
        <v>3.0380699999999998</v>
      </c>
    </row>
    <row r="306" spans="1:28" x14ac:dyDescent="0.25">
      <c r="A306" s="2" t="s">
        <v>300</v>
      </c>
      <c r="B306" s="3" t="s">
        <v>7013</v>
      </c>
      <c r="C306" s="3" t="s">
        <v>5386</v>
      </c>
      <c r="D306" s="12">
        <v>8.4600000000000009</v>
      </c>
      <c r="E306" s="12">
        <v>8.25</v>
      </c>
      <c r="F306" s="12">
        <v>8.2100000000000009</v>
      </c>
      <c r="G306" s="12">
        <v>7.39</v>
      </c>
      <c r="H306" s="12">
        <v>8.1199999999999992</v>
      </c>
      <c r="I306" s="3">
        <v>512</v>
      </c>
      <c r="J306" s="3">
        <v>166</v>
      </c>
      <c r="K306" s="3">
        <v>-654</v>
      </c>
      <c r="L306" s="3">
        <v>-239</v>
      </c>
      <c r="M306" s="3">
        <v>912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4.3315200000000005E-2</v>
      </c>
      <c r="T306" s="13">
        <f t="shared" si="41"/>
        <v>1.3695000000000001E-2</v>
      </c>
      <c r="U306" s="13">
        <f t="shared" si="42"/>
        <v>-5.3693400000000002E-2</v>
      </c>
      <c r="V306" s="13">
        <f t="shared" si="43"/>
        <v>-1.76621E-2</v>
      </c>
      <c r="W306" s="13">
        <f t="shared" si="44"/>
        <v>7.4054399999999992E-2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7014</v>
      </c>
      <c r="C307" s="3" t="s">
        <v>5424</v>
      </c>
      <c r="D307" s="12">
        <v>265</v>
      </c>
      <c r="E307" s="12">
        <v>264.5</v>
      </c>
      <c r="F307" s="12">
        <v>266.5</v>
      </c>
      <c r="G307" s="12">
        <v>266.5</v>
      </c>
      <c r="H307" s="12">
        <v>274.5</v>
      </c>
      <c r="I307" s="3">
        <v>-1610</v>
      </c>
      <c r="J307" s="3">
        <v>-1435</v>
      </c>
      <c r="K307" s="3">
        <v>-2448</v>
      </c>
      <c r="L307" s="3">
        <v>26</v>
      </c>
      <c r="M307" s="3">
        <v>-644</v>
      </c>
      <c r="N307" s="3">
        <v>-14</v>
      </c>
      <c r="O307" s="3">
        <v>29</v>
      </c>
      <c r="P307" s="3">
        <v>67</v>
      </c>
      <c r="Q307" s="3">
        <v>106</v>
      </c>
      <c r="R307" s="3">
        <v>9</v>
      </c>
      <c r="S307" s="13">
        <f t="shared" si="40"/>
        <v>-4.2664999999999997</v>
      </c>
      <c r="T307" s="13">
        <f t="shared" si="41"/>
        <v>-3.7955749999999999</v>
      </c>
      <c r="U307" s="13">
        <f t="shared" si="42"/>
        <v>-6.5239200000000004</v>
      </c>
      <c r="V307" s="13">
        <f t="shared" si="43"/>
        <v>6.9290000000000004E-2</v>
      </c>
      <c r="W307" s="13">
        <f t="shared" si="44"/>
        <v>-1.7677799999999999</v>
      </c>
      <c r="X307" s="13">
        <f t="shared" si="45"/>
        <v>-3.7100000000000001E-2</v>
      </c>
      <c r="Y307" s="13">
        <f t="shared" si="46"/>
        <v>7.6704999999999995E-2</v>
      </c>
      <c r="Z307" s="13">
        <f t="shared" si="47"/>
        <v>0.17855499999999999</v>
      </c>
      <c r="AA307" s="13">
        <f t="shared" si="48"/>
        <v>0.28249000000000002</v>
      </c>
      <c r="AB307" s="13">
        <f t="shared" si="49"/>
        <v>2.4705000000000001E-2</v>
      </c>
    </row>
    <row r="308" spans="1:28" x14ac:dyDescent="0.25">
      <c r="A308" s="2" t="s">
        <v>302</v>
      </c>
      <c r="B308" s="3" t="s">
        <v>7015</v>
      </c>
      <c r="C308" s="3" t="s">
        <v>5424</v>
      </c>
      <c r="D308" s="12">
        <v>14.05</v>
      </c>
      <c r="E308" s="12">
        <v>13.7</v>
      </c>
      <c r="F308" s="12">
        <v>13.35</v>
      </c>
      <c r="G308" s="12">
        <v>12.05</v>
      </c>
      <c r="H308" s="12">
        <v>13</v>
      </c>
      <c r="I308" s="3">
        <v>3439</v>
      </c>
      <c r="J308" s="3">
        <v>584</v>
      </c>
      <c r="K308" s="3">
        <v>-3415</v>
      </c>
      <c r="L308" s="3">
        <v>1925</v>
      </c>
      <c r="M308" s="3">
        <v>-1410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0.48317950000000004</v>
      </c>
      <c r="T308" s="13">
        <f t="shared" si="41"/>
        <v>8.0007999999999996E-2</v>
      </c>
      <c r="U308" s="13">
        <f t="shared" si="42"/>
        <v>-0.45590249999999999</v>
      </c>
      <c r="V308" s="13">
        <f t="shared" si="43"/>
        <v>0.23196249999999999</v>
      </c>
      <c r="W308" s="13">
        <f t="shared" si="44"/>
        <v>-0.18329999999999999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7016</v>
      </c>
      <c r="C309" s="3" t="s">
        <v>5387</v>
      </c>
      <c r="D309" s="12">
        <v>33.6</v>
      </c>
      <c r="E309" s="12">
        <v>34.700000000000003</v>
      </c>
      <c r="F309" s="12">
        <v>34.700000000000003</v>
      </c>
      <c r="G309" s="12">
        <v>33.25</v>
      </c>
      <c r="H309" s="12">
        <v>35.6</v>
      </c>
      <c r="I309" s="3">
        <v>3360</v>
      </c>
      <c r="J309" s="3">
        <v>2459</v>
      </c>
      <c r="K309" s="3">
        <v>-1806</v>
      </c>
      <c r="L309" s="3">
        <v>2630</v>
      </c>
      <c r="M309" s="3">
        <v>855</v>
      </c>
      <c r="N309" s="3">
        <v>-2</v>
      </c>
      <c r="O309" s="3">
        <v>0</v>
      </c>
      <c r="P309" s="3">
        <v>0</v>
      </c>
      <c r="Q309" s="3">
        <v>3</v>
      </c>
      <c r="R309" s="3">
        <v>0</v>
      </c>
      <c r="S309" s="13">
        <f t="shared" si="40"/>
        <v>1.12896</v>
      </c>
      <c r="T309" s="13">
        <f t="shared" si="41"/>
        <v>0.85327300000000006</v>
      </c>
      <c r="U309" s="13">
        <f t="shared" si="42"/>
        <v>-0.62668200000000007</v>
      </c>
      <c r="V309" s="13">
        <f t="shared" si="43"/>
        <v>0.874475</v>
      </c>
      <c r="W309" s="13">
        <f t="shared" si="44"/>
        <v>0.30437999999999998</v>
      </c>
      <c r="X309" s="13">
        <f t="shared" si="45"/>
        <v>-6.7200000000000007E-4</v>
      </c>
      <c r="Y309" s="13">
        <f t="shared" si="46"/>
        <v>0</v>
      </c>
      <c r="Z309" s="13">
        <f t="shared" si="47"/>
        <v>0</v>
      </c>
      <c r="AA309" s="13">
        <f t="shared" si="48"/>
        <v>9.9749999999999991E-4</v>
      </c>
      <c r="AB309" s="13">
        <f t="shared" si="49"/>
        <v>0</v>
      </c>
    </row>
    <row r="310" spans="1:28" x14ac:dyDescent="0.25">
      <c r="A310" s="2" t="s">
        <v>304</v>
      </c>
      <c r="B310" s="3" t="s">
        <v>7017</v>
      </c>
      <c r="C310" s="3" t="s">
        <v>5405</v>
      </c>
      <c r="D310" s="12">
        <v>31.15</v>
      </c>
      <c r="E310" s="12">
        <v>29.9</v>
      </c>
      <c r="F310" s="12">
        <v>30</v>
      </c>
      <c r="G310" s="12">
        <v>27.05</v>
      </c>
      <c r="H310" s="12">
        <v>29.75</v>
      </c>
      <c r="I310" s="3">
        <v>-14</v>
      </c>
      <c r="J310" s="3">
        <v>-235</v>
      </c>
      <c r="K310" s="3">
        <v>-743</v>
      </c>
      <c r="L310" s="3">
        <v>705</v>
      </c>
      <c r="M310" s="3">
        <v>414</v>
      </c>
      <c r="N310" s="3">
        <v>0</v>
      </c>
      <c r="O310" s="3">
        <v>0</v>
      </c>
      <c r="P310" s="3">
        <v>0</v>
      </c>
      <c r="Q310" s="3">
        <v>0</v>
      </c>
      <c r="R310" s="3">
        <v>150</v>
      </c>
      <c r="S310" s="13">
        <f t="shared" si="40"/>
        <v>-4.3609999999999994E-3</v>
      </c>
      <c r="T310" s="13">
        <f t="shared" si="41"/>
        <v>-7.0264999999999994E-2</v>
      </c>
      <c r="U310" s="13">
        <f t="shared" si="42"/>
        <v>-0.22289999999999999</v>
      </c>
      <c r="V310" s="13">
        <f t="shared" si="43"/>
        <v>0.1907025</v>
      </c>
      <c r="W310" s="13">
        <f t="shared" si="44"/>
        <v>0.123165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4.4624999999999998E-2</v>
      </c>
    </row>
    <row r="311" spans="1:28" x14ac:dyDescent="0.25">
      <c r="A311" s="2" t="s">
        <v>305</v>
      </c>
      <c r="B311" s="3" t="s">
        <v>7018</v>
      </c>
      <c r="C311" s="3" t="s">
        <v>8510</v>
      </c>
      <c r="D311" s="12">
        <v>27.5</v>
      </c>
      <c r="E311" s="12">
        <v>27.05</v>
      </c>
      <c r="F311" s="12">
        <v>27</v>
      </c>
      <c r="G311" s="12">
        <v>25.2</v>
      </c>
      <c r="H311" s="12">
        <v>27.6</v>
      </c>
      <c r="I311" s="3">
        <v>-128</v>
      </c>
      <c r="J311" s="3">
        <v>-34</v>
      </c>
      <c r="K311" s="3">
        <v>-279</v>
      </c>
      <c r="L311" s="3">
        <v>177</v>
      </c>
      <c r="M311" s="3">
        <v>713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-3.5200000000000002E-2</v>
      </c>
      <c r="T311" s="13">
        <f t="shared" si="41"/>
        <v>-9.1970000000000003E-3</v>
      </c>
      <c r="U311" s="13">
        <f t="shared" si="42"/>
        <v>-7.5329999999999994E-2</v>
      </c>
      <c r="V311" s="13">
        <f t="shared" si="43"/>
        <v>4.4603999999999998E-2</v>
      </c>
      <c r="W311" s="13">
        <f t="shared" si="44"/>
        <v>0.19678799999999999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7019</v>
      </c>
      <c r="C312" s="3" t="s">
        <v>5424</v>
      </c>
      <c r="D312" s="12">
        <v>102</v>
      </c>
      <c r="E312" s="12">
        <v>103</v>
      </c>
      <c r="F312" s="12">
        <v>104.5</v>
      </c>
      <c r="G312" s="12">
        <v>98.2</v>
      </c>
      <c r="H312" s="12">
        <v>107</v>
      </c>
      <c r="I312" s="3">
        <v>18087</v>
      </c>
      <c r="J312" s="3">
        <v>7015</v>
      </c>
      <c r="K312" s="3">
        <v>391</v>
      </c>
      <c r="L312" s="3">
        <v>328</v>
      </c>
      <c r="M312" s="3">
        <v>16504</v>
      </c>
      <c r="N312" s="3">
        <v>2489</v>
      </c>
      <c r="O312" s="3">
        <v>408</v>
      </c>
      <c r="P312" s="3">
        <v>798</v>
      </c>
      <c r="Q312" s="3">
        <v>127</v>
      </c>
      <c r="R312" s="3">
        <v>141</v>
      </c>
      <c r="S312" s="13">
        <f t="shared" si="40"/>
        <v>18.448740000000001</v>
      </c>
      <c r="T312" s="13">
        <f t="shared" si="41"/>
        <v>7.2254500000000004</v>
      </c>
      <c r="U312" s="13">
        <f t="shared" si="42"/>
        <v>0.40859499999999999</v>
      </c>
      <c r="V312" s="13">
        <f t="shared" si="43"/>
        <v>0.32209600000000005</v>
      </c>
      <c r="W312" s="13">
        <f t="shared" si="44"/>
        <v>17.659279999999999</v>
      </c>
      <c r="X312" s="13">
        <f t="shared" si="45"/>
        <v>2.53878</v>
      </c>
      <c r="Y312" s="13">
        <f t="shared" si="46"/>
        <v>0.42024</v>
      </c>
      <c r="Z312" s="13">
        <f t="shared" si="47"/>
        <v>0.83391000000000004</v>
      </c>
      <c r="AA312" s="13">
        <f t="shared" si="48"/>
        <v>0.12471399999999999</v>
      </c>
      <c r="AB312" s="13">
        <f t="shared" si="49"/>
        <v>0.15087</v>
      </c>
    </row>
    <row r="313" spans="1:28" x14ac:dyDescent="0.25">
      <c r="A313" s="2" t="s">
        <v>307</v>
      </c>
      <c r="B313" s="3" t="s">
        <v>7020</v>
      </c>
      <c r="C313" s="3" t="s">
        <v>5405</v>
      </c>
      <c r="D313" s="12">
        <v>7.34</v>
      </c>
      <c r="E313" s="12">
        <v>7.08</v>
      </c>
      <c r="F313" s="12">
        <v>7.21</v>
      </c>
      <c r="G313" s="12">
        <v>7</v>
      </c>
      <c r="H313" s="12">
        <v>7.35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7021</v>
      </c>
      <c r="C314" s="3" t="s">
        <v>8511</v>
      </c>
      <c r="D314" s="12">
        <v>10.15</v>
      </c>
      <c r="E314" s="12">
        <v>10</v>
      </c>
      <c r="F314" s="12">
        <v>9.94</v>
      </c>
      <c r="G314" s="12">
        <v>9.0500000000000007</v>
      </c>
      <c r="H314" s="12">
        <v>9.7899999999999991</v>
      </c>
      <c r="I314" s="3">
        <v>2606</v>
      </c>
      <c r="J314" s="3">
        <v>102</v>
      </c>
      <c r="K314" s="3">
        <v>-2252</v>
      </c>
      <c r="L314" s="3">
        <v>3934</v>
      </c>
      <c r="M314" s="3">
        <v>503</v>
      </c>
      <c r="N314" s="3">
        <v>0</v>
      </c>
      <c r="O314" s="3">
        <v>0</v>
      </c>
      <c r="P314" s="3">
        <v>50</v>
      </c>
      <c r="Q314" s="3">
        <v>0</v>
      </c>
      <c r="R314" s="3">
        <v>0</v>
      </c>
      <c r="S314" s="13">
        <f t="shared" si="40"/>
        <v>0.26450899999999999</v>
      </c>
      <c r="T314" s="13">
        <f t="shared" si="41"/>
        <v>1.0200000000000001E-2</v>
      </c>
      <c r="U314" s="13">
        <f t="shared" si="42"/>
        <v>-0.22384879999999999</v>
      </c>
      <c r="V314" s="13">
        <f t="shared" si="43"/>
        <v>0.35602700000000004</v>
      </c>
      <c r="W314" s="13">
        <f t="shared" si="44"/>
        <v>4.9243700000000001E-2</v>
      </c>
      <c r="X314" s="13">
        <f t="shared" si="45"/>
        <v>0</v>
      </c>
      <c r="Y314" s="13">
        <f t="shared" si="46"/>
        <v>0</v>
      </c>
      <c r="Z314" s="13">
        <f t="shared" si="47"/>
        <v>4.9699999999999996E-3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7022</v>
      </c>
      <c r="C315" s="3" t="s">
        <v>5388</v>
      </c>
      <c r="D315" s="12">
        <v>22.35</v>
      </c>
      <c r="E315" s="12">
        <v>22.95</v>
      </c>
      <c r="F315" s="12">
        <v>22.7</v>
      </c>
      <c r="G315" s="12">
        <v>21.9</v>
      </c>
      <c r="H315" s="12">
        <v>22.9</v>
      </c>
      <c r="I315" s="3">
        <v>-134</v>
      </c>
      <c r="J315" s="3">
        <v>3816</v>
      </c>
      <c r="K315" s="3">
        <v>-8315</v>
      </c>
      <c r="L315" s="3">
        <v>6959</v>
      </c>
      <c r="M315" s="3">
        <v>-3121</v>
      </c>
      <c r="N315" s="3">
        <v>1880</v>
      </c>
      <c r="O315" s="3">
        <v>149</v>
      </c>
      <c r="P315" s="3">
        <v>1954</v>
      </c>
      <c r="Q315" s="3">
        <v>94</v>
      </c>
      <c r="R315" s="3">
        <v>7</v>
      </c>
      <c r="S315" s="13">
        <f t="shared" si="40"/>
        <v>-2.9949E-2</v>
      </c>
      <c r="T315" s="13">
        <f t="shared" si="41"/>
        <v>0.87577199999999999</v>
      </c>
      <c r="U315" s="13">
        <f t="shared" si="42"/>
        <v>-1.887505</v>
      </c>
      <c r="V315" s="13">
        <f t="shared" si="43"/>
        <v>1.5240209999999998</v>
      </c>
      <c r="W315" s="13">
        <f t="shared" si="44"/>
        <v>-0.71470899999999993</v>
      </c>
      <c r="X315" s="13">
        <f t="shared" si="45"/>
        <v>0.42018</v>
      </c>
      <c r="Y315" s="13">
        <f t="shared" si="46"/>
        <v>3.4195499999999997E-2</v>
      </c>
      <c r="Z315" s="13">
        <f t="shared" si="47"/>
        <v>0.44355799999999995</v>
      </c>
      <c r="AA315" s="13">
        <f t="shared" si="48"/>
        <v>2.0586E-2</v>
      </c>
      <c r="AB315" s="13">
        <f t="shared" si="49"/>
        <v>1.6029999999999998E-3</v>
      </c>
    </row>
    <row r="316" spans="1:28" x14ac:dyDescent="0.25">
      <c r="A316" s="2" t="s">
        <v>310</v>
      </c>
      <c r="B316" s="3" t="s">
        <v>7023</v>
      </c>
      <c r="C316" s="3" t="s">
        <v>5389</v>
      </c>
      <c r="D316" s="12">
        <v>423</v>
      </c>
      <c r="E316" s="12">
        <v>409.5</v>
      </c>
      <c r="F316" s="12">
        <v>440</v>
      </c>
      <c r="G316" s="12">
        <v>415.5</v>
      </c>
      <c r="H316" s="12">
        <v>449</v>
      </c>
      <c r="I316" s="3">
        <v>-2593</v>
      </c>
      <c r="J316" s="3">
        <v>-1581</v>
      </c>
      <c r="K316" s="3">
        <v>217</v>
      </c>
      <c r="L316" s="3">
        <v>-560</v>
      </c>
      <c r="M316" s="3">
        <v>649</v>
      </c>
      <c r="N316" s="3">
        <v>-403</v>
      </c>
      <c r="O316" s="3">
        <v>-244</v>
      </c>
      <c r="P316" s="3">
        <v>73</v>
      </c>
      <c r="Q316" s="3">
        <v>-10</v>
      </c>
      <c r="R316" s="3">
        <v>1</v>
      </c>
      <c r="S316" s="13">
        <f t="shared" si="40"/>
        <v>-10.968389999999999</v>
      </c>
      <c r="T316" s="13">
        <f t="shared" si="41"/>
        <v>-6.4741949999999999</v>
      </c>
      <c r="U316" s="13">
        <f t="shared" si="42"/>
        <v>0.95479999999999998</v>
      </c>
      <c r="V316" s="13">
        <f t="shared" si="43"/>
        <v>-2.3268</v>
      </c>
      <c r="W316" s="13">
        <f t="shared" si="44"/>
        <v>2.9140100000000002</v>
      </c>
      <c r="X316" s="13">
        <f t="shared" si="45"/>
        <v>-1.70469</v>
      </c>
      <c r="Y316" s="13">
        <f t="shared" si="46"/>
        <v>-0.99917999999999996</v>
      </c>
      <c r="Z316" s="13">
        <f t="shared" si="47"/>
        <v>0.32119999999999999</v>
      </c>
      <c r="AA316" s="13">
        <f t="shared" si="48"/>
        <v>-4.1549999999999997E-2</v>
      </c>
      <c r="AB316" s="13">
        <f t="shared" si="49"/>
        <v>4.4900000000000001E-3</v>
      </c>
    </row>
    <row r="317" spans="1:28" x14ac:dyDescent="0.25">
      <c r="A317" s="2" t="s">
        <v>311</v>
      </c>
      <c r="B317" s="3" t="s">
        <v>7024</v>
      </c>
      <c r="C317" s="3" t="s">
        <v>5390</v>
      </c>
      <c r="D317" s="12">
        <v>35</v>
      </c>
      <c r="E317" s="12">
        <v>36.950000000000003</v>
      </c>
      <c r="F317" s="12">
        <v>36.549999999999997</v>
      </c>
      <c r="G317" s="12">
        <v>32.9</v>
      </c>
      <c r="H317" s="12">
        <v>36.15</v>
      </c>
      <c r="I317" s="3">
        <v>4481</v>
      </c>
      <c r="J317" s="3">
        <v>5675</v>
      </c>
      <c r="K317" s="3">
        <v>-2063</v>
      </c>
      <c r="L317" s="3">
        <v>1728</v>
      </c>
      <c r="M317" s="3">
        <v>5791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1.5683499999999999</v>
      </c>
      <c r="T317" s="13">
        <f t="shared" si="41"/>
        <v>2.0969125000000002</v>
      </c>
      <c r="U317" s="13">
        <f t="shared" si="42"/>
        <v>-0.75402649999999993</v>
      </c>
      <c r="V317" s="13">
        <f t="shared" si="43"/>
        <v>0.56851200000000002</v>
      </c>
      <c r="W317" s="13">
        <f t="shared" si="44"/>
        <v>2.0934464999999998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7025</v>
      </c>
      <c r="C318" s="3" t="s">
        <v>5391</v>
      </c>
      <c r="D318" s="12">
        <v>15.35</v>
      </c>
      <c r="E318" s="12">
        <v>14.95</v>
      </c>
      <c r="F318" s="12">
        <v>15</v>
      </c>
      <c r="G318" s="12">
        <v>13.5</v>
      </c>
      <c r="H318" s="12">
        <v>14.85</v>
      </c>
      <c r="I318" s="3">
        <v>-1043</v>
      </c>
      <c r="J318" s="3">
        <v>425</v>
      </c>
      <c r="K318" s="3">
        <v>-1044</v>
      </c>
      <c r="L318" s="3">
        <v>774</v>
      </c>
      <c r="M318" s="3">
        <v>3704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-0.16010049999999998</v>
      </c>
      <c r="T318" s="13">
        <f t="shared" si="41"/>
        <v>6.3537499999999997E-2</v>
      </c>
      <c r="U318" s="13">
        <f t="shared" si="42"/>
        <v>-0.15659999999999999</v>
      </c>
      <c r="V318" s="13">
        <f t="shared" si="43"/>
        <v>0.10449</v>
      </c>
      <c r="W318" s="13">
        <f t="shared" si="44"/>
        <v>0.55004399999999998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7026</v>
      </c>
      <c r="C319" s="3" t="s">
        <v>6673</v>
      </c>
      <c r="D319" s="12">
        <v>560</v>
      </c>
      <c r="E319" s="12">
        <v>547</v>
      </c>
      <c r="F319" s="12">
        <v>557</v>
      </c>
      <c r="G319" s="12">
        <v>549</v>
      </c>
      <c r="H319" s="12">
        <v>572</v>
      </c>
      <c r="I319" s="3">
        <v>-7777</v>
      </c>
      <c r="J319" s="3">
        <v>-11561</v>
      </c>
      <c r="K319" s="3">
        <v>2437</v>
      </c>
      <c r="L319" s="3">
        <v>7405</v>
      </c>
      <c r="M319" s="3">
        <v>8961</v>
      </c>
      <c r="N319" s="3">
        <v>1809</v>
      </c>
      <c r="O319" s="3">
        <v>371</v>
      </c>
      <c r="P319" s="3">
        <v>792</v>
      </c>
      <c r="Q319" s="3">
        <v>601</v>
      </c>
      <c r="R319" s="3">
        <v>196</v>
      </c>
      <c r="S319" s="13">
        <f t="shared" si="40"/>
        <v>-43.551200000000001</v>
      </c>
      <c r="T319" s="13">
        <f t="shared" si="41"/>
        <v>-63.238669999999999</v>
      </c>
      <c r="U319" s="13">
        <f t="shared" si="42"/>
        <v>13.57409</v>
      </c>
      <c r="V319" s="13">
        <f t="shared" si="43"/>
        <v>40.653449999999999</v>
      </c>
      <c r="W319" s="13">
        <f t="shared" si="44"/>
        <v>51.256920000000001</v>
      </c>
      <c r="X319" s="13">
        <f t="shared" si="45"/>
        <v>10.1304</v>
      </c>
      <c r="Y319" s="13">
        <f t="shared" si="46"/>
        <v>2.0293700000000001</v>
      </c>
      <c r="Z319" s="13">
        <f t="shared" si="47"/>
        <v>4.4114399999999998</v>
      </c>
      <c r="AA319" s="13">
        <f t="shared" si="48"/>
        <v>3.29949</v>
      </c>
      <c r="AB319" s="13">
        <f t="shared" si="49"/>
        <v>1.1211199999999999</v>
      </c>
    </row>
    <row r="320" spans="1:28" x14ac:dyDescent="0.25">
      <c r="A320" s="2" t="s">
        <v>314</v>
      </c>
      <c r="B320" s="3" t="s">
        <v>7027</v>
      </c>
      <c r="C320" s="3" t="s">
        <v>5393</v>
      </c>
      <c r="D320" s="12">
        <v>22.65</v>
      </c>
      <c r="E320" s="12">
        <v>23.2</v>
      </c>
      <c r="F320" s="12">
        <v>23.1</v>
      </c>
      <c r="G320" s="12">
        <v>21.3</v>
      </c>
      <c r="H320" s="12">
        <v>23.4</v>
      </c>
      <c r="I320" s="3">
        <v>5681</v>
      </c>
      <c r="J320" s="3">
        <v>3306</v>
      </c>
      <c r="K320" s="3">
        <v>19</v>
      </c>
      <c r="L320" s="3">
        <v>5855</v>
      </c>
      <c r="M320" s="3">
        <v>1850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1.2867465</v>
      </c>
      <c r="T320" s="13">
        <f t="shared" si="41"/>
        <v>0.76699200000000001</v>
      </c>
      <c r="U320" s="13">
        <f t="shared" si="42"/>
        <v>4.3890000000000005E-3</v>
      </c>
      <c r="V320" s="13">
        <f t="shared" si="43"/>
        <v>1.247115</v>
      </c>
      <c r="W320" s="13">
        <f t="shared" si="44"/>
        <v>0.43290000000000001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7028</v>
      </c>
      <c r="C321" s="3" t="s">
        <v>8512</v>
      </c>
      <c r="D321" s="12">
        <v>17.850000000000001</v>
      </c>
      <c r="E321" s="12">
        <v>18.600000000000001</v>
      </c>
      <c r="F321" s="12">
        <v>18.2</v>
      </c>
      <c r="G321" s="12">
        <v>17.05</v>
      </c>
      <c r="H321" s="12">
        <v>18.399999999999999</v>
      </c>
      <c r="I321" s="3">
        <v>2361</v>
      </c>
      <c r="J321" s="3">
        <v>2348</v>
      </c>
      <c r="K321" s="3">
        <v>-1040</v>
      </c>
      <c r="L321" s="3">
        <v>1945</v>
      </c>
      <c r="M321" s="3">
        <v>2089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0.42143850000000005</v>
      </c>
      <c r="T321" s="13">
        <f t="shared" si="41"/>
        <v>0.43672800000000001</v>
      </c>
      <c r="U321" s="13">
        <f t="shared" si="42"/>
        <v>-0.18928</v>
      </c>
      <c r="V321" s="13">
        <f t="shared" si="43"/>
        <v>0.33162249999999999</v>
      </c>
      <c r="W321" s="13">
        <f t="shared" si="44"/>
        <v>0.384376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7029</v>
      </c>
      <c r="C322" s="3" t="s">
        <v>8513</v>
      </c>
      <c r="D322" s="12">
        <v>36.85</v>
      </c>
      <c r="E322" s="12">
        <v>38</v>
      </c>
      <c r="F322" s="12">
        <v>38.299999999999997</v>
      </c>
      <c r="G322" s="12">
        <v>34.9</v>
      </c>
      <c r="H322" s="12">
        <v>38.35</v>
      </c>
      <c r="I322" s="3">
        <v>5880</v>
      </c>
      <c r="J322" s="3">
        <v>784</v>
      </c>
      <c r="K322" s="3">
        <v>-9625</v>
      </c>
      <c r="L322" s="3">
        <v>-1095</v>
      </c>
      <c r="M322" s="3">
        <v>6188</v>
      </c>
      <c r="N322" s="3">
        <v>-531</v>
      </c>
      <c r="O322" s="3">
        <v>1641</v>
      </c>
      <c r="P322" s="3">
        <v>921</v>
      </c>
      <c r="Q322" s="3">
        <v>4</v>
      </c>
      <c r="R322" s="3">
        <v>0</v>
      </c>
      <c r="S322" s="13">
        <f t="shared" si="40"/>
        <v>2.1667800000000002</v>
      </c>
      <c r="T322" s="13">
        <f t="shared" si="41"/>
        <v>0.29792000000000002</v>
      </c>
      <c r="U322" s="13">
        <f t="shared" si="42"/>
        <v>-3.686375</v>
      </c>
      <c r="V322" s="13">
        <f t="shared" si="43"/>
        <v>-0.38215500000000002</v>
      </c>
      <c r="W322" s="13">
        <f t="shared" si="44"/>
        <v>2.3730980000000002</v>
      </c>
      <c r="X322" s="13">
        <f t="shared" si="45"/>
        <v>-0.19567350000000003</v>
      </c>
      <c r="Y322" s="13">
        <f t="shared" si="46"/>
        <v>0.62358000000000002</v>
      </c>
      <c r="Z322" s="13">
        <f t="shared" si="47"/>
        <v>0.35274299999999997</v>
      </c>
      <c r="AA322" s="13">
        <f t="shared" si="48"/>
        <v>1.3959999999999999E-3</v>
      </c>
      <c r="AB322" s="13">
        <f t="shared" si="49"/>
        <v>0</v>
      </c>
    </row>
    <row r="323" spans="1:28" x14ac:dyDescent="0.25">
      <c r="A323" s="2" t="s">
        <v>317</v>
      </c>
      <c r="B323" s="3" t="s">
        <v>7030</v>
      </c>
      <c r="C323" s="3" t="s">
        <v>5425</v>
      </c>
      <c r="D323" s="12">
        <v>69</v>
      </c>
      <c r="E323" s="12">
        <v>69.900000000000006</v>
      </c>
      <c r="F323" s="12">
        <v>67.400000000000006</v>
      </c>
      <c r="G323" s="12">
        <v>61.8</v>
      </c>
      <c r="H323" s="12">
        <v>67.900000000000006</v>
      </c>
      <c r="I323" s="3">
        <v>853</v>
      </c>
      <c r="J323" s="3">
        <v>1802</v>
      </c>
      <c r="K323" s="3">
        <v>-2156</v>
      </c>
      <c r="L323" s="3">
        <v>3049</v>
      </c>
      <c r="M323" s="3">
        <v>1765</v>
      </c>
      <c r="N323" s="3">
        <v>0</v>
      </c>
      <c r="O323" s="3">
        <v>-277</v>
      </c>
      <c r="P323" s="3">
        <v>197</v>
      </c>
      <c r="Q323" s="3">
        <v>0</v>
      </c>
      <c r="R323" s="3">
        <v>284</v>
      </c>
      <c r="S323" s="13">
        <f t="shared" si="40"/>
        <v>0.58857000000000004</v>
      </c>
      <c r="T323" s="13">
        <f t="shared" si="41"/>
        <v>1.2595980000000002</v>
      </c>
      <c r="U323" s="13">
        <f t="shared" si="42"/>
        <v>-1.4531440000000002</v>
      </c>
      <c r="V323" s="13">
        <f t="shared" si="43"/>
        <v>1.8842819999999998</v>
      </c>
      <c r="W323" s="13">
        <f t="shared" si="44"/>
        <v>1.1984350000000001</v>
      </c>
      <c r="X323" s="13">
        <f t="shared" si="45"/>
        <v>0</v>
      </c>
      <c r="Y323" s="13">
        <f t="shared" si="46"/>
        <v>-0.19362300000000002</v>
      </c>
      <c r="Z323" s="13">
        <f t="shared" si="47"/>
        <v>0.13277800000000001</v>
      </c>
      <c r="AA323" s="13">
        <f t="shared" si="48"/>
        <v>0</v>
      </c>
      <c r="AB323" s="13">
        <f t="shared" si="49"/>
        <v>0.19283600000000004</v>
      </c>
    </row>
    <row r="324" spans="1:28" x14ac:dyDescent="0.25">
      <c r="A324" s="2" t="s">
        <v>318</v>
      </c>
      <c r="B324" s="3" t="s">
        <v>7031</v>
      </c>
      <c r="C324" s="3" t="s">
        <v>5400</v>
      </c>
      <c r="D324" s="12">
        <v>24.7</v>
      </c>
      <c r="E324" s="12">
        <v>24.2</v>
      </c>
      <c r="F324" s="12">
        <v>24</v>
      </c>
      <c r="G324" s="12">
        <v>22.4</v>
      </c>
      <c r="H324" s="12">
        <v>24.15</v>
      </c>
      <c r="I324" s="3">
        <v>-1300</v>
      </c>
      <c r="J324" s="3">
        <v>-430</v>
      </c>
      <c r="K324" s="3">
        <v>-1420</v>
      </c>
      <c r="L324" s="3">
        <v>-1081</v>
      </c>
      <c r="M324" s="3">
        <v>1022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-0.3211</v>
      </c>
      <c r="T324" s="13">
        <f t="shared" si="41"/>
        <v>-0.10406</v>
      </c>
      <c r="U324" s="13">
        <f t="shared" si="42"/>
        <v>-0.34079999999999999</v>
      </c>
      <c r="V324" s="13">
        <f t="shared" si="43"/>
        <v>-0.24214399999999997</v>
      </c>
      <c r="W324" s="13">
        <f t="shared" si="44"/>
        <v>0.246813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7032</v>
      </c>
      <c r="C325" s="3" t="s">
        <v>5416</v>
      </c>
      <c r="D325" s="12">
        <v>28.9</v>
      </c>
      <c r="E325" s="12">
        <v>29.7</v>
      </c>
      <c r="F325" s="12">
        <v>29.2</v>
      </c>
      <c r="G325" s="12">
        <v>26.3</v>
      </c>
      <c r="H325" s="12">
        <v>28.9</v>
      </c>
      <c r="I325" s="3">
        <v>451</v>
      </c>
      <c r="J325" s="3">
        <v>615</v>
      </c>
      <c r="K325" s="3">
        <v>-244</v>
      </c>
      <c r="L325" s="3">
        <v>362</v>
      </c>
      <c r="M325" s="3">
        <v>1558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0.13033899999999998</v>
      </c>
      <c r="T325" s="13">
        <f t="shared" si="41"/>
        <v>0.18265500000000001</v>
      </c>
      <c r="U325" s="13">
        <f t="shared" si="42"/>
        <v>-7.1248000000000006E-2</v>
      </c>
      <c r="V325" s="13">
        <f t="shared" si="43"/>
        <v>9.5205999999999999E-2</v>
      </c>
      <c r="W325" s="13">
        <f t="shared" si="44"/>
        <v>0.450262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7033</v>
      </c>
      <c r="C326" s="3" t="s">
        <v>5429</v>
      </c>
      <c r="D326" s="12">
        <v>28.25</v>
      </c>
      <c r="E326" s="12">
        <v>28.85</v>
      </c>
      <c r="F326" s="12">
        <v>28.45</v>
      </c>
      <c r="G326" s="12">
        <v>25.65</v>
      </c>
      <c r="H326" s="12">
        <v>28.2</v>
      </c>
      <c r="I326" s="3">
        <v>4913</v>
      </c>
      <c r="J326" s="3">
        <v>374</v>
      </c>
      <c r="K326" s="3">
        <v>-20864</v>
      </c>
      <c r="L326" s="3">
        <v>13383</v>
      </c>
      <c r="M326" s="3">
        <v>33156</v>
      </c>
      <c r="N326" s="3">
        <v>-1356</v>
      </c>
      <c r="O326" s="3">
        <v>2860</v>
      </c>
      <c r="P326" s="3">
        <v>101</v>
      </c>
      <c r="Q326" s="3">
        <v>1031</v>
      </c>
      <c r="R326" s="3">
        <v>0</v>
      </c>
      <c r="S326" s="13">
        <f t="shared" si="40"/>
        <v>1.3879224999999999</v>
      </c>
      <c r="T326" s="13">
        <f t="shared" si="41"/>
        <v>0.10789899999999999</v>
      </c>
      <c r="U326" s="13">
        <f t="shared" si="42"/>
        <v>-5.9358079999999989</v>
      </c>
      <c r="V326" s="13">
        <f t="shared" si="43"/>
        <v>3.4327394999999994</v>
      </c>
      <c r="W326" s="13">
        <f t="shared" si="44"/>
        <v>9.3499920000000003</v>
      </c>
      <c r="X326" s="13">
        <f t="shared" si="45"/>
        <v>-0.38307000000000002</v>
      </c>
      <c r="Y326" s="13">
        <f t="shared" si="46"/>
        <v>0.82511000000000001</v>
      </c>
      <c r="Z326" s="13">
        <f t="shared" si="47"/>
        <v>2.87345E-2</v>
      </c>
      <c r="AA326" s="13">
        <f t="shared" si="48"/>
        <v>0.26445149999999995</v>
      </c>
      <c r="AB326" s="13">
        <f t="shared" si="49"/>
        <v>0</v>
      </c>
    </row>
    <row r="327" spans="1:28" x14ac:dyDescent="0.25">
      <c r="A327" s="2" t="s">
        <v>321</v>
      </c>
      <c r="B327" s="3" t="s">
        <v>7034</v>
      </c>
      <c r="C327" s="3" t="s">
        <v>5392</v>
      </c>
      <c r="D327" s="12">
        <v>264</v>
      </c>
      <c r="E327" s="12">
        <v>269.5</v>
      </c>
      <c r="F327" s="12">
        <v>271.5</v>
      </c>
      <c r="G327" s="12">
        <v>273</v>
      </c>
      <c r="H327" s="12">
        <v>295</v>
      </c>
      <c r="I327" s="3">
        <v>200</v>
      </c>
      <c r="J327" s="3">
        <v>-533</v>
      </c>
      <c r="K327" s="3">
        <v>-43</v>
      </c>
      <c r="L327" s="3">
        <v>55</v>
      </c>
      <c r="M327" s="3">
        <v>484</v>
      </c>
      <c r="N327" s="3">
        <v>366</v>
      </c>
      <c r="O327" s="3">
        <v>69</v>
      </c>
      <c r="P327" s="3">
        <v>110</v>
      </c>
      <c r="Q327" s="3">
        <v>63</v>
      </c>
      <c r="R327" s="3">
        <v>141</v>
      </c>
      <c r="S327" s="13">
        <f t="shared" ref="S327:S390" si="50">$D327*I327/100000</f>
        <v>0.52800000000000002</v>
      </c>
      <c r="T327" s="13">
        <f t="shared" ref="T327:T390" si="51">$E327*J327/100000</f>
        <v>-1.4364349999999999</v>
      </c>
      <c r="U327" s="13">
        <f t="shared" ref="U327:U390" si="52">$F327*K327/100000</f>
        <v>-0.116745</v>
      </c>
      <c r="V327" s="13">
        <f t="shared" ref="V327:V390" si="53">$G327*L327/100000</f>
        <v>0.15015000000000001</v>
      </c>
      <c r="W327" s="13">
        <f t="shared" ref="W327:W390" si="54">$H327*M327/100000</f>
        <v>1.4278</v>
      </c>
      <c r="X327" s="13">
        <f t="shared" ref="X327:X390" si="55">$D327*N327/100000</f>
        <v>0.96623999999999999</v>
      </c>
      <c r="Y327" s="13">
        <f t="shared" ref="Y327:Y390" si="56">$E327*O327/100000</f>
        <v>0.18595500000000001</v>
      </c>
      <c r="Z327" s="13">
        <f t="shared" ref="Z327:Z390" si="57">$F327*P327/100000</f>
        <v>0.29865000000000003</v>
      </c>
      <c r="AA327" s="13">
        <f t="shared" ref="AA327:AA390" si="58">$G327*Q327/100000</f>
        <v>0.17199</v>
      </c>
      <c r="AB327" s="13">
        <f t="shared" ref="AB327:AB390" si="59">$H327*R327/100000</f>
        <v>0.41594999999999999</v>
      </c>
    </row>
    <row r="328" spans="1:28" x14ac:dyDescent="0.25">
      <c r="A328" s="2" t="s">
        <v>322</v>
      </c>
      <c r="B328" s="3" t="s">
        <v>7035</v>
      </c>
      <c r="C328" s="3" t="s">
        <v>5399</v>
      </c>
      <c r="D328" s="12">
        <v>56.3</v>
      </c>
      <c r="E328" s="12">
        <v>56.2</v>
      </c>
      <c r="F328" s="12">
        <v>56.7</v>
      </c>
      <c r="G328" s="12">
        <v>56</v>
      </c>
      <c r="H328" s="12">
        <v>58.2</v>
      </c>
      <c r="I328" s="3">
        <v>-2909</v>
      </c>
      <c r="J328" s="3">
        <v>-1858</v>
      </c>
      <c r="K328" s="3">
        <v>-1411</v>
      </c>
      <c r="L328" s="3">
        <v>-1947</v>
      </c>
      <c r="M328" s="3">
        <v>-982</v>
      </c>
      <c r="N328" s="3">
        <v>515</v>
      </c>
      <c r="O328" s="3">
        <v>100</v>
      </c>
      <c r="P328" s="3">
        <v>528</v>
      </c>
      <c r="Q328" s="3">
        <v>3</v>
      </c>
      <c r="R328" s="3">
        <v>50</v>
      </c>
      <c r="S328" s="13">
        <f t="shared" si="50"/>
        <v>-1.6377669999999998</v>
      </c>
      <c r="T328" s="13">
        <f t="shared" si="51"/>
        <v>-1.0441960000000001</v>
      </c>
      <c r="U328" s="13">
        <f t="shared" si="52"/>
        <v>-0.800037</v>
      </c>
      <c r="V328" s="13">
        <f t="shared" si="53"/>
        <v>-1.09032</v>
      </c>
      <c r="W328" s="13">
        <f t="shared" si="54"/>
        <v>-0.57152400000000003</v>
      </c>
      <c r="X328" s="13">
        <f t="shared" si="55"/>
        <v>0.28994500000000001</v>
      </c>
      <c r="Y328" s="13">
        <f t="shared" si="56"/>
        <v>5.62E-2</v>
      </c>
      <c r="Z328" s="13">
        <f t="shared" si="57"/>
        <v>0.29937600000000003</v>
      </c>
      <c r="AA328" s="13">
        <f t="shared" si="58"/>
        <v>1.6800000000000001E-3</v>
      </c>
      <c r="AB328" s="13">
        <f t="shared" si="59"/>
        <v>2.9100000000000001E-2</v>
      </c>
    </row>
    <row r="329" spans="1:28" x14ac:dyDescent="0.25">
      <c r="A329" s="2" t="s">
        <v>323</v>
      </c>
      <c r="B329" s="3" t="s">
        <v>7036</v>
      </c>
      <c r="C329" s="3" t="s">
        <v>5370</v>
      </c>
      <c r="D329" s="12">
        <v>96.9</v>
      </c>
      <c r="E329" s="12">
        <v>95.3</v>
      </c>
      <c r="F329" s="12">
        <v>95.6</v>
      </c>
      <c r="G329" s="12">
        <v>89</v>
      </c>
      <c r="H329" s="12">
        <v>93.9</v>
      </c>
      <c r="I329" s="3">
        <v>-435</v>
      </c>
      <c r="J329" s="3">
        <v>-317</v>
      </c>
      <c r="K329" s="3">
        <v>-198</v>
      </c>
      <c r="L329" s="3">
        <v>-178</v>
      </c>
      <c r="M329" s="3">
        <v>-82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-0.42151499999999997</v>
      </c>
      <c r="T329" s="13">
        <f t="shared" si="51"/>
        <v>-0.30210100000000001</v>
      </c>
      <c r="U329" s="13">
        <f t="shared" si="52"/>
        <v>-0.18928799999999998</v>
      </c>
      <c r="V329" s="13">
        <f t="shared" si="53"/>
        <v>-0.15842000000000001</v>
      </c>
      <c r="W329" s="13">
        <f t="shared" si="54"/>
        <v>-7.6997999999999997E-2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7037</v>
      </c>
      <c r="C330" s="3" t="s">
        <v>6672</v>
      </c>
      <c r="D330" s="12">
        <v>9.9499999999999993</v>
      </c>
      <c r="E330" s="12">
        <v>9.61</v>
      </c>
      <c r="F330" s="12">
        <v>9.3000000000000007</v>
      </c>
      <c r="G330" s="12">
        <v>8.3699999999999992</v>
      </c>
      <c r="H330" s="12">
        <v>9.0399999999999991</v>
      </c>
      <c r="I330" s="3">
        <v>-2259</v>
      </c>
      <c r="J330" s="3">
        <v>-2510</v>
      </c>
      <c r="K330" s="3">
        <v>-1145</v>
      </c>
      <c r="L330" s="3">
        <v>-902</v>
      </c>
      <c r="M330" s="3">
        <v>-1077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-0.22477049999999998</v>
      </c>
      <c r="T330" s="13">
        <f t="shared" si="51"/>
        <v>-0.24121099999999998</v>
      </c>
      <c r="U330" s="13">
        <f t="shared" si="52"/>
        <v>-0.106485</v>
      </c>
      <c r="V330" s="13">
        <f t="shared" si="53"/>
        <v>-7.5497399999999992E-2</v>
      </c>
      <c r="W330" s="13">
        <f t="shared" si="54"/>
        <v>-9.7360799999999997E-2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7038</v>
      </c>
      <c r="C331" s="3" t="s">
        <v>8514</v>
      </c>
      <c r="D331" s="12">
        <v>77</v>
      </c>
      <c r="E331" s="12">
        <v>75.599999999999994</v>
      </c>
      <c r="F331" s="12">
        <v>82</v>
      </c>
      <c r="G331" s="12">
        <v>75</v>
      </c>
      <c r="H331" s="12">
        <v>82.5</v>
      </c>
      <c r="I331" s="3">
        <v>-503</v>
      </c>
      <c r="J331" s="3">
        <v>-419</v>
      </c>
      <c r="K331" s="3">
        <v>1042</v>
      </c>
      <c r="L331" s="3">
        <v>-950</v>
      </c>
      <c r="M331" s="3">
        <v>579</v>
      </c>
      <c r="N331" s="3">
        <v>10</v>
      </c>
      <c r="O331" s="3">
        <v>50</v>
      </c>
      <c r="P331" s="3">
        <v>1230</v>
      </c>
      <c r="Q331" s="3">
        <v>20</v>
      </c>
      <c r="R331" s="3">
        <v>20</v>
      </c>
      <c r="S331" s="13">
        <f t="shared" si="50"/>
        <v>-0.38730999999999999</v>
      </c>
      <c r="T331" s="13">
        <f t="shared" si="51"/>
        <v>-0.31676399999999999</v>
      </c>
      <c r="U331" s="13">
        <f t="shared" si="52"/>
        <v>0.85443999999999998</v>
      </c>
      <c r="V331" s="13">
        <f t="shared" si="53"/>
        <v>-0.71250000000000002</v>
      </c>
      <c r="W331" s="13">
        <f t="shared" si="54"/>
        <v>0.47767500000000002</v>
      </c>
      <c r="X331" s="13">
        <f t="shared" si="55"/>
        <v>7.7000000000000002E-3</v>
      </c>
      <c r="Y331" s="13">
        <f t="shared" si="56"/>
        <v>3.7799999999999993E-2</v>
      </c>
      <c r="Z331" s="13">
        <f t="shared" si="57"/>
        <v>1.0085999999999999</v>
      </c>
      <c r="AA331" s="13">
        <f t="shared" si="58"/>
        <v>1.4999999999999999E-2</v>
      </c>
      <c r="AB331" s="13">
        <f t="shared" si="59"/>
        <v>1.6500000000000001E-2</v>
      </c>
    </row>
    <row r="332" spans="1:28" x14ac:dyDescent="0.25">
      <c r="A332" s="2" t="s">
        <v>326</v>
      </c>
      <c r="B332" s="3" t="s">
        <v>7039</v>
      </c>
      <c r="C332" s="3" t="s">
        <v>5424</v>
      </c>
      <c r="D332" s="12">
        <v>29.75</v>
      </c>
      <c r="E332" s="12">
        <v>29.45</v>
      </c>
      <c r="F332" s="12">
        <v>29</v>
      </c>
      <c r="G332" s="12">
        <v>26.4</v>
      </c>
      <c r="H332" s="12">
        <v>29</v>
      </c>
      <c r="I332" s="3">
        <v>132</v>
      </c>
      <c r="J332" s="3">
        <v>-2653</v>
      </c>
      <c r="K332" s="3">
        <v>-2589</v>
      </c>
      <c r="L332" s="3">
        <v>809</v>
      </c>
      <c r="M332" s="3">
        <v>-358</v>
      </c>
      <c r="N332" s="3">
        <v>404</v>
      </c>
      <c r="O332" s="3">
        <v>58</v>
      </c>
      <c r="P332" s="3">
        <v>133</v>
      </c>
      <c r="Q332" s="3">
        <v>-43</v>
      </c>
      <c r="R332" s="3">
        <v>3</v>
      </c>
      <c r="S332" s="13">
        <f t="shared" si="50"/>
        <v>3.9269999999999999E-2</v>
      </c>
      <c r="T332" s="13">
        <f t="shared" si="51"/>
        <v>-0.78130849999999996</v>
      </c>
      <c r="U332" s="13">
        <f t="shared" si="52"/>
        <v>-0.75080999999999998</v>
      </c>
      <c r="V332" s="13">
        <f t="shared" si="53"/>
        <v>0.21357599999999999</v>
      </c>
      <c r="W332" s="13">
        <f t="shared" si="54"/>
        <v>-0.10382</v>
      </c>
      <c r="X332" s="13">
        <f t="shared" si="55"/>
        <v>0.12019000000000001</v>
      </c>
      <c r="Y332" s="13">
        <f t="shared" si="56"/>
        <v>1.7080999999999999E-2</v>
      </c>
      <c r="Z332" s="13">
        <f t="shared" si="57"/>
        <v>3.857E-2</v>
      </c>
      <c r="AA332" s="13">
        <f t="shared" si="58"/>
        <v>-1.1352000000000001E-2</v>
      </c>
      <c r="AB332" s="13">
        <f t="shared" si="59"/>
        <v>8.7000000000000001E-4</v>
      </c>
    </row>
    <row r="333" spans="1:28" x14ac:dyDescent="0.25">
      <c r="A333" s="2" t="s">
        <v>327</v>
      </c>
      <c r="B333" s="3" t="s">
        <v>7040</v>
      </c>
      <c r="C333" s="3" t="s">
        <v>5388</v>
      </c>
      <c r="D333" s="12">
        <v>31.45</v>
      </c>
      <c r="E333" s="12">
        <v>29.9</v>
      </c>
      <c r="F333" s="12">
        <v>29.35</v>
      </c>
      <c r="G333" s="12">
        <v>28.25</v>
      </c>
      <c r="H333" s="12">
        <v>29.7</v>
      </c>
      <c r="I333" s="3">
        <v>-10132</v>
      </c>
      <c r="J333" s="3">
        <v>-807</v>
      </c>
      <c r="K333" s="3">
        <v>-6964</v>
      </c>
      <c r="L333" s="3">
        <v>11121</v>
      </c>
      <c r="M333" s="3">
        <v>-16794</v>
      </c>
      <c r="N333" s="3">
        <v>166</v>
      </c>
      <c r="O333" s="3">
        <v>10</v>
      </c>
      <c r="P333" s="3">
        <v>8</v>
      </c>
      <c r="Q333" s="3">
        <v>19</v>
      </c>
      <c r="R333" s="3">
        <v>-19</v>
      </c>
      <c r="S333" s="13">
        <f t="shared" si="50"/>
        <v>-3.1865139999999998</v>
      </c>
      <c r="T333" s="13">
        <f t="shared" si="51"/>
        <v>-0.24129299999999998</v>
      </c>
      <c r="U333" s="13">
        <f t="shared" si="52"/>
        <v>-2.0439340000000001</v>
      </c>
      <c r="V333" s="13">
        <f t="shared" si="53"/>
        <v>3.1416824999999999</v>
      </c>
      <c r="W333" s="13">
        <f t="shared" si="54"/>
        <v>-4.9878179999999999</v>
      </c>
      <c r="X333" s="13">
        <f t="shared" si="55"/>
        <v>5.2206999999999996E-2</v>
      </c>
      <c r="Y333" s="13">
        <f t="shared" si="56"/>
        <v>2.99E-3</v>
      </c>
      <c r="Z333" s="13">
        <f t="shared" si="57"/>
        <v>2.3480000000000003E-3</v>
      </c>
      <c r="AA333" s="13">
        <f t="shared" si="58"/>
        <v>5.3674999999999999E-3</v>
      </c>
      <c r="AB333" s="13">
        <f t="shared" si="59"/>
        <v>-5.6429999999999996E-3</v>
      </c>
    </row>
    <row r="334" spans="1:28" x14ac:dyDescent="0.25">
      <c r="A334" s="2" t="s">
        <v>328</v>
      </c>
      <c r="B334" s="3" t="s">
        <v>7041</v>
      </c>
      <c r="C334" s="3" t="s">
        <v>8515</v>
      </c>
      <c r="D334" s="12">
        <v>59.8</v>
      </c>
      <c r="E334" s="12">
        <v>61.2</v>
      </c>
      <c r="F334" s="12">
        <v>60.9</v>
      </c>
      <c r="G334" s="12">
        <v>57.8</v>
      </c>
      <c r="H334" s="12">
        <v>62.7</v>
      </c>
      <c r="I334" s="3">
        <v>4989</v>
      </c>
      <c r="J334" s="3">
        <v>3323</v>
      </c>
      <c r="K334" s="3">
        <v>755</v>
      </c>
      <c r="L334" s="3">
        <v>4000</v>
      </c>
      <c r="M334" s="3">
        <v>3812</v>
      </c>
      <c r="N334" s="3">
        <v>228</v>
      </c>
      <c r="O334" s="3">
        <v>0</v>
      </c>
      <c r="P334" s="3">
        <v>350</v>
      </c>
      <c r="Q334" s="3">
        <v>3</v>
      </c>
      <c r="R334" s="3">
        <v>0</v>
      </c>
      <c r="S334" s="13">
        <f t="shared" si="50"/>
        <v>2.983422</v>
      </c>
      <c r="T334" s="13">
        <f t="shared" si="51"/>
        <v>2.0336760000000003</v>
      </c>
      <c r="U334" s="13">
        <f t="shared" si="52"/>
        <v>0.45979500000000001</v>
      </c>
      <c r="V334" s="13">
        <f t="shared" si="53"/>
        <v>2.3119999999999998</v>
      </c>
      <c r="W334" s="13">
        <f t="shared" si="54"/>
        <v>2.3901240000000001</v>
      </c>
      <c r="X334" s="13">
        <f t="shared" si="55"/>
        <v>0.13634399999999999</v>
      </c>
      <c r="Y334" s="13">
        <f t="shared" si="56"/>
        <v>0</v>
      </c>
      <c r="Z334" s="13">
        <f t="shared" si="57"/>
        <v>0.21315000000000001</v>
      </c>
      <c r="AA334" s="13">
        <f t="shared" si="58"/>
        <v>1.7339999999999999E-3</v>
      </c>
      <c r="AB334" s="13">
        <f t="shared" si="59"/>
        <v>0</v>
      </c>
    </row>
    <row r="335" spans="1:28" x14ac:dyDescent="0.25">
      <c r="A335" s="2" t="s">
        <v>329</v>
      </c>
      <c r="B335" s="3" t="s">
        <v>7042</v>
      </c>
      <c r="C335" s="3" t="s">
        <v>8510</v>
      </c>
      <c r="D335" s="12">
        <v>26.95</v>
      </c>
      <c r="E335" s="12">
        <v>25.25</v>
      </c>
      <c r="F335" s="12">
        <v>26.5</v>
      </c>
      <c r="G335" s="12">
        <v>24</v>
      </c>
      <c r="H335" s="12">
        <v>26.25</v>
      </c>
      <c r="I335" s="3">
        <v>-363</v>
      </c>
      <c r="J335" s="3">
        <v>-179</v>
      </c>
      <c r="K335" s="3">
        <v>467</v>
      </c>
      <c r="L335" s="3">
        <v>-257</v>
      </c>
      <c r="M335" s="3">
        <v>-18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-9.7828499999999999E-2</v>
      </c>
      <c r="T335" s="13">
        <f t="shared" si="51"/>
        <v>-4.5197500000000002E-2</v>
      </c>
      <c r="U335" s="13">
        <f t="shared" si="52"/>
        <v>0.123755</v>
      </c>
      <c r="V335" s="13">
        <f t="shared" si="53"/>
        <v>-6.1679999999999999E-2</v>
      </c>
      <c r="W335" s="13">
        <f t="shared" si="54"/>
        <v>-4.725E-3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7043</v>
      </c>
      <c r="C336" s="3" t="s">
        <v>8516</v>
      </c>
      <c r="D336" s="12">
        <v>25.55</v>
      </c>
      <c r="E336" s="12">
        <v>24.8</v>
      </c>
      <c r="F336" s="12">
        <v>24.95</v>
      </c>
      <c r="G336" s="12">
        <v>24.35</v>
      </c>
      <c r="H336" s="12">
        <v>25.15</v>
      </c>
      <c r="I336" s="3">
        <v>-3123</v>
      </c>
      <c r="J336" s="3">
        <v>-14384</v>
      </c>
      <c r="K336" s="3">
        <v>-2201</v>
      </c>
      <c r="L336" s="3">
        <v>-189</v>
      </c>
      <c r="M336" s="3">
        <v>825</v>
      </c>
      <c r="N336" s="3">
        <v>1627</v>
      </c>
      <c r="O336" s="3">
        <v>110</v>
      </c>
      <c r="P336" s="3">
        <v>1643</v>
      </c>
      <c r="Q336" s="3">
        <v>72</v>
      </c>
      <c r="R336" s="3">
        <v>6</v>
      </c>
      <c r="S336" s="13">
        <f t="shared" si="50"/>
        <v>-0.79792650000000009</v>
      </c>
      <c r="T336" s="13">
        <f t="shared" si="51"/>
        <v>-3.5672320000000002</v>
      </c>
      <c r="U336" s="13">
        <f t="shared" si="52"/>
        <v>-0.54914949999999996</v>
      </c>
      <c r="V336" s="13">
        <f t="shared" si="53"/>
        <v>-4.6021500000000007E-2</v>
      </c>
      <c r="W336" s="13">
        <f t="shared" si="54"/>
        <v>0.20748749999999999</v>
      </c>
      <c r="X336" s="13">
        <f t="shared" si="55"/>
        <v>0.41569849999999997</v>
      </c>
      <c r="Y336" s="13">
        <f t="shared" si="56"/>
        <v>2.7279999999999999E-2</v>
      </c>
      <c r="Z336" s="13">
        <f t="shared" si="57"/>
        <v>0.40992849999999997</v>
      </c>
      <c r="AA336" s="13">
        <f t="shared" si="58"/>
        <v>1.7531999999999999E-2</v>
      </c>
      <c r="AB336" s="13">
        <f t="shared" si="59"/>
        <v>1.5089999999999997E-3</v>
      </c>
    </row>
    <row r="337" spans="1:28" x14ac:dyDescent="0.25">
      <c r="A337" s="2" t="s">
        <v>331</v>
      </c>
      <c r="B337" s="3" t="s">
        <v>7044</v>
      </c>
      <c r="C337" s="3" t="s">
        <v>5388</v>
      </c>
      <c r="D337" s="12">
        <v>361.5</v>
      </c>
      <c r="E337" s="12">
        <v>379.5</v>
      </c>
      <c r="F337" s="12">
        <v>380</v>
      </c>
      <c r="G337" s="12">
        <v>368</v>
      </c>
      <c r="H337" s="12">
        <v>384</v>
      </c>
      <c r="I337" s="3">
        <v>-2973</v>
      </c>
      <c r="J337" s="3">
        <v>-307</v>
      </c>
      <c r="K337" s="3">
        <v>-338</v>
      </c>
      <c r="L337" s="3">
        <v>-439</v>
      </c>
      <c r="M337" s="3">
        <v>555</v>
      </c>
      <c r="N337" s="3">
        <v>143</v>
      </c>
      <c r="O337" s="3">
        <v>445</v>
      </c>
      <c r="P337" s="3">
        <v>146</v>
      </c>
      <c r="Q337" s="3">
        <v>491</v>
      </c>
      <c r="R337" s="3">
        <v>180</v>
      </c>
      <c r="S337" s="13">
        <f t="shared" si="50"/>
        <v>-10.747394999999999</v>
      </c>
      <c r="T337" s="13">
        <f t="shared" si="51"/>
        <v>-1.165065</v>
      </c>
      <c r="U337" s="13">
        <f t="shared" si="52"/>
        <v>-1.2844</v>
      </c>
      <c r="V337" s="13">
        <f t="shared" si="53"/>
        <v>-1.6155200000000001</v>
      </c>
      <c r="W337" s="13">
        <f t="shared" si="54"/>
        <v>2.1312000000000002</v>
      </c>
      <c r="X337" s="13">
        <f t="shared" si="55"/>
        <v>0.51694499999999999</v>
      </c>
      <c r="Y337" s="13">
        <f t="shared" si="56"/>
        <v>1.6887749999999999</v>
      </c>
      <c r="Z337" s="13">
        <f t="shared" si="57"/>
        <v>0.55479999999999996</v>
      </c>
      <c r="AA337" s="13">
        <f t="shared" si="58"/>
        <v>1.80688</v>
      </c>
      <c r="AB337" s="13">
        <f t="shared" si="59"/>
        <v>0.69120000000000004</v>
      </c>
    </row>
    <row r="338" spans="1:28" x14ac:dyDescent="0.25">
      <c r="A338" s="2" t="s">
        <v>332</v>
      </c>
      <c r="B338" s="3" t="s">
        <v>7045</v>
      </c>
      <c r="C338" s="3" t="s">
        <v>8517</v>
      </c>
      <c r="D338" s="12">
        <v>14.95</v>
      </c>
      <c r="E338" s="12">
        <v>14.25</v>
      </c>
      <c r="F338" s="12">
        <v>13.85</v>
      </c>
      <c r="G338" s="12">
        <v>12.75</v>
      </c>
      <c r="H338" s="12">
        <v>13.65</v>
      </c>
      <c r="I338" s="3">
        <v>17</v>
      </c>
      <c r="J338" s="3">
        <v>64</v>
      </c>
      <c r="K338" s="3">
        <v>-268</v>
      </c>
      <c r="L338" s="3">
        <v>167</v>
      </c>
      <c r="M338" s="3">
        <v>108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2.5414999999999999E-3</v>
      </c>
      <c r="T338" s="13">
        <f t="shared" si="51"/>
        <v>9.1199999999999996E-3</v>
      </c>
      <c r="U338" s="13">
        <f t="shared" si="52"/>
        <v>-3.7117999999999998E-2</v>
      </c>
      <c r="V338" s="13">
        <f t="shared" si="53"/>
        <v>2.1292499999999999E-2</v>
      </c>
      <c r="W338" s="13">
        <f t="shared" si="54"/>
        <v>1.4742E-2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7046</v>
      </c>
      <c r="C339" s="3" t="s">
        <v>5422</v>
      </c>
      <c r="D339" s="12">
        <v>16.100000000000001</v>
      </c>
      <c r="E339" s="12">
        <v>16.2</v>
      </c>
      <c r="F339" s="12">
        <v>16.350000000000001</v>
      </c>
      <c r="G339" s="12">
        <v>15.9</v>
      </c>
      <c r="H339" s="12">
        <v>16.75</v>
      </c>
      <c r="I339" s="3">
        <v>-209</v>
      </c>
      <c r="J339" s="3">
        <v>-20</v>
      </c>
      <c r="K339" s="3">
        <v>-113</v>
      </c>
      <c r="L339" s="3">
        <v>-175</v>
      </c>
      <c r="M339" s="3">
        <v>55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-3.3648999999999998E-2</v>
      </c>
      <c r="T339" s="13">
        <f t="shared" si="51"/>
        <v>-3.2399999999999998E-3</v>
      </c>
      <c r="U339" s="13">
        <f t="shared" si="52"/>
        <v>-1.8475500000000002E-2</v>
      </c>
      <c r="V339" s="13">
        <f t="shared" si="53"/>
        <v>-2.7824999999999999E-2</v>
      </c>
      <c r="W339" s="13">
        <f t="shared" si="54"/>
        <v>9.2125000000000002E-3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7047</v>
      </c>
      <c r="C340" s="3" t="s">
        <v>5395</v>
      </c>
      <c r="D340" s="12">
        <v>166</v>
      </c>
      <c r="E340" s="12">
        <v>179.5</v>
      </c>
      <c r="F340" s="12">
        <v>189</v>
      </c>
      <c r="G340" s="12">
        <v>180</v>
      </c>
      <c r="H340" s="12">
        <v>186.5</v>
      </c>
      <c r="I340" s="3">
        <v>-265</v>
      </c>
      <c r="J340" s="3">
        <v>540</v>
      </c>
      <c r="K340" s="3">
        <v>460</v>
      </c>
      <c r="L340" s="3">
        <v>5</v>
      </c>
      <c r="M340" s="3">
        <v>138</v>
      </c>
      <c r="N340" s="3">
        <v>91</v>
      </c>
      <c r="O340" s="3">
        <v>16</v>
      </c>
      <c r="P340" s="3">
        <v>28</v>
      </c>
      <c r="Q340" s="3">
        <v>7</v>
      </c>
      <c r="R340" s="3">
        <v>0</v>
      </c>
      <c r="S340" s="13">
        <f t="shared" si="50"/>
        <v>-0.43990000000000001</v>
      </c>
      <c r="T340" s="13">
        <f t="shared" si="51"/>
        <v>0.96930000000000005</v>
      </c>
      <c r="U340" s="13">
        <f t="shared" si="52"/>
        <v>0.86939999999999995</v>
      </c>
      <c r="V340" s="13">
        <f t="shared" si="53"/>
        <v>8.9999999999999993E-3</v>
      </c>
      <c r="W340" s="13">
        <f t="shared" si="54"/>
        <v>0.25736999999999999</v>
      </c>
      <c r="X340" s="13">
        <f t="shared" si="55"/>
        <v>0.15106</v>
      </c>
      <c r="Y340" s="13">
        <f t="shared" si="56"/>
        <v>2.8719999999999999E-2</v>
      </c>
      <c r="Z340" s="13">
        <f t="shared" si="57"/>
        <v>5.2920000000000002E-2</v>
      </c>
      <c r="AA340" s="13">
        <f t="shared" si="58"/>
        <v>1.26E-2</v>
      </c>
      <c r="AB340" s="13">
        <f t="shared" si="59"/>
        <v>0</v>
      </c>
    </row>
    <row r="341" spans="1:28" x14ac:dyDescent="0.25">
      <c r="A341" s="2" t="s">
        <v>335</v>
      </c>
      <c r="B341" s="3" t="s">
        <v>7048</v>
      </c>
      <c r="C341" s="3" t="s">
        <v>5388</v>
      </c>
      <c r="D341" s="12">
        <v>27.95</v>
      </c>
      <c r="E341" s="12">
        <v>28.75</v>
      </c>
      <c r="F341" s="12">
        <v>28.3</v>
      </c>
      <c r="G341" s="12">
        <v>28.45</v>
      </c>
      <c r="H341" s="12">
        <v>29.2</v>
      </c>
      <c r="I341" s="3">
        <v>-830</v>
      </c>
      <c r="J341" s="3">
        <v>-268</v>
      </c>
      <c r="K341" s="3">
        <v>-564</v>
      </c>
      <c r="L341" s="3">
        <v>-45</v>
      </c>
      <c r="M341" s="3">
        <v>35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-0.231985</v>
      </c>
      <c r="T341" s="13">
        <f t="shared" si="51"/>
        <v>-7.7049999999999993E-2</v>
      </c>
      <c r="U341" s="13">
        <f t="shared" si="52"/>
        <v>-0.159612</v>
      </c>
      <c r="V341" s="13">
        <f t="shared" si="53"/>
        <v>-1.28025E-2</v>
      </c>
      <c r="W341" s="13">
        <f t="shared" si="54"/>
        <v>1.022E-2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7049</v>
      </c>
      <c r="C342" s="3" t="s">
        <v>8518</v>
      </c>
      <c r="D342" s="12">
        <v>18.899999999999999</v>
      </c>
      <c r="E342" s="12">
        <v>19</v>
      </c>
      <c r="F342" s="12">
        <v>18.7</v>
      </c>
      <c r="G342" s="12">
        <v>17.05</v>
      </c>
      <c r="H342" s="12">
        <v>18.75</v>
      </c>
      <c r="I342" s="3">
        <v>-2153</v>
      </c>
      <c r="J342" s="3">
        <v>1933</v>
      </c>
      <c r="K342" s="3">
        <v>-3612</v>
      </c>
      <c r="L342" s="3">
        <v>3737</v>
      </c>
      <c r="M342" s="3">
        <v>1165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-0.40691699999999997</v>
      </c>
      <c r="T342" s="13">
        <f t="shared" si="51"/>
        <v>0.36726999999999999</v>
      </c>
      <c r="U342" s="13">
        <f t="shared" si="52"/>
        <v>-0.67544399999999993</v>
      </c>
      <c r="V342" s="13">
        <f t="shared" si="53"/>
        <v>0.63715850000000007</v>
      </c>
      <c r="W342" s="13">
        <f t="shared" si="54"/>
        <v>0.21843750000000001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7050</v>
      </c>
      <c r="C343" s="3" t="s">
        <v>5388</v>
      </c>
      <c r="D343" s="12">
        <v>3.15</v>
      </c>
      <c r="E343" s="12">
        <v>3.3</v>
      </c>
      <c r="F343" s="12">
        <v>3.37</v>
      </c>
      <c r="G343" s="12">
        <v>3.12</v>
      </c>
      <c r="H343" s="12">
        <v>3.22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7051</v>
      </c>
      <c r="C344" s="3" t="s">
        <v>8519</v>
      </c>
      <c r="D344" s="12">
        <v>11.45</v>
      </c>
      <c r="E344" s="12">
        <v>11.85</v>
      </c>
      <c r="F344" s="12">
        <v>11.7</v>
      </c>
      <c r="G344" s="12">
        <v>12.25</v>
      </c>
      <c r="H344" s="12">
        <v>12.2</v>
      </c>
      <c r="I344" s="3">
        <v>2331</v>
      </c>
      <c r="J344" s="3">
        <v>-196</v>
      </c>
      <c r="K344" s="3">
        <v>-2252</v>
      </c>
      <c r="L344" s="3">
        <v>-1252</v>
      </c>
      <c r="M344" s="3">
        <v>-2095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0.26689949999999996</v>
      </c>
      <c r="T344" s="13">
        <f t="shared" si="51"/>
        <v>-2.3226E-2</v>
      </c>
      <c r="U344" s="13">
        <f t="shared" si="52"/>
        <v>-0.263484</v>
      </c>
      <c r="V344" s="13">
        <f t="shared" si="53"/>
        <v>-0.15337000000000001</v>
      </c>
      <c r="W344" s="13">
        <f t="shared" si="54"/>
        <v>-0.25558999999999998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7052</v>
      </c>
      <c r="C345" s="3" t="s">
        <v>5387</v>
      </c>
      <c r="D345" s="12">
        <v>21.6</v>
      </c>
      <c r="E345" s="12">
        <v>20.45</v>
      </c>
      <c r="F345" s="12">
        <v>20.05</v>
      </c>
      <c r="G345" s="12">
        <v>18.05</v>
      </c>
      <c r="H345" s="12">
        <v>18.850000000000001</v>
      </c>
      <c r="I345" s="3">
        <v>-526</v>
      </c>
      <c r="J345" s="3">
        <v>-3775</v>
      </c>
      <c r="K345" s="3">
        <v>-2354</v>
      </c>
      <c r="L345" s="3">
        <v>-1916</v>
      </c>
      <c r="M345" s="3">
        <v>-781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-0.11361600000000001</v>
      </c>
      <c r="T345" s="13">
        <f t="shared" si="51"/>
        <v>-0.77198750000000005</v>
      </c>
      <c r="U345" s="13">
        <f t="shared" si="52"/>
        <v>-0.47197700000000004</v>
      </c>
      <c r="V345" s="13">
        <f t="shared" si="53"/>
        <v>-0.34583800000000003</v>
      </c>
      <c r="W345" s="13">
        <f t="shared" si="54"/>
        <v>-0.1472185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7053</v>
      </c>
      <c r="C346" s="3" t="s">
        <v>8510</v>
      </c>
      <c r="D346" s="12">
        <v>41.85</v>
      </c>
      <c r="E346" s="12">
        <v>43.85</v>
      </c>
      <c r="F346" s="12">
        <v>45.9</v>
      </c>
      <c r="G346" s="12">
        <v>48.25</v>
      </c>
      <c r="H346" s="12">
        <v>50.5</v>
      </c>
      <c r="I346" s="3">
        <v>2375</v>
      </c>
      <c r="J346" s="3">
        <v>2750</v>
      </c>
      <c r="K346" s="3">
        <v>-2847</v>
      </c>
      <c r="L346" s="3">
        <v>5702</v>
      </c>
      <c r="M346" s="3">
        <v>-2705</v>
      </c>
      <c r="N346" s="3">
        <v>-236</v>
      </c>
      <c r="O346" s="3">
        <v>2095</v>
      </c>
      <c r="P346" s="3">
        <v>1648</v>
      </c>
      <c r="Q346" s="3">
        <v>5</v>
      </c>
      <c r="R346" s="3">
        <v>454</v>
      </c>
      <c r="S346" s="13">
        <f t="shared" si="50"/>
        <v>0.99393750000000003</v>
      </c>
      <c r="T346" s="13">
        <f t="shared" si="51"/>
        <v>1.205875</v>
      </c>
      <c r="U346" s="13">
        <f t="shared" si="52"/>
        <v>-1.306773</v>
      </c>
      <c r="V346" s="13">
        <f t="shared" si="53"/>
        <v>2.7512150000000002</v>
      </c>
      <c r="W346" s="13">
        <f t="shared" si="54"/>
        <v>-1.366025</v>
      </c>
      <c r="X346" s="13">
        <f t="shared" si="55"/>
        <v>-9.8766000000000007E-2</v>
      </c>
      <c r="Y346" s="13">
        <f t="shared" si="56"/>
        <v>0.91865750000000002</v>
      </c>
      <c r="Z346" s="13">
        <f t="shared" si="57"/>
        <v>0.75643199999999999</v>
      </c>
      <c r="AA346" s="13">
        <f t="shared" si="58"/>
        <v>2.4125000000000001E-3</v>
      </c>
      <c r="AB346" s="13">
        <f t="shared" si="59"/>
        <v>0.22927</v>
      </c>
    </row>
    <row r="347" spans="1:28" x14ac:dyDescent="0.25">
      <c r="A347" s="2" t="s">
        <v>341</v>
      </c>
      <c r="B347" s="3" t="s">
        <v>7054</v>
      </c>
      <c r="C347" s="3" t="s">
        <v>5391</v>
      </c>
      <c r="D347" s="12">
        <v>16.350000000000001</v>
      </c>
      <c r="E347" s="12">
        <v>15.3</v>
      </c>
      <c r="F347" s="12">
        <v>15.05</v>
      </c>
      <c r="G347" s="12">
        <v>13.55</v>
      </c>
      <c r="H347" s="12">
        <v>14.9</v>
      </c>
      <c r="I347" s="3">
        <v>-2589</v>
      </c>
      <c r="J347" s="3">
        <v>-1049</v>
      </c>
      <c r="K347" s="3">
        <v>-1465</v>
      </c>
      <c r="L347" s="3">
        <v>1380</v>
      </c>
      <c r="M347" s="3">
        <v>1221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-0.4233015</v>
      </c>
      <c r="T347" s="13">
        <f t="shared" si="51"/>
        <v>-0.160497</v>
      </c>
      <c r="U347" s="13">
        <f t="shared" si="52"/>
        <v>-0.2204825</v>
      </c>
      <c r="V347" s="13">
        <f t="shared" si="53"/>
        <v>0.18698999999999999</v>
      </c>
      <c r="W347" s="13">
        <f t="shared" si="54"/>
        <v>0.18192900000000001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7055</v>
      </c>
      <c r="C348" s="3" t="s">
        <v>5375</v>
      </c>
      <c r="D348" s="12">
        <v>22.9</v>
      </c>
      <c r="E348" s="12">
        <v>22.3</v>
      </c>
      <c r="F348" s="12">
        <v>22.5</v>
      </c>
      <c r="G348" s="12">
        <v>20.55</v>
      </c>
      <c r="H348" s="12">
        <v>22.4</v>
      </c>
      <c r="I348" s="3">
        <v>-2732</v>
      </c>
      <c r="J348" s="3">
        <v>-3947</v>
      </c>
      <c r="K348" s="3">
        <v>-2619</v>
      </c>
      <c r="L348" s="3">
        <v>-422</v>
      </c>
      <c r="M348" s="3">
        <v>6574</v>
      </c>
      <c r="N348" s="3">
        <v>0</v>
      </c>
      <c r="O348" s="3">
        <v>0</v>
      </c>
      <c r="P348" s="3">
        <v>0</v>
      </c>
      <c r="Q348" s="3">
        <v>5</v>
      </c>
      <c r="R348" s="3">
        <v>0</v>
      </c>
      <c r="S348" s="13">
        <f t="shared" si="50"/>
        <v>-0.62562799999999996</v>
      </c>
      <c r="T348" s="13">
        <f t="shared" si="51"/>
        <v>-0.8801810000000001</v>
      </c>
      <c r="U348" s="13">
        <f t="shared" si="52"/>
        <v>-0.58927499999999999</v>
      </c>
      <c r="V348" s="13">
        <f t="shared" si="53"/>
        <v>-8.6721000000000006E-2</v>
      </c>
      <c r="W348" s="13">
        <f t="shared" si="54"/>
        <v>1.4725759999999997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1.0275E-3</v>
      </c>
      <c r="AB348" s="13">
        <f t="shared" si="59"/>
        <v>0</v>
      </c>
    </row>
    <row r="349" spans="1:28" x14ac:dyDescent="0.25">
      <c r="A349" s="2" t="s">
        <v>343</v>
      </c>
      <c r="B349" s="3" t="s">
        <v>7056</v>
      </c>
      <c r="C349" s="3" t="s">
        <v>8520</v>
      </c>
      <c r="D349" s="12">
        <v>87.9</v>
      </c>
      <c r="E349" s="12">
        <v>88.5</v>
      </c>
      <c r="F349" s="12">
        <v>90.1</v>
      </c>
      <c r="G349" s="12">
        <v>90</v>
      </c>
      <c r="H349" s="12">
        <v>90.9</v>
      </c>
      <c r="I349" s="3">
        <v>-48</v>
      </c>
      <c r="J349" s="3">
        <v>-56</v>
      </c>
      <c r="K349" s="3">
        <v>-8</v>
      </c>
      <c r="L349" s="3">
        <v>39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-4.2192000000000007E-2</v>
      </c>
      <c r="T349" s="13">
        <f t="shared" si="51"/>
        <v>-4.956E-2</v>
      </c>
      <c r="U349" s="13">
        <f t="shared" si="52"/>
        <v>-7.2079999999999991E-3</v>
      </c>
      <c r="V349" s="13">
        <f t="shared" si="53"/>
        <v>3.5099999999999999E-2</v>
      </c>
      <c r="W349" s="13">
        <f t="shared" si="54"/>
        <v>2.7270000000000003E-3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7057</v>
      </c>
      <c r="C350" s="3" t="s">
        <v>6674</v>
      </c>
      <c r="D350" s="12">
        <v>15.35</v>
      </c>
      <c r="E350" s="12">
        <v>14.95</v>
      </c>
      <c r="F350" s="12">
        <v>15.05</v>
      </c>
      <c r="G350" s="12">
        <v>13.75</v>
      </c>
      <c r="H350" s="12">
        <v>14.65</v>
      </c>
      <c r="I350" s="3">
        <v>-620</v>
      </c>
      <c r="J350" s="3">
        <v>-368</v>
      </c>
      <c r="K350" s="3">
        <v>-372</v>
      </c>
      <c r="L350" s="3">
        <v>-481</v>
      </c>
      <c r="M350" s="3">
        <v>206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-9.5170000000000005E-2</v>
      </c>
      <c r="T350" s="13">
        <f t="shared" si="51"/>
        <v>-5.5015999999999995E-2</v>
      </c>
      <c r="U350" s="13">
        <f t="shared" si="52"/>
        <v>-5.5986000000000001E-2</v>
      </c>
      <c r="V350" s="13">
        <f t="shared" si="53"/>
        <v>-6.6137500000000002E-2</v>
      </c>
      <c r="W350" s="13">
        <f t="shared" si="54"/>
        <v>3.0179000000000001E-2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7058</v>
      </c>
      <c r="C351" s="3" t="s">
        <v>5389</v>
      </c>
      <c r="D351" s="12">
        <v>90.9</v>
      </c>
      <c r="E351" s="12">
        <v>91.6</v>
      </c>
      <c r="F351" s="12">
        <v>93</v>
      </c>
      <c r="G351" s="12">
        <v>88.9</v>
      </c>
      <c r="H351" s="12">
        <v>96.9</v>
      </c>
      <c r="I351" s="3">
        <v>-177</v>
      </c>
      <c r="J351" s="3">
        <v>2793</v>
      </c>
      <c r="K351" s="3">
        <v>14</v>
      </c>
      <c r="L351" s="3">
        <v>1116</v>
      </c>
      <c r="M351" s="3">
        <v>97</v>
      </c>
      <c r="N351" s="3">
        <v>-1179</v>
      </c>
      <c r="O351" s="3">
        <v>-422</v>
      </c>
      <c r="P351" s="3">
        <v>-233</v>
      </c>
      <c r="Q351" s="3">
        <v>-152</v>
      </c>
      <c r="R351" s="3">
        <v>0</v>
      </c>
      <c r="S351" s="13">
        <f t="shared" si="50"/>
        <v>-0.16089300000000001</v>
      </c>
      <c r="T351" s="13">
        <f t="shared" si="51"/>
        <v>2.5583879999999999</v>
      </c>
      <c r="U351" s="13">
        <f t="shared" si="52"/>
        <v>1.302E-2</v>
      </c>
      <c r="V351" s="13">
        <f t="shared" si="53"/>
        <v>0.99212400000000012</v>
      </c>
      <c r="W351" s="13">
        <f t="shared" si="54"/>
        <v>9.3993000000000007E-2</v>
      </c>
      <c r="X351" s="13">
        <f t="shared" si="55"/>
        <v>-1.0717110000000001</v>
      </c>
      <c r="Y351" s="13">
        <f t="shared" si="56"/>
        <v>-0.38655199999999995</v>
      </c>
      <c r="Z351" s="13">
        <f t="shared" si="57"/>
        <v>-0.21668999999999999</v>
      </c>
      <c r="AA351" s="13">
        <f t="shared" si="58"/>
        <v>-0.135128</v>
      </c>
      <c r="AB351" s="13">
        <f t="shared" si="59"/>
        <v>0</v>
      </c>
    </row>
    <row r="352" spans="1:28" x14ac:dyDescent="0.25">
      <c r="A352" s="2" t="s">
        <v>346</v>
      </c>
      <c r="B352" s="3" t="s">
        <v>7059</v>
      </c>
      <c r="C352" s="3" t="s">
        <v>5393</v>
      </c>
      <c r="D352" s="12">
        <v>104</v>
      </c>
      <c r="E352" s="12">
        <v>97.2</v>
      </c>
      <c r="F352" s="12">
        <v>100</v>
      </c>
      <c r="G352" s="12">
        <v>106.5</v>
      </c>
      <c r="H352" s="12">
        <v>115</v>
      </c>
      <c r="I352" s="3">
        <v>-108</v>
      </c>
      <c r="J352" s="3">
        <v>512</v>
      </c>
      <c r="K352" s="3">
        <v>-302</v>
      </c>
      <c r="L352" s="3">
        <v>-69</v>
      </c>
      <c r="M352" s="3">
        <v>148</v>
      </c>
      <c r="N352" s="3">
        <v>327</v>
      </c>
      <c r="O352" s="3">
        <v>-1376</v>
      </c>
      <c r="P352" s="3">
        <v>2948</v>
      </c>
      <c r="Q352" s="3">
        <v>693</v>
      </c>
      <c r="R352" s="3">
        <v>991</v>
      </c>
      <c r="S352" s="13">
        <f t="shared" si="50"/>
        <v>-0.11232</v>
      </c>
      <c r="T352" s="13">
        <f t="shared" si="51"/>
        <v>0.497664</v>
      </c>
      <c r="U352" s="13">
        <f t="shared" si="52"/>
        <v>-0.30199999999999999</v>
      </c>
      <c r="V352" s="13">
        <f t="shared" si="53"/>
        <v>-7.3484999999999995E-2</v>
      </c>
      <c r="W352" s="13">
        <f t="shared" si="54"/>
        <v>0.17019999999999999</v>
      </c>
      <c r="X352" s="13">
        <f t="shared" si="55"/>
        <v>0.34007999999999999</v>
      </c>
      <c r="Y352" s="13">
        <f t="shared" si="56"/>
        <v>-1.3374720000000002</v>
      </c>
      <c r="Z352" s="13">
        <f t="shared" si="57"/>
        <v>2.948</v>
      </c>
      <c r="AA352" s="13">
        <f t="shared" si="58"/>
        <v>0.73804499999999995</v>
      </c>
      <c r="AB352" s="13">
        <f t="shared" si="59"/>
        <v>1.1396500000000001</v>
      </c>
    </row>
    <row r="353" spans="1:28" x14ac:dyDescent="0.25">
      <c r="A353" s="2" t="s">
        <v>347</v>
      </c>
      <c r="B353" s="3" t="s">
        <v>7060</v>
      </c>
      <c r="C353" s="3" t="s">
        <v>5393</v>
      </c>
      <c r="D353" s="12">
        <v>168</v>
      </c>
      <c r="E353" s="12">
        <v>170</v>
      </c>
      <c r="F353" s="12">
        <v>170</v>
      </c>
      <c r="G353" s="12">
        <v>166</v>
      </c>
      <c r="H353" s="12">
        <v>176</v>
      </c>
      <c r="I353" s="3">
        <v>3241</v>
      </c>
      <c r="J353" s="3">
        <v>982</v>
      </c>
      <c r="K353" s="3">
        <v>-456</v>
      </c>
      <c r="L353" s="3">
        <v>654</v>
      </c>
      <c r="M353" s="3">
        <v>-312</v>
      </c>
      <c r="N353" s="3">
        <v>407</v>
      </c>
      <c r="O353" s="3">
        <v>-273</v>
      </c>
      <c r="P353" s="3">
        <v>192</v>
      </c>
      <c r="Q353" s="3">
        <v>-91</v>
      </c>
      <c r="R353" s="3">
        <v>91</v>
      </c>
      <c r="S353" s="13">
        <f t="shared" si="50"/>
        <v>5.4448800000000004</v>
      </c>
      <c r="T353" s="13">
        <f t="shared" si="51"/>
        <v>1.6694</v>
      </c>
      <c r="U353" s="13">
        <f t="shared" si="52"/>
        <v>-0.7752</v>
      </c>
      <c r="V353" s="13">
        <f t="shared" si="53"/>
        <v>1.0856399999999999</v>
      </c>
      <c r="W353" s="13">
        <f t="shared" si="54"/>
        <v>-0.54912000000000005</v>
      </c>
      <c r="X353" s="13">
        <f t="shared" si="55"/>
        <v>0.68376000000000003</v>
      </c>
      <c r="Y353" s="13">
        <f t="shared" si="56"/>
        <v>-0.46410000000000001</v>
      </c>
      <c r="Z353" s="13">
        <f t="shared" si="57"/>
        <v>0.32640000000000002</v>
      </c>
      <c r="AA353" s="13">
        <f t="shared" si="58"/>
        <v>-0.15106</v>
      </c>
      <c r="AB353" s="13">
        <f t="shared" si="59"/>
        <v>0.16016</v>
      </c>
    </row>
    <row r="354" spans="1:28" x14ac:dyDescent="0.25">
      <c r="A354" s="2" t="s">
        <v>348</v>
      </c>
      <c r="B354" s="3" t="s">
        <v>7061</v>
      </c>
      <c r="C354" s="3" t="s">
        <v>8518</v>
      </c>
      <c r="D354" s="12">
        <v>436</v>
      </c>
      <c r="E354" s="12">
        <v>450.5</v>
      </c>
      <c r="F354" s="12">
        <v>451.5</v>
      </c>
      <c r="G354" s="12">
        <v>439.5</v>
      </c>
      <c r="H354" s="12">
        <v>470</v>
      </c>
      <c r="I354" s="3">
        <v>-151</v>
      </c>
      <c r="J354" s="3">
        <v>64</v>
      </c>
      <c r="K354" s="3">
        <v>-969</v>
      </c>
      <c r="L354" s="3">
        <v>-193</v>
      </c>
      <c r="M354" s="3">
        <v>29</v>
      </c>
      <c r="N354" s="3">
        <v>83</v>
      </c>
      <c r="O354" s="3">
        <v>75</v>
      </c>
      <c r="P354" s="3">
        <v>45</v>
      </c>
      <c r="Q354" s="3">
        <v>377</v>
      </c>
      <c r="R354" s="3">
        <v>193</v>
      </c>
      <c r="S354" s="13">
        <f t="shared" si="50"/>
        <v>-0.65835999999999995</v>
      </c>
      <c r="T354" s="13">
        <f t="shared" si="51"/>
        <v>0.28832000000000002</v>
      </c>
      <c r="U354" s="13">
        <f t="shared" si="52"/>
        <v>-4.3750349999999996</v>
      </c>
      <c r="V354" s="13">
        <f t="shared" si="53"/>
        <v>-0.84823499999999996</v>
      </c>
      <c r="W354" s="13">
        <f t="shared" si="54"/>
        <v>0.1363</v>
      </c>
      <c r="X354" s="13">
        <f t="shared" si="55"/>
        <v>0.36187999999999998</v>
      </c>
      <c r="Y354" s="13">
        <f t="shared" si="56"/>
        <v>0.33787499999999998</v>
      </c>
      <c r="Z354" s="13">
        <f t="shared" si="57"/>
        <v>0.20317499999999999</v>
      </c>
      <c r="AA354" s="13">
        <f t="shared" si="58"/>
        <v>1.6569149999999999</v>
      </c>
      <c r="AB354" s="13">
        <f t="shared" si="59"/>
        <v>0.90710000000000002</v>
      </c>
    </row>
    <row r="355" spans="1:28" x14ac:dyDescent="0.25">
      <c r="A355" s="2" t="s">
        <v>349</v>
      </c>
      <c r="B355" s="3" t="s">
        <v>7062</v>
      </c>
      <c r="C355" s="3" t="s">
        <v>5386</v>
      </c>
      <c r="D355" s="12">
        <v>12.15</v>
      </c>
      <c r="E355" s="12">
        <v>11.5</v>
      </c>
      <c r="F355" s="12">
        <v>12.65</v>
      </c>
      <c r="G355" s="12">
        <v>11.4</v>
      </c>
      <c r="H355" s="12">
        <v>11.9</v>
      </c>
      <c r="I355" s="3">
        <v>-5</v>
      </c>
      <c r="J355" s="3">
        <v>152</v>
      </c>
      <c r="K355" s="3">
        <v>720</v>
      </c>
      <c r="L355" s="3">
        <v>-462</v>
      </c>
      <c r="M355" s="3">
        <v>-144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-6.0749999999999997E-4</v>
      </c>
      <c r="T355" s="13">
        <f t="shared" si="51"/>
        <v>1.7479999999999999E-2</v>
      </c>
      <c r="U355" s="13">
        <f t="shared" si="52"/>
        <v>9.1079999999999994E-2</v>
      </c>
      <c r="V355" s="13">
        <f t="shared" si="53"/>
        <v>-5.2668E-2</v>
      </c>
      <c r="W355" s="13">
        <f t="shared" si="54"/>
        <v>-1.7136000000000002E-2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7063</v>
      </c>
      <c r="C356" s="3" t="s">
        <v>5388</v>
      </c>
      <c r="D356" s="12">
        <v>87.9</v>
      </c>
      <c r="E356" s="12">
        <v>88.1</v>
      </c>
      <c r="F356" s="12">
        <v>90.3</v>
      </c>
      <c r="G356" s="12">
        <v>88.3</v>
      </c>
      <c r="H356" s="12">
        <v>90</v>
      </c>
      <c r="I356" s="3">
        <v>-4548</v>
      </c>
      <c r="J356" s="3">
        <v>-7671</v>
      </c>
      <c r="K356" s="3">
        <v>-3635</v>
      </c>
      <c r="L356" s="3">
        <v>-6519</v>
      </c>
      <c r="M356" s="3">
        <v>-8700</v>
      </c>
      <c r="N356" s="3">
        <v>861</v>
      </c>
      <c r="O356" s="3">
        <v>631</v>
      </c>
      <c r="P356" s="3">
        <v>725</v>
      </c>
      <c r="Q356" s="3">
        <v>1261</v>
      </c>
      <c r="R356" s="3">
        <v>5</v>
      </c>
      <c r="S356" s="13">
        <f t="shared" si="50"/>
        <v>-3.9976920000000002</v>
      </c>
      <c r="T356" s="13">
        <f t="shared" si="51"/>
        <v>-6.7581509999999998</v>
      </c>
      <c r="U356" s="13">
        <f t="shared" si="52"/>
        <v>-3.2824049999999998</v>
      </c>
      <c r="V356" s="13">
        <f t="shared" si="53"/>
        <v>-5.7562769999999999</v>
      </c>
      <c r="W356" s="13">
        <f t="shared" si="54"/>
        <v>-7.83</v>
      </c>
      <c r="X356" s="13">
        <f t="shared" si="55"/>
        <v>0.75681900000000013</v>
      </c>
      <c r="Y356" s="13">
        <f t="shared" si="56"/>
        <v>0.55591099999999993</v>
      </c>
      <c r="Z356" s="13">
        <f t="shared" si="57"/>
        <v>0.65467500000000001</v>
      </c>
      <c r="AA356" s="13">
        <f t="shared" si="58"/>
        <v>1.1134630000000001</v>
      </c>
      <c r="AB356" s="13">
        <f t="shared" si="59"/>
        <v>4.4999999999999997E-3</v>
      </c>
    </row>
    <row r="357" spans="1:28" x14ac:dyDescent="0.25">
      <c r="A357" s="2" t="s">
        <v>351</v>
      </c>
      <c r="B357" s="3" t="s">
        <v>7064</v>
      </c>
      <c r="C357" s="3" t="s">
        <v>5377</v>
      </c>
      <c r="D357" s="12">
        <v>150</v>
      </c>
      <c r="E357" s="12">
        <v>151.5</v>
      </c>
      <c r="F357" s="12">
        <v>157</v>
      </c>
      <c r="G357" s="12">
        <v>155</v>
      </c>
      <c r="H357" s="12">
        <v>159</v>
      </c>
      <c r="I357" s="3">
        <v>-803</v>
      </c>
      <c r="J357" s="3">
        <v>-1385</v>
      </c>
      <c r="K357" s="3">
        <v>-98</v>
      </c>
      <c r="L357" s="3">
        <v>-529</v>
      </c>
      <c r="M357" s="3">
        <v>-480</v>
      </c>
      <c r="N357" s="3">
        <v>71</v>
      </c>
      <c r="O357" s="3">
        <v>10</v>
      </c>
      <c r="P357" s="3">
        <v>122</v>
      </c>
      <c r="Q357" s="3">
        <v>-37</v>
      </c>
      <c r="R357" s="3">
        <v>60</v>
      </c>
      <c r="S357" s="13">
        <f t="shared" si="50"/>
        <v>-1.2044999999999999</v>
      </c>
      <c r="T357" s="13">
        <f t="shared" si="51"/>
        <v>-2.0982750000000001</v>
      </c>
      <c r="U357" s="13">
        <f t="shared" si="52"/>
        <v>-0.15386</v>
      </c>
      <c r="V357" s="13">
        <f t="shared" si="53"/>
        <v>-0.81994999999999996</v>
      </c>
      <c r="W357" s="13">
        <f t="shared" si="54"/>
        <v>-0.76319999999999999</v>
      </c>
      <c r="X357" s="13">
        <f t="shared" si="55"/>
        <v>0.1065</v>
      </c>
      <c r="Y357" s="13">
        <f t="shared" si="56"/>
        <v>1.515E-2</v>
      </c>
      <c r="Z357" s="13">
        <f t="shared" si="57"/>
        <v>0.19153999999999999</v>
      </c>
      <c r="AA357" s="13">
        <f t="shared" si="58"/>
        <v>-5.7349999999999998E-2</v>
      </c>
      <c r="AB357" s="13">
        <f t="shared" si="59"/>
        <v>9.5399999999999999E-2</v>
      </c>
    </row>
    <row r="358" spans="1:28" x14ac:dyDescent="0.25">
      <c r="A358" s="2" t="s">
        <v>352</v>
      </c>
      <c r="B358" s="3" t="s">
        <v>7065</v>
      </c>
      <c r="C358" s="3" t="s">
        <v>5422</v>
      </c>
      <c r="D358" s="12">
        <v>80.400000000000006</v>
      </c>
      <c r="E358" s="12">
        <v>79.2</v>
      </c>
      <c r="F358" s="12">
        <v>79.099999999999994</v>
      </c>
      <c r="G358" s="12">
        <v>78.2</v>
      </c>
      <c r="H358" s="12">
        <v>79</v>
      </c>
      <c r="I358" s="3">
        <v>1829</v>
      </c>
      <c r="J358" s="3">
        <v>-1589</v>
      </c>
      <c r="K358" s="3">
        <v>-1370</v>
      </c>
      <c r="L358" s="3">
        <v>-416</v>
      </c>
      <c r="M358" s="3">
        <v>-1294</v>
      </c>
      <c r="N358" s="3">
        <v>227</v>
      </c>
      <c r="O358" s="3">
        <v>60</v>
      </c>
      <c r="P358" s="3">
        <v>392</v>
      </c>
      <c r="Q358" s="3">
        <v>2</v>
      </c>
      <c r="R358" s="3">
        <v>100</v>
      </c>
      <c r="S358" s="13">
        <f t="shared" si="50"/>
        <v>1.4705160000000002</v>
      </c>
      <c r="T358" s="13">
        <f t="shared" si="51"/>
        <v>-1.2584880000000001</v>
      </c>
      <c r="U358" s="13">
        <f t="shared" si="52"/>
        <v>-1.0836699999999999</v>
      </c>
      <c r="V358" s="13">
        <f t="shared" si="53"/>
        <v>-0.32531199999999999</v>
      </c>
      <c r="W358" s="13">
        <f t="shared" si="54"/>
        <v>-1.0222599999999999</v>
      </c>
      <c r="X358" s="13">
        <f t="shared" si="55"/>
        <v>0.18250800000000003</v>
      </c>
      <c r="Y358" s="13">
        <f t="shared" si="56"/>
        <v>4.752E-2</v>
      </c>
      <c r="Z358" s="13">
        <f t="shared" si="57"/>
        <v>0.31007199999999996</v>
      </c>
      <c r="AA358" s="13">
        <f t="shared" si="58"/>
        <v>1.5640000000000001E-3</v>
      </c>
      <c r="AB358" s="13">
        <f t="shared" si="59"/>
        <v>7.9000000000000001E-2</v>
      </c>
    </row>
    <row r="359" spans="1:28" x14ac:dyDescent="0.25">
      <c r="A359" s="2" t="s">
        <v>353</v>
      </c>
      <c r="B359" s="3" t="s">
        <v>7066</v>
      </c>
      <c r="C359" s="3" t="s">
        <v>5402</v>
      </c>
      <c r="D359" s="12">
        <v>54.4</v>
      </c>
      <c r="E359" s="12">
        <v>53.4</v>
      </c>
      <c r="F359" s="12">
        <v>52.1</v>
      </c>
      <c r="G359" s="12">
        <v>47.55</v>
      </c>
      <c r="H359" s="12">
        <v>52.3</v>
      </c>
      <c r="I359" s="3">
        <v>-321</v>
      </c>
      <c r="J359" s="3">
        <v>123</v>
      </c>
      <c r="K359" s="3">
        <v>16</v>
      </c>
      <c r="L359" s="3">
        <v>830</v>
      </c>
      <c r="M359" s="3">
        <v>1285</v>
      </c>
      <c r="N359" s="3">
        <v>0</v>
      </c>
      <c r="O359" s="3">
        <v>0</v>
      </c>
      <c r="P359" s="3">
        <v>0</v>
      </c>
      <c r="Q359" s="3">
        <v>0</v>
      </c>
      <c r="R359" s="3">
        <v>-1069</v>
      </c>
      <c r="S359" s="13">
        <f t="shared" si="50"/>
        <v>-0.17462399999999997</v>
      </c>
      <c r="T359" s="13">
        <f t="shared" si="51"/>
        <v>6.5682000000000004E-2</v>
      </c>
      <c r="U359" s="13">
        <f t="shared" si="52"/>
        <v>8.3359999999999997E-3</v>
      </c>
      <c r="V359" s="13">
        <f t="shared" si="53"/>
        <v>0.39466499999999999</v>
      </c>
      <c r="W359" s="13">
        <f t="shared" si="54"/>
        <v>0.67205499999999996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-0.559087</v>
      </c>
    </row>
    <row r="360" spans="1:28" x14ac:dyDescent="0.25">
      <c r="A360" s="2" t="s">
        <v>354</v>
      </c>
      <c r="B360" s="3" t="s">
        <v>7067</v>
      </c>
      <c r="C360" s="3" t="s">
        <v>5394</v>
      </c>
      <c r="D360" s="12">
        <v>45.6</v>
      </c>
      <c r="E360" s="12">
        <v>44.2</v>
      </c>
      <c r="F360" s="12">
        <v>44.3</v>
      </c>
      <c r="G360" s="12">
        <v>39.9</v>
      </c>
      <c r="H360" s="12">
        <v>43.7</v>
      </c>
      <c r="I360" s="3">
        <v>219</v>
      </c>
      <c r="J360" s="3">
        <v>-91</v>
      </c>
      <c r="K360" s="3">
        <v>-202</v>
      </c>
      <c r="L360" s="3">
        <v>548</v>
      </c>
      <c r="M360" s="3">
        <v>667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9.9863999999999994E-2</v>
      </c>
      <c r="T360" s="13">
        <f t="shared" si="51"/>
        <v>-4.0222000000000001E-2</v>
      </c>
      <c r="U360" s="13">
        <f t="shared" si="52"/>
        <v>-8.9485999999999982E-2</v>
      </c>
      <c r="V360" s="13">
        <f t="shared" si="53"/>
        <v>0.21865200000000001</v>
      </c>
      <c r="W360" s="13">
        <f t="shared" si="54"/>
        <v>0.29147899999999999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7068</v>
      </c>
      <c r="C361" s="3" t="s">
        <v>8521</v>
      </c>
      <c r="D361" s="12">
        <v>20.7</v>
      </c>
      <c r="E361" s="12">
        <v>22.75</v>
      </c>
      <c r="F361" s="12">
        <v>20.8</v>
      </c>
      <c r="G361" s="12">
        <v>22.85</v>
      </c>
      <c r="H361" s="12">
        <v>21.55</v>
      </c>
      <c r="I361" s="3">
        <v>155</v>
      </c>
      <c r="J361" s="3">
        <v>427</v>
      </c>
      <c r="K361" s="3">
        <v>875</v>
      </c>
      <c r="L361" s="3">
        <v>1407</v>
      </c>
      <c r="M361" s="3">
        <v>-2168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3.2085000000000002E-2</v>
      </c>
      <c r="T361" s="13">
        <f t="shared" si="51"/>
        <v>9.7142500000000007E-2</v>
      </c>
      <c r="U361" s="13">
        <f t="shared" si="52"/>
        <v>0.182</v>
      </c>
      <c r="V361" s="13">
        <f t="shared" si="53"/>
        <v>0.32149949999999999</v>
      </c>
      <c r="W361" s="13">
        <f t="shared" si="54"/>
        <v>-0.46720400000000001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7069</v>
      </c>
      <c r="C362" s="3" t="s">
        <v>8522</v>
      </c>
      <c r="D362" s="12">
        <v>39.25</v>
      </c>
      <c r="E362" s="12">
        <v>39.200000000000003</v>
      </c>
      <c r="F362" s="12">
        <v>39.1</v>
      </c>
      <c r="G362" s="12">
        <v>36.9</v>
      </c>
      <c r="H362" s="12">
        <v>38.85</v>
      </c>
      <c r="I362" s="3">
        <v>-700</v>
      </c>
      <c r="J362" s="3">
        <v>-376</v>
      </c>
      <c r="K362" s="3">
        <v>-511</v>
      </c>
      <c r="L362" s="3">
        <v>277</v>
      </c>
      <c r="M362" s="3">
        <v>1120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-0.27474999999999999</v>
      </c>
      <c r="T362" s="13">
        <f t="shared" si="51"/>
        <v>-0.147392</v>
      </c>
      <c r="U362" s="13">
        <f t="shared" si="52"/>
        <v>-0.19980100000000003</v>
      </c>
      <c r="V362" s="13">
        <f t="shared" si="53"/>
        <v>0.102213</v>
      </c>
      <c r="W362" s="13">
        <f t="shared" si="54"/>
        <v>0.43512000000000001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7070</v>
      </c>
      <c r="C363" s="3" t="s">
        <v>5400</v>
      </c>
      <c r="D363" s="12">
        <v>39</v>
      </c>
      <c r="E363" s="12">
        <v>39.450000000000003</v>
      </c>
      <c r="F363" s="12">
        <v>41.15</v>
      </c>
      <c r="G363" s="12">
        <v>38.549999999999997</v>
      </c>
      <c r="H363" s="12">
        <v>41.45</v>
      </c>
      <c r="I363" s="3">
        <v>197</v>
      </c>
      <c r="J363" s="3">
        <v>-376</v>
      </c>
      <c r="K363" s="3">
        <v>1239</v>
      </c>
      <c r="L363" s="3">
        <v>-1079</v>
      </c>
      <c r="M363" s="3">
        <v>62</v>
      </c>
      <c r="N363" s="3">
        <v>0</v>
      </c>
      <c r="O363" s="3">
        <v>775</v>
      </c>
      <c r="P363" s="3">
        <v>480</v>
      </c>
      <c r="Q363" s="3">
        <v>480</v>
      </c>
      <c r="R363" s="3">
        <v>386</v>
      </c>
      <c r="S363" s="13">
        <f t="shared" si="50"/>
        <v>7.6829999999999996E-2</v>
      </c>
      <c r="T363" s="13">
        <f t="shared" si="51"/>
        <v>-0.14833200000000002</v>
      </c>
      <c r="U363" s="13">
        <f t="shared" si="52"/>
        <v>0.50984850000000004</v>
      </c>
      <c r="V363" s="13">
        <f t="shared" si="53"/>
        <v>-0.41595449999999995</v>
      </c>
      <c r="W363" s="13">
        <f t="shared" si="54"/>
        <v>2.5699E-2</v>
      </c>
      <c r="X363" s="13">
        <f t="shared" si="55"/>
        <v>0</v>
      </c>
      <c r="Y363" s="13">
        <f t="shared" si="56"/>
        <v>0.30573750000000005</v>
      </c>
      <c r="Z363" s="13">
        <f t="shared" si="57"/>
        <v>0.19752</v>
      </c>
      <c r="AA363" s="13">
        <f t="shared" si="58"/>
        <v>0.18504000000000001</v>
      </c>
      <c r="AB363" s="13">
        <f t="shared" si="59"/>
        <v>0.159997</v>
      </c>
    </row>
    <row r="364" spans="1:28" x14ac:dyDescent="0.25">
      <c r="A364" s="2" t="s">
        <v>358</v>
      </c>
      <c r="B364" s="3" t="s">
        <v>7071</v>
      </c>
      <c r="C364" s="3" t="s">
        <v>8523</v>
      </c>
      <c r="D364" s="12">
        <v>318.5</v>
      </c>
      <c r="E364" s="12">
        <v>312</v>
      </c>
      <c r="F364" s="12">
        <v>324.5</v>
      </c>
      <c r="G364" s="12">
        <v>322.5</v>
      </c>
      <c r="H364" s="12">
        <v>327.5</v>
      </c>
      <c r="I364" s="3">
        <v>-64</v>
      </c>
      <c r="J364" s="3">
        <v>-609</v>
      </c>
      <c r="K364" s="3">
        <v>112</v>
      </c>
      <c r="L364" s="3">
        <v>-353</v>
      </c>
      <c r="M364" s="3">
        <v>-181</v>
      </c>
      <c r="N364" s="3">
        <v>68</v>
      </c>
      <c r="O364" s="3">
        <v>6</v>
      </c>
      <c r="P364" s="3">
        <v>69</v>
      </c>
      <c r="Q364" s="3">
        <v>171</v>
      </c>
      <c r="R364" s="3">
        <v>2</v>
      </c>
      <c r="S364" s="13">
        <f t="shared" si="50"/>
        <v>-0.20383999999999999</v>
      </c>
      <c r="T364" s="13">
        <f t="shared" si="51"/>
        <v>-1.90008</v>
      </c>
      <c r="U364" s="13">
        <f t="shared" si="52"/>
        <v>0.36343999999999999</v>
      </c>
      <c r="V364" s="13">
        <f t="shared" si="53"/>
        <v>-1.138425</v>
      </c>
      <c r="W364" s="13">
        <f t="shared" si="54"/>
        <v>-0.59277500000000005</v>
      </c>
      <c r="X364" s="13">
        <f t="shared" si="55"/>
        <v>0.21657999999999999</v>
      </c>
      <c r="Y364" s="13">
        <f t="shared" si="56"/>
        <v>1.8720000000000001E-2</v>
      </c>
      <c r="Z364" s="13">
        <f t="shared" si="57"/>
        <v>0.22390499999999999</v>
      </c>
      <c r="AA364" s="13">
        <f t="shared" si="58"/>
        <v>0.55147500000000005</v>
      </c>
      <c r="AB364" s="13">
        <f t="shared" si="59"/>
        <v>6.5500000000000003E-3</v>
      </c>
    </row>
    <row r="365" spans="1:28" x14ac:dyDescent="0.25">
      <c r="A365" s="2" t="s">
        <v>359</v>
      </c>
      <c r="B365" s="3" t="s">
        <v>7072</v>
      </c>
      <c r="C365" s="3" t="s">
        <v>5393</v>
      </c>
      <c r="D365" s="12">
        <v>60.7</v>
      </c>
      <c r="E365" s="12">
        <v>59.2</v>
      </c>
      <c r="F365" s="12">
        <v>59.3</v>
      </c>
      <c r="G365" s="12">
        <v>57.5</v>
      </c>
      <c r="H365" s="12">
        <v>59.3</v>
      </c>
      <c r="I365" s="3">
        <v>-27</v>
      </c>
      <c r="J365" s="3">
        <v>-9</v>
      </c>
      <c r="K365" s="3">
        <v>-58</v>
      </c>
      <c r="L365" s="3">
        <v>21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-1.6389000000000001E-2</v>
      </c>
      <c r="T365" s="13">
        <f t="shared" si="51"/>
        <v>-5.3280000000000003E-3</v>
      </c>
      <c r="U365" s="13">
        <f t="shared" si="52"/>
        <v>-3.4393999999999994E-2</v>
      </c>
      <c r="V365" s="13">
        <f t="shared" si="53"/>
        <v>1.2075000000000001E-2</v>
      </c>
      <c r="W365" s="13">
        <f t="shared" si="54"/>
        <v>-2.372E-3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7073</v>
      </c>
      <c r="C366" s="3" t="s">
        <v>8524</v>
      </c>
      <c r="D366" s="12">
        <v>25.55</v>
      </c>
      <c r="E366" s="12">
        <v>23</v>
      </c>
      <c r="F366" s="12">
        <v>21.75</v>
      </c>
      <c r="G366" s="12">
        <v>19.600000000000001</v>
      </c>
      <c r="H366" s="12">
        <v>21.55</v>
      </c>
      <c r="I366" s="3">
        <v>158</v>
      </c>
      <c r="J366" s="3">
        <v>1009</v>
      </c>
      <c r="K366" s="3">
        <v>2922</v>
      </c>
      <c r="L366" s="3">
        <v>3510</v>
      </c>
      <c r="M366" s="3">
        <v>1609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4.0369000000000002E-2</v>
      </c>
      <c r="T366" s="13">
        <f t="shared" si="51"/>
        <v>0.23207</v>
      </c>
      <c r="U366" s="13">
        <f t="shared" si="52"/>
        <v>0.63553499999999996</v>
      </c>
      <c r="V366" s="13">
        <f t="shared" si="53"/>
        <v>0.68796000000000002</v>
      </c>
      <c r="W366" s="13">
        <f t="shared" si="54"/>
        <v>0.34673950000000003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7074</v>
      </c>
      <c r="C367" s="3" t="s">
        <v>5394</v>
      </c>
      <c r="D367" s="12">
        <v>25.3</v>
      </c>
      <c r="E367" s="12">
        <v>26.05</v>
      </c>
      <c r="F367" s="12">
        <v>25.95</v>
      </c>
      <c r="G367" s="12">
        <v>23.4</v>
      </c>
      <c r="H367" s="12">
        <v>25.7</v>
      </c>
      <c r="I367" s="3">
        <v>5809</v>
      </c>
      <c r="J367" s="3">
        <v>1404</v>
      </c>
      <c r="K367" s="3">
        <v>-2218</v>
      </c>
      <c r="L367" s="3">
        <v>2259</v>
      </c>
      <c r="M367" s="3">
        <v>2353</v>
      </c>
      <c r="N367" s="3">
        <v>0</v>
      </c>
      <c r="O367" s="3">
        <v>0</v>
      </c>
      <c r="P367" s="3">
        <v>24</v>
      </c>
      <c r="Q367" s="3">
        <v>0</v>
      </c>
      <c r="R367" s="3">
        <v>0</v>
      </c>
      <c r="S367" s="13">
        <f t="shared" si="50"/>
        <v>1.4696770000000001</v>
      </c>
      <c r="T367" s="13">
        <f t="shared" si="51"/>
        <v>0.36574200000000007</v>
      </c>
      <c r="U367" s="13">
        <f t="shared" si="52"/>
        <v>-0.57557099999999994</v>
      </c>
      <c r="V367" s="13">
        <f t="shared" si="53"/>
        <v>0.52860600000000002</v>
      </c>
      <c r="W367" s="13">
        <f t="shared" si="54"/>
        <v>0.60472099999999995</v>
      </c>
      <c r="X367" s="13">
        <f t="shared" si="55"/>
        <v>0</v>
      </c>
      <c r="Y367" s="13">
        <f t="shared" si="56"/>
        <v>0</v>
      </c>
      <c r="Z367" s="13">
        <f t="shared" si="57"/>
        <v>6.2279999999999992E-3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7075</v>
      </c>
      <c r="C368" s="3" t="s">
        <v>8525</v>
      </c>
      <c r="D368" s="12">
        <v>15.75</v>
      </c>
      <c r="E368" s="12">
        <v>15.85</v>
      </c>
      <c r="F368" s="12">
        <v>15.7</v>
      </c>
      <c r="G368" s="12">
        <v>14.45</v>
      </c>
      <c r="H368" s="12">
        <v>15.8</v>
      </c>
      <c r="I368" s="3">
        <v>-316</v>
      </c>
      <c r="J368" s="3">
        <v>550</v>
      </c>
      <c r="K368" s="3">
        <v>-789</v>
      </c>
      <c r="L368" s="3">
        <v>1143</v>
      </c>
      <c r="M368" s="3">
        <v>729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-4.9770000000000002E-2</v>
      </c>
      <c r="T368" s="13">
        <f t="shared" si="51"/>
        <v>8.7175000000000002E-2</v>
      </c>
      <c r="U368" s="13">
        <f t="shared" si="52"/>
        <v>-0.123873</v>
      </c>
      <c r="V368" s="13">
        <f t="shared" si="53"/>
        <v>0.16516349999999999</v>
      </c>
      <c r="W368" s="13">
        <f t="shared" si="54"/>
        <v>0.11518200000000001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7076</v>
      </c>
      <c r="C369" s="3" t="s">
        <v>8526</v>
      </c>
      <c r="D369" s="12">
        <v>217.5</v>
      </c>
      <c r="E369" s="12">
        <v>221.5</v>
      </c>
      <c r="F369" s="12">
        <v>223</v>
      </c>
      <c r="G369" s="12">
        <v>214.5</v>
      </c>
      <c r="H369" s="12">
        <v>225.5</v>
      </c>
      <c r="I369" s="3">
        <v>595</v>
      </c>
      <c r="J369" s="3">
        <v>338</v>
      </c>
      <c r="K369" s="3">
        <v>137</v>
      </c>
      <c r="L369" s="3">
        <v>262</v>
      </c>
      <c r="M369" s="3">
        <v>521</v>
      </c>
      <c r="N369" s="3">
        <v>3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1.294125</v>
      </c>
      <c r="T369" s="13">
        <f t="shared" si="51"/>
        <v>0.74866999999999995</v>
      </c>
      <c r="U369" s="13">
        <f t="shared" si="52"/>
        <v>0.30551</v>
      </c>
      <c r="V369" s="13">
        <f t="shared" si="53"/>
        <v>0.56198999999999999</v>
      </c>
      <c r="W369" s="13">
        <f t="shared" si="54"/>
        <v>1.174855</v>
      </c>
      <c r="X369" s="13">
        <f t="shared" si="55"/>
        <v>6.5250000000000004E-3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7077</v>
      </c>
      <c r="C370" s="3" t="s">
        <v>8524</v>
      </c>
      <c r="D370" s="12">
        <v>11.8</v>
      </c>
      <c r="E370" s="12">
        <v>12.25</v>
      </c>
      <c r="F370" s="12">
        <v>11.9</v>
      </c>
      <c r="G370" s="12">
        <v>10.8</v>
      </c>
      <c r="H370" s="12">
        <v>11.85</v>
      </c>
      <c r="I370" s="3">
        <v>-403</v>
      </c>
      <c r="J370" s="3">
        <v>-447</v>
      </c>
      <c r="K370" s="3">
        <v>-1263</v>
      </c>
      <c r="L370" s="3">
        <v>430</v>
      </c>
      <c r="M370" s="3">
        <v>401</v>
      </c>
      <c r="N370" s="3">
        <v>0</v>
      </c>
      <c r="O370" s="3">
        <v>0</v>
      </c>
      <c r="P370" s="3">
        <v>16</v>
      </c>
      <c r="Q370" s="3">
        <v>0</v>
      </c>
      <c r="R370" s="3">
        <v>0</v>
      </c>
      <c r="S370" s="13">
        <f t="shared" si="50"/>
        <v>-4.7554000000000006E-2</v>
      </c>
      <c r="T370" s="13">
        <f t="shared" si="51"/>
        <v>-5.4757500000000001E-2</v>
      </c>
      <c r="U370" s="13">
        <f t="shared" si="52"/>
        <v>-0.15029700000000001</v>
      </c>
      <c r="V370" s="13">
        <f t="shared" si="53"/>
        <v>4.6440000000000002E-2</v>
      </c>
      <c r="W370" s="13">
        <f t="shared" si="54"/>
        <v>4.7518499999999991E-2</v>
      </c>
      <c r="X370" s="13">
        <f t="shared" si="55"/>
        <v>0</v>
      </c>
      <c r="Y370" s="13">
        <f t="shared" si="56"/>
        <v>0</v>
      </c>
      <c r="Z370" s="13">
        <f t="shared" si="57"/>
        <v>1.9040000000000001E-3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7078</v>
      </c>
      <c r="C371" s="3" t="s">
        <v>8527</v>
      </c>
      <c r="D371" s="12">
        <v>16</v>
      </c>
      <c r="E371" s="12">
        <v>15.9</v>
      </c>
      <c r="F371" s="12">
        <v>17.45</v>
      </c>
      <c r="G371" s="12">
        <v>15.75</v>
      </c>
      <c r="H371" s="12">
        <v>17.149999999999999</v>
      </c>
      <c r="I371" s="3">
        <v>557</v>
      </c>
      <c r="J371" s="3">
        <v>152</v>
      </c>
      <c r="K371" s="3">
        <v>-352</v>
      </c>
      <c r="L371" s="3">
        <v>-395</v>
      </c>
      <c r="M371" s="3">
        <v>344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8.9120000000000005E-2</v>
      </c>
      <c r="T371" s="13">
        <f t="shared" si="51"/>
        <v>2.4168000000000002E-2</v>
      </c>
      <c r="U371" s="13">
        <f t="shared" si="52"/>
        <v>-6.1423999999999999E-2</v>
      </c>
      <c r="V371" s="13">
        <f t="shared" si="53"/>
        <v>-6.2212499999999997E-2</v>
      </c>
      <c r="W371" s="13">
        <f t="shared" si="54"/>
        <v>5.8995999999999993E-2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7079</v>
      </c>
      <c r="C372" s="3" t="s">
        <v>6675</v>
      </c>
      <c r="D372" s="12">
        <v>73.400000000000006</v>
      </c>
      <c r="E372" s="12">
        <v>74.3</v>
      </c>
      <c r="F372" s="12">
        <v>73</v>
      </c>
      <c r="G372" s="12">
        <v>71.7</v>
      </c>
      <c r="H372" s="12">
        <v>76.8</v>
      </c>
      <c r="I372" s="3">
        <v>6373</v>
      </c>
      <c r="J372" s="3">
        <v>-5051</v>
      </c>
      <c r="K372" s="3">
        <v>-6017</v>
      </c>
      <c r="L372" s="3">
        <v>6851</v>
      </c>
      <c r="M372" s="3">
        <v>-578</v>
      </c>
      <c r="N372" s="3">
        <v>-644</v>
      </c>
      <c r="O372" s="3">
        <v>114</v>
      </c>
      <c r="P372" s="3">
        <v>-27</v>
      </c>
      <c r="Q372" s="3">
        <v>-1271</v>
      </c>
      <c r="R372" s="3">
        <v>16</v>
      </c>
      <c r="S372" s="13">
        <f t="shared" si="50"/>
        <v>4.6777820000000006</v>
      </c>
      <c r="T372" s="13">
        <f t="shared" si="51"/>
        <v>-3.7528929999999998</v>
      </c>
      <c r="U372" s="13">
        <f t="shared" si="52"/>
        <v>-4.3924099999999999</v>
      </c>
      <c r="V372" s="13">
        <f t="shared" si="53"/>
        <v>4.9121670000000002</v>
      </c>
      <c r="W372" s="13">
        <f t="shared" si="54"/>
        <v>-0.44390400000000002</v>
      </c>
      <c r="X372" s="13">
        <f t="shared" si="55"/>
        <v>-0.47269600000000006</v>
      </c>
      <c r="Y372" s="13">
        <f t="shared" si="56"/>
        <v>8.4701999999999986E-2</v>
      </c>
      <c r="Z372" s="13">
        <f t="shared" si="57"/>
        <v>-1.9709999999999998E-2</v>
      </c>
      <c r="AA372" s="13">
        <f t="shared" si="58"/>
        <v>-0.91130699999999998</v>
      </c>
      <c r="AB372" s="13">
        <f t="shared" si="59"/>
        <v>1.2288E-2</v>
      </c>
    </row>
    <row r="373" spans="1:28" x14ac:dyDescent="0.25">
      <c r="A373" s="2" t="s">
        <v>367</v>
      </c>
      <c r="B373" s="3" t="s">
        <v>7080</v>
      </c>
      <c r="C373" s="3" t="s">
        <v>5426</v>
      </c>
      <c r="D373" s="12">
        <v>22</v>
      </c>
      <c r="E373" s="12">
        <v>21.8</v>
      </c>
      <c r="F373" s="12">
        <v>21.85</v>
      </c>
      <c r="G373" s="12">
        <v>20</v>
      </c>
      <c r="H373" s="12">
        <v>22</v>
      </c>
      <c r="I373" s="3">
        <v>-30567</v>
      </c>
      <c r="J373" s="3">
        <v>17741</v>
      </c>
      <c r="K373" s="3">
        <v>-68882</v>
      </c>
      <c r="L373" s="3">
        <v>80475</v>
      </c>
      <c r="M373" s="3">
        <v>21746</v>
      </c>
      <c r="N373" s="3">
        <v>-673</v>
      </c>
      <c r="O373" s="3">
        <v>2183</v>
      </c>
      <c r="P373" s="3">
        <v>328</v>
      </c>
      <c r="Q373" s="3">
        <v>-1093</v>
      </c>
      <c r="R373" s="3">
        <v>-30275</v>
      </c>
      <c r="S373" s="13">
        <f t="shared" si="50"/>
        <v>-6.7247399999999997</v>
      </c>
      <c r="T373" s="13">
        <f t="shared" si="51"/>
        <v>3.8675379999999997</v>
      </c>
      <c r="U373" s="13">
        <f t="shared" si="52"/>
        <v>-15.050717000000002</v>
      </c>
      <c r="V373" s="13">
        <f t="shared" si="53"/>
        <v>16.094999999999999</v>
      </c>
      <c r="W373" s="13">
        <f t="shared" si="54"/>
        <v>4.7841199999999997</v>
      </c>
      <c r="X373" s="13">
        <f t="shared" si="55"/>
        <v>-0.14806</v>
      </c>
      <c r="Y373" s="13">
        <f t="shared" si="56"/>
        <v>0.47589400000000004</v>
      </c>
      <c r="Z373" s="13">
        <f t="shared" si="57"/>
        <v>7.1667999999999996E-2</v>
      </c>
      <c r="AA373" s="13">
        <f t="shared" si="58"/>
        <v>-0.21859999999999999</v>
      </c>
      <c r="AB373" s="13">
        <f t="shared" si="59"/>
        <v>-6.6604999999999999</v>
      </c>
    </row>
    <row r="374" spans="1:28" x14ac:dyDescent="0.25">
      <c r="A374" s="2" t="s">
        <v>368</v>
      </c>
      <c r="B374" s="3" t="s">
        <v>7081</v>
      </c>
      <c r="C374" s="3" t="s">
        <v>5397</v>
      </c>
      <c r="D374" s="12">
        <v>112.5</v>
      </c>
      <c r="E374" s="12">
        <v>111</v>
      </c>
      <c r="F374" s="12">
        <v>113.5</v>
      </c>
      <c r="G374" s="12">
        <v>112.5</v>
      </c>
      <c r="H374" s="12">
        <v>113.5</v>
      </c>
      <c r="I374" s="3">
        <v>-1083</v>
      </c>
      <c r="J374" s="3">
        <v>-6641</v>
      </c>
      <c r="K374" s="3">
        <v>3795</v>
      </c>
      <c r="L374" s="3">
        <v>1614</v>
      </c>
      <c r="M374" s="3">
        <v>109</v>
      </c>
      <c r="N374" s="3">
        <v>848</v>
      </c>
      <c r="O374" s="3">
        <v>381</v>
      </c>
      <c r="P374" s="3">
        <v>309</v>
      </c>
      <c r="Q374" s="3">
        <v>24</v>
      </c>
      <c r="R374" s="3">
        <v>20</v>
      </c>
      <c r="S374" s="13">
        <f t="shared" si="50"/>
        <v>-1.218375</v>
      </c>
      <c r="T374" s="13">
        <f t="shared" si="51"/>
        <v>-7.3715099999999998</v>
      </c>
      <c r="U374" s="13">
        <f t="shared" si="52"/>
        <v>4.3073249999999996</v>
      </c>
      <c r="V374" s="13">
        <f t="shared" si="53"/>
        <v>1.81575</v>
      </c>
      <c r="W374" s="13">
        <f t="shared" si="54"/>
        <v>0.12371500000000001</v>
      </c>
      <c r="X374" s="13">
        <f t="shared" si="55"/>
        <v>0.95399999999999996</v>
      </c>
      <c r="Y374" s="13">
        <f t="shared" si="56"/>
        <v>0.42291000000000001</v>
      </c>
      <c r="Z374" s="13">
        <f t="shared" si="57"/>
        <v>0.350715</v>
      </c>
      <c r="AA374" s="13">
        <f t="shared" si="58"/>
        <v>2.7E-2</v>
      </c>
      <c r="AB374" s="13">
        <f t="shared" si="59"/>
        <v>2.2700000000000001E-2</v>
      </c>
    </row>
    <row r="375" spans="1:28" x14ac:dyDescent="0.25">
      <c r="A375" s="2" t="s">
        <v>369</v>
      </c>
      <c r="B375" s="3" t="s">
        <v>7082</v>
      </c>
      <c r="C375" s="3" t="s">
        <v>8497</v>
      </c>
      <c r="D375" s="12">
        <v>19.899999999999999</v>
      </c>
      <c r="E375" s="12">
        <v>20.149999999999999</v>
      </c>
      <c r="F375" s="12">
        <v>20.399999999999999</v>
      </c>
      <c r="G375" s="12">
        <v>18.45</v>
      </c>
      <c r="H375" s="12">
        <v>20.25</v>
      </c>
      <c r="I375" s="3">
        <v>384</v>
      </c>
      <c r="J375" s="3">
        <v>850</v>
      </c>
      <c r="K375" s="3">
        <v>99</v>
      </c>
      <c r="L375" s="3">
        <v>636</v>
      </c>
      <c r="M375" s="3">
        <v>458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7.6415999999999998E-2</v>
      </c>
      <c r="T375" s="13">
        <f t="shared" si="51"/>
        <v>0.17127500000000001</v>
      </c>
      <c r="U375" s="13">
        <f t="shared" si="52"/>
        <v>2.0195999999999999E-2</v>
      </c>
      <c r="V375" s="13">
        <f t="shared" si="53"/>
        <v>0.11734199999999999</v>
      </c>
      <c r="W375" s="13">
        <f t="shared" si="54"/>
        <v>9.2744999999999994E-2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7083</v>
      </c>
      <c r="C376" s="3" t="s">
        <v>8520</v>
      </c>
      <c r="D376" s="12">
        <v>27.6</v>
      </c>
      <c r="E376" s="12">
        <v>27.35</v>
      </c>
      <c r="F376" s="12">
        <v>27.55</v>
      </c>
      <c r="G376" s="12">
        <v>26.5</v>
      </c>
      <c r="H376" s="12">
        <v>27.7</v>
      </c>
      <c r="I376" s="3">
        <v>-7</v>
      </c>
      <c r="J376" s="3">
        <v>-22</v>
      </c>
      <c r="K376" s="3">
        <v>-181</v>
      </c>
      <c r="L376" s="3">
        <v>-58</v>
      </c>
      <c r="M376" s="3">
        <v>116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-1.9320000000000001E-3</v>
      </c>
      <c r="T376" s="13">
        <f t="shared" si="51"/>
        <v>-6.0170000000000006E-3</v>
      </c>
      <c r="U376" s="13">
        <f t="shared" si="52"/>
        <v>-4.98655E-2</v>
      </c>
      <c r="V376" s="13">
        <f t="shared" si="53"/>
        <v>-1.537E-2</v>
      </c>
      <c r="W376" s="13">
        <f t="shared" si="54"/>
        <v>3.2132000000000001E-2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7084</v>
      </c>
      <c r="C377" s="3" t="s">
        <v>8528</v>
      </c>
      <c r="D377" s="12">
        <v>33.950000000000003</v>
      </c>
      <c r="E377" s="12">
        <v>33</v>
      </c>
      <c r="F377" s="12">
        <v>32.5</v>
      </c>
      <c r="G377" s="12">
        <v>29.25</v>
      </c>
      <c r="H377" s="12">
        <v>32.15</v>
      </c>
      <c r="I377" s="3">
        <v>-174</v>
      </c>
      <c r="J377" s="3">
        <v>197</v>
      </c>
      <c r="K377" s="3">
        <v>-48</v>
      </c>
      <c r="L377" s="3">
        <v>368</v>
      </c>
      <c r="M377" s="3">
        <v>578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-5.9073000000000001E-2</v>
      </c>
      <c r="T377" s="13">
        <f t="shared" si="51"/>
        <v>6.5009999999999998E-2</v>
      </c>
      <c r="U377" s="13">
        <f t="shared" si="52"/>
        <v>-1.5599999999999999E-2</v>
      </c>
      <c r="V377" s="13">
        <f t="shared" si="53"/>
        <v>0.10764</v>
      </c>
      <c r="W377" s="13">
        <f t="shared" si="54"/>
        <v>0.18582700000000002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7085</v>
      </c>
      <c r="C378" s="3" t="s">
        <v>6676</v>
      </c>
      <c r="D378" s="12">
        <v>38.35</v>
      </c>
      <c r="E378" s="12">
        <v>42.15</v>
      </c>
      <c r="F378" s="12">
        <v>44.05</v>
      </c>
      <c r="G378" s="12">
        <v>48.45</v>
      </c>
      <c r="H378" s="12">
        <v>48</v>
      </c>
      <c r="I378" s="3">
        <v>-523</v>
      </c>
      <c r="J378" s="3">
        <v>-196</v>
      </c>
      <c r="K378" s="3">
        <v>-217</v>
      </c>
      <c r="L378" s="3">
        <v>365</v>
      </c>
      <c r="M378" s="3">
        <v>-738</v>
      </c>
      <c r="N378" s="3">
        <v>0</v>
      </c>
      <c r="O378" s="3">
        <v>0</v>
      </c>
      <c r="P378" s="3">
        <v>0</v>
      </c>
      <c r="Q378" s="3">
        <v>-300</v>
      </c>
      <c r="R378" s="3">
        <v>0</v>
      </c>
      <c r="S378" s="13">
        <f t="shared" si="50"/>
        <v>-0.20057049999999998</v>
      </c>
      <c r="T378" s="13">
        <f t="shared" si="51"/>
        <v>-8.2613999999999993E-2</v>
      </c>
      <c r="U378" s="13">
        <f t="shared" si="52"/>
        <v>-9.5588499999999979E-2</v>
      </c>
      <c r="V378" s="13">
        <f t="shared" si="53"/>
        <v>0.17684250000000001</v>
      </c>
      <c r="W378" s="13">
        <f t="shared" si="54"/>
        <v>-0.35424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-0.14535000000000001</v>
      </c>
      <c r="AB378" s="13">
        <f t="shared" si="59"/>
        <v>0</v>
      </c>
    </row>
    <row r="379" spans="1:28" x14ac:dyDescent="0.25">
      <c r="A379" s="2" t="s">
        <v>373</v>
      </c>
      <c r="B379" s="3" t="s">
        <v>7086</v>
      </c>
      <c r="C379" s="3" t="s">
        <v>5405</v>
      </c>
      <c r="D379" s="12">
        <v>19.5</v>
      </c>
      <c r="E379" s="12">
        <v>19.5</v>
      </c>
      <c r="F379" s="12">
        <v>19.600000000000001</v>
      </c>
      <c r="G379" s="12">
        <v>19.05</v>
      </c>
      <c r="H379" s="12">
        <v>20.25</v>
      </c>
      <c r="I379" s="3">
        <v>-9</v>
      </c>
      <c r="J379" s="3">
        <v>-87</v>
      </c>
      <c r="K379" s="3">
        <v>78</v>
      </c>
      <c r="L379" s="3">
        <v>511</v>
      </c>
      <c r="M379" s="3">
        <v>152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-1.755E-3</v>
      </c>
      <c r="T379" s="13">
        <f t="shared" si="51"/>
        <v>-1.6965000000000001E-2</v>
      </c>
      <c r="U379" s="13">
        <f t="shared" si="52"/>
        <v>1.5288000000000001E-2</v>
      </c>
      <c r="V379" s="13">
        <f t="shared" si="53"/>
        <v>9.7345500000000015E-2</v>
      </c>
      <c r="W379" s="13">
        <f t="shared" si="54"/>
        <v>3.0779999999999998E-2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7087</v>
      </c>
      <c r="C380" s="3" t="s">
        <v>5398</v>
      </c>
      <c r="D380" s="12">
        <v>36.200000000000003</v>
      </c>
      <c r="E380" s="12">
        <v>35.75</v>
      </c>
      <c r="F380" s="12">
        <v>35.950000000000003</v>
      </c>
      <c r="G380" s="12">
        <v>35</v>
      </c>
      <c r="H380" s="12">
        <v>36.15</v>
      </c>
      <c r="I380" s="3">
        <v>-503</v>
      </c>
      <c r="J380" s="3">
        <v>-176</v>
      </c>
      <c r="K380" s="3">
        <v>-173</v>
      </c>
      <c r="L380" s="3">
        <v>-215</v>
      </c>
      <c r="M380" s="3">
        <v>75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-0.18208600000000003</v>
      </c>
      <c r="T380" s="13">
        <f t="shared" si="51"/>
        <v>-6.2920000000000004E-2</v>
      </c>
      <c r="U380" s="13">
        <f t="shared" si="52"/>
        <v>-6.2193500000000006E-2</v>
      </c>
      <c r="V380" s="13">
        <f t="shared" si="53"/>
        <v>-7.5249999999999997E-2</v>
      </c>
      <c r="W380" s="13">
        <f t="shared" si="54"/>
        <v>2.7112500000000001E-2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7088</v>
      </c>
      <c r="C381" s="3" t="s">
        <v>8497</v>
      </c>
      <c r="D381" s="12">
        <v>40.049999999999997</v>
      </c>
      <c r="E381" s="12">
        <v>41.5</v>
      </c>
      <c r="F381" s="12">
        <v>42.3</v>
      </c>
      <c r="G381" s="12">
        <v>42</v>
      </c>
      <c r="H381" s="12">
        <v>42.7</v>
      </c>
      <c r="I381" s="3">
        <v>-535</v>
      </c>
      <c r="J381" s="3">
        <v>591</v>
      </c>
      <c r="K381" s="3">
        <v>-92</v>
      </c>
      <c r="L381" s="3">
        <v>536</v>
      </c>
      <c r="M381" s="3">
        <v>-269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-0.2142675</v>
      </c>
      <c r="T381" s="13">
        <f t="shared" si="51"/>
        <v>0.24526500000000001</v>
      </c>
      <c r="U381" s="13">
        <f t="shared" si="52"/>
        <v>-3.8915999999999999E-2</v>
      </c>
      <c r="V381" s="13">
        <f t="shared" si="53"/>
        <v>0.22511999999999999</v>
      </c>
      <c r="W381" s="13">
        <f t="shared" si="54"/>
        <v>-0.11486300000000001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7089</v>
      </c>
      <c r="C382" s="3" t="s">
        <v>5395</v>
      </c>
      <c r="D382" s="12">
        <v>23.35</v>
      </c>
      <c r="E382" s="12">
        <v>23.55</v>
      </c>
      <c r="F382" s="12">
        <v>23.5</v>
      </c>
      <c r="G382" s="12">
        <v>23</v>
      </c>
      <c r="H382" s="12">
        <v>23.5</v>
      </c>
      <c r="I382" s="3">
        <v>-78</v>
      </c>
      <c r="J382" s="3">
        <v>-19</v>
      </c>
      <c r="K382" s="3">
        <v>-51</v>
      </c>
      <c r="L382" s="3">
        <v>-3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-1.8213000000000003E-2</v>
      </c>
      <c r="T382" s="13">
        <f t="shared" si="51"/>
        <v>-4.4745000000000002E-3</v>
      </c>
      <c r="U382" s="13">
        <f t="shared" si="52"/>
        <v>-1.1985000000000001E-2</v>
      </c>
      <c r="V382" s="13">
        <f t="shared" si="53"/>
        <v>-6.8999999999999997E-4</v>
      </c>
      <c r="W382" s="13">
        <f t="shared" si="54"/>
        <v>1.8799999999999999E-3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7090</v>
      </c>
      <c r="C383" s="3" t="s">
        <v>6676</v>
      </c>
      <c r="D383" s="12">
        <v>23.9</v>
      </c>
      <c r="E383" s="12">
        <v>23.9</v>
      </c>
      <c r="F383" s="12">
        <v>24</v>
      </c>
      <c r="G383" s="12">
        <v>24</v>
      </c>
      <c r="H383" s="12">
        <v>26.4</v>
      </c>
      <c r="I383" s="3">
        <v>-3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-7.1699999999999986E-4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7091</v>
      </c>
      <c r="C384" s="3" t="s">
        <v>8524</v>
      </c>
      <c r="D384" s="12">
        <v>30.05</v>
      </c>
      <c r="E384" s="12">
        <v>29.75</v>
      </c>
      <c r="F384" s="12">
        <v>30.5</v>
      </c>
      <c r="G384" s="12">
        <v>28.65</v>
      </c>
      <c r="H384" s="12">
        <v>29.55</v>
      </c>
      <c r="I384" s="3">
        <v>897</v>
      </c>
      <c r="J384" s="3">
        <v>353</v>
      </c>
      <c r="K384" s="3">
        <v>286</v>
      </c>
      <c r="L384" s="3">
        <v>222</v>
      </c>
      <c r="M384" s="3">
        <v>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0.26954850000000002</v>
      </c>
      <c r="T384" s="13">
        <f t="shared" si="51"/>
        <v>0.1050175</v>
      </c>
      <c r="U384" s="13">
        <f t="shared" si="52"/>
        <v>8.7230000000000002E-2</v>
      </c>
      <c r="V384" s="13">
        <f t="shared" si="53"/>
        <v>6.3602999999999993E-2</v>
      </c>
      <c r="W384" s="13">
        <f t="shared" si="54"/>
        <v>1.4775000000000001E-3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7092</v>
      </c>
      <c r="C385" s="3" t="s">
        <v>5400</v>
      </c>
      <c r="D385" s="12">
        <v>22.45</v>
      </c>
      <c r="E385" s="12">
        <v>22.5</v>
      </c>
      <c r="F385" s="12">
        <v>22.05</v>
      </c>
      <c r="G385" s="12">
        <v>20.95</v>
      </c>
      <c r="H385" s="12">
        <v>23</v>
      </c>
      <c r="I385" s="3">
        <v>957</v>
      </c>
      <c r="J385" s="3">
        <v>1916</v>
      </c>
      <c r="K385" s="3">
        <v>-130</v>
      </c>
      <c r="L385" s="3">
        <v>2903</v>
      </c>
      <c r="M385" s="3">
        <v>1796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0.21484649999999997</v>
      </c>
      <c r="T385" s="13">
        <f t="shared" si="51"/>
        <v>0.43109999999999998</v>
      </c>
      <c r="U385" s="13">
        <f t="shared" si="52"/>
        <v>-2.8665E-2</v>
      </c>
      <c r="V385" s="13">
        <f t="shared" si="53"/>
        <v>0.60817849999999996</v>
      </c>
      <c r="W385" s="13">
        <f t="shared" si="54"/>
        <v>0.41308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7093</v>
      </c>
      <c r="C386" s="3" t="s">
        <v>5403</v>
      </c>
      <c r="D386" s="12">
        <v>11.2</v>
      </c>
      <c r="E386" s="12">
        <v>11</v>
      </c>
      <c r="F386" s="12">
        <v>11.1</v>
      </c>
      <c r="G386" s="12">
        <v>10.9</v>
      </c>
      <c r="H386" s="12">
        <v>11.55</v>
      </c>
      <c r="I386" s="3">
        <v>142</v>
      </c>
      <c r="J386" s="3">
        <v>-201</v>
      </c>
      <c r="K386" s="3">
        <v>-40</v>
      </c>
      <c r="L386" s="3">
        <v>19</v>
      </c>
      <c r="M386" s="3">
        <v>101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1.5903999999999998E-2</v>
      </c>
      <c r="T386" s="13">
        <f t="shared" si="51"/>
        <v>-2.2110000000000001E-2</v>
      </c>
      <c r="U386" s="13">
        <f t="shared" si="52"/>
        <v>-4.4400000000000004E-3</v>
      </c>
      <c r="V386" s="13">
        <f t="shared" si="53"/>
        <v>2.0709999999999999E-3</v>
      </c>
      <c r="W386" s="13">
        <f t="shared" si="54"/>
        <v>1.1665500000000002E-2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7094</v>
      </c>
      <c r="C387" s="3" t="s">
        <v>8529</v>
      </c>
      <c r="D387" s="12">
        <v>154.5</v>
      </c>
      <c r="E387" s="12">
        <v>151</v>
      </c>
      <c r="F387" s="12">
        <v>154</v>
      </c>
      <c r="G387" s="12">
        <v>143</v>
      </c>
      <c r="H387" s="12">
        <v>156</v>
      </c>
      <c r="I387" s="3">
        <v>133</v>
      </c>
      <c r="J387" s="3">
        <v>-33</v>
      </c>
      <c r="K387" s="3">
        <v>118</v>
      </c>
      <c r="L387" s="3">
        <v>315</v>
      </c>
      <c r="M387" s="3">
        <v>99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0.205485</v>
      </c>
      <c r="T387" s="13">
        <f t="shared" si="51"/>
        <v>-4.9829999999999999E-2</v>
      </c>
      <c r="U387" s="13">
        <f t="shared" si="52"/>
        <v>0.18171999999999999</v>
      </c>
      <c r="V387" s="13">
        <f t="shared" si="53"/>
        <v>0.45045000000000002</v>
      </c>
      <c r="W387" s="13">
        <f t="shared" si="54"/>
        <v>0.15443999999999999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7095</v>
      </c>
      <c r="C388" s="3" t="s">
        <v>5387</v>
      </c>
      <c r="D388" s="12">
        <v>17.100000000000001</v>
      </c>
      <c r="E388" s="12">
        <v>16.7</v>
      </c>
      <c r="F388" s="12">
        <v>16.8</v>
      </c>
      <c r="G388" s="12">
        <v>15.7</v>
      </c>
      <c r="H388" s="12">
        <v>16.8</v>
      </c>
      <c r="I388" s="3">
        <v>-3</v>
      </c>
      <c r="J388" s="3">
        <v>2</v>
      </c>
      <c r="K388" s="3">
        <v>-1</v>
      </c>
      <c r="L388" s="3">
        <v>0</v>
      </c>
      <c r="M388" s="3">
        <v>36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-5.13E-4</v>
      </c>
      <c r="T388" s="13">
        <f t="shared" si="51"/>
        <v>3.3399999999999999E-4</v>
      </c>
      <c r="U388" s="13">
        <f t="shared" si="52"/>
        <v>-1.6800000000000002E-4</v>
      </c>
      <c r="V388" s="13">
        <f t="shared" si="53"/>
        <v>0</v>
      </c>
      <c r="W388" s="13">
        <f t="shared" si="54"/>
        <v>6.0480000000000004E-3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7096</v>
      </c>
      <c r="C389" s="3" t="s">
        <v>8520</v>
      </c>
      <c r="D389" s="12">
        <v>28.2</v>
      </c>
      <c r="E389" s="12">
        <v>29.75</v>
      </c>
      <c r="F389" s="12">
        <v>29.4</v>
      </c>
      <c r="G389" s="12">
        <v>25.1</v>
      </c>
      <c r="H389" s="12">
        <v>26.45</v>
      </c>
      <c r="I389" s="3">
        <v>159</v>
      </c>
      <c r="J389" s="3">
        <v>-31</v>
      </c>
      <c r="K389" s="3">
        <v>-768</v>
      </c>
      <c r="L389" s="3">
        <v>-264</v>
      </c>
      <c r="M389" s="3">
        <v>169</v>
      </c>
      <c r="N389" s="3">
        <v>0</v>
      </c>
      <c r="O389" s="3">
        <v>200</v>
      </c>
      <c r="P389" s="3">
        <v>0</v>
      </c>
      <c r="Q389" s="3">
        <v>0</v>
      </c>
      <c r="R389" s="3">
        <v>0</v>
      </c>
      <c r="S389" s="13">
        <f t="shared" si="50"/>
        <v>4.4838000000000003E-2</v>
      </c>
      <c r="T389" s="13">
        <f t="shared" si="51"/>
        <v>-9.2224999999999998E-3</v>
      </c>
      <c r="U389" s="13">
        <f t="shared" si="52"/>
        <v>-0.22579199999999996</v>
      </c>
      <c r="V389" s="13">
        <f t="shared" si="53"/>
        <v>-6.6264000000000003E-2</v>
      </c>
      <c r="W389" s="13">
        <f t="shared" si="54"/>
        <v>4.4700500000000004E-2</v>
      </c>
      <c r="X389" s="13">
        <f t="shared" si="55"/>
        <v>0</v>
      </c>
      <c r="Y389" s="13">
        <f t="shared" si="56"/>
        <v>5.9499999999999997E-2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7097</v>
      </c>
      <c r="C390" s="3" t="s">
        <v>8530</v>
      </c>
      <c r="D390" s="12">
        <v>11.5</v>
      </c>
      <c r="E390" s="12">
        <v>11.75</v>
      </c>
      <c r="F390" s="12">
        <v>11.95</v>
      </c>
      <c r="G390" s="12">
        <v>11.6</v>
      </c>
      <c r="H390" s="12">
        <v>12.6</v>
      </c>
      <c r="I390" s="3">
        <v>-1722</v>
      </c>
      <c r="J390" s="3">
        <v>-338</v>
      </c>
      <c r="K390" s="3">
        <v>-142</v>
      </c>
      <c r="L390" s="3">
        <v>-735</v>
      </c>
      <c r="M390" s="3">
        <v>619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-0.19803000000000001</v>
      </c>
      <c r="T390" s="13">
        <f t="shared" si="51"/>
        <v>-3.9715E-2</v>
      </c>
      <c r="U390" s="13">
        <f t="shared" si="52"/>
        <v>-1.6968999999999998E-2</v>
      </c>
      <c r="V390" s="13">
        <f t="shared" si="53"/>
        <v>-8.5260000000000002E-2</v>
      </c>
      <c r="W390" s="13">
        <f t="shared" si="54"/>
        <v>7.7993999999999994E-2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7098</v>
      </c>
      <c r="C391" s="3" t="s">
        <v>5403</v>
      </c>
      <c r="D391" s="12">
        <v>51.9</v>
      </c>
      <c r="E391" s="12">
        <v>51.6</v>
      </c>
      <c r="F391" s="12">
        <v>51.5</v>
      </c>
      <c r="G391" s="12">
        <v>50.6</v>
      </c>
      <c r="H391" s="12">
        <v>51.3</v>
      </c>
      <c r="I391" s="3">
        <v>-97</v>
      </c>
      <c r="J391" s="3">
        <v>6</v>
      </c>
      <c r="K391" s="3">
        <v>-53</v>
      </c>
      <c r="L391" s="3">
        <v>27</v>
      </c>
      <c r="M391" s="3">
        <v>-20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-5.0342999999999999E-2</v>
      </c>
      <c r="T391" s="13">
        <f t="shared" ref="T391:T454" si="61">$E391*J391/100000</f>
        <v>3.0960000000000002E-3</v>
      </c>
      <c r="U391" s="13">
        <f t="shared" ref="U391:U454" si="62">$F391*K391/100000</f>
        <v>-2.7295E-2</v>
      </c>
      <c r="V391" s="13">
        <f t="shared" ref="V391:V454" si="63">$G391*L391/100000</f>
        <v>1.3662000000000001E-2</v>
      </c>
      <c r="W391" s="13">
        <f t="shared" ref="W391:W454" si="64">$H391*M391/100000</f>
        <v>-1.026E-2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7099</v>
      </c>
      <c r="C392" s="3" t="s">
        <v>5400</v>
      </c>
      <c r="D392" s="12">
        <v>38.1</v>
      </c>
      <c r="E392" s="12">
        <v>37.9</v>
      </c>
      <c r="F392" s="12">
        <v>39.200000000000003</v>
      </c>
      <c r="G392" s="12">
        <v>37</v>
      </c>
      <c r="H392" s="12">
        <v>38.75</v>
      </c>
      <c r="I392" s="3">
        <v>0</v>
      </c>
      <c r="J392" s="3">
        <v>-5</v>
      </c>
      <c r="K392" s="3">
        <v>4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-1.895E-3</v>
      </c>
      <c r="U392" s="13">
        <f t="shared" si="62"/>
        <v>1.5680000000000002E-3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7100</v>
      </c>
      <c r="C393" s="3" t="s">
        <v>5394</v>
      </c>
      <c r="D393" s="12">
        <v>63.9</v>
      </c>
      <c r="E393" s="12">
        <v>57.9</v>
      </c>
      <c r="F393" s="12">
        <v>56</v>
      </c>
      <c r="G393" s="12">
        <v>53.2</v>
      </c>
      <c r="H393" s="12">
        <v>58.5</v>
      </c>
      <c r="I393" s="3">
        <v>-8979</v>
      </c>
      <c r="J393" s="3">
        <v>-3717</v>
      </c>
      <c r="K393" s="3">
        <v>1545</v>
      </c>
      <c r="L393" s="3">
        <v>5216</v>
      </c>
      <c r="M393" s="3">
        <v>-3073</v>
      </c>
      <c r="N393" s="3">
        <v>-993</v>
      </c>
      <c r="O393" s="3">
        <v>0</v>
      </c>
      <c r="P393" s="3">
        <v>20</v>
      </c>
      <c r="Q393" s="3">
        <v>10</v>
      </c>
      <c r="R393" s="3">
        <v>0</v>
      </c>
      <c r="S393" s="13">
        <f t="shared" si="60"/>
        <v>-5.7375809999999996</v>
      </c>
      <c r="T393" s="13">
        <f t="shared" si="61"/>
        <v>-2.1521429999999997</v>
      </c>
      <c r="U393" s="13">
        <f t="shared" si="62"/>
        <v>0.86519999999999997</v>
      </c>
      <c r="V393" s="13">
        <f t="shared" si="63"/>
        <v>2.774912</v>
      </c>
      <c r="W393" s="13">
        <f t="shared" si="64"/>
        <v>-1.7977050000000001</v>
      </c>
      <c r="X393" s="13">
        <f t="shared" si="65"/>
        <v>-0.63452699999999995</v>
      </c>
      <c r="Y393" s="13">
        <f t="shared" si="66"/>
        <v>0</v>
      </c>
      <c r="Z393" s="13">
        <f t="shared" si="67"/>
        <v>1.12E-2</v>
      </c>
      <c r="AA393" s="13">
        <f t="shared" si="68"/>
        <v>5.3200000000000001E-3</v>
      </c>
      <c r="AB393" s="13">
        <f t="shared" si="69"/>
        <v>0</v>
      </c>
    </row>
    <row r="394" spans="1:28" x14ac:dyDescent="0.25">
      <c r="A394" s="2" t="s">
        <v>388</v>
      </c>
      <c r="B394" s="3" t="s">
        <v>7101</v>
      </c>
      <c r="C394" s="3" t="s">
        <v>5400</v>
      </c>
      <c r="D394" s="12">
        <v>10.8</v>
      </c>
      <c r="E394" s="12">
        <v>11.3</v>
      </c>
      <c r="F394" s="12">
        <v>11</v>
      </c>
      <c r="G394" s="12">
        <v>10.050000000000001</v>
      </c>
      <c r="H394" s="12">
        <v>10.8</v>
      </c>
      <c r="I394" s="3">
        <v>-6</v>
      </c>
      <c r="J394" s="3">
        <v>-8</v>
      </c>
      <c r="K394" s="3">
        <v>4</v>
      </c>
      <c r="L394" s="3">
        <v>16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-6.4800000000000014E-4</v>
      </c>
      <c r="T394" s="13">
        <f t="shared" si="61"/>
        <v>-9.0400000000000007E-4</v>
      </c>
      <c r="U394" s="13">
        <f t="shared" si="62"/>
        <v>4.4000000000000002E-4</v>
      </c>
      <c r="V394" s="13">
        <f t="shared" si="63"/>
        <v>1.6080000000000001E-3</v>
      </c>
      <c r="W394" s="13">
        <f t="shared" si="64"/>
        <v>-8.6400000000000008E-4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7102</v>
      </c>
      <c r="C395" s="3" t="s">
        <v>5402</v>
      </c>
      <c r="D395" s="12">
        <v>100</v>
      </c>
      <c r="E395" s="12">
        <v>103.5</v>
      </c>
      <c r="F395" s="12">
        <v>101.5</v>
      </c>
      <c r="G395" s="12">
        <v>101</v>
      </c>
      <c r="H395" s="12">
        <v>101</v>
      </c>
      <c r="I395" s="3">
        <v>209</v>
      </c>
      <c r="J395" s="3">
        <v>407</v>
      </c>
      <c r="K395" s="3">
        <v>-264</v>
      </c>
      <c r="L395" s="3">
        <v>327</v>
      </c>
      <c r="M395" s="3">
        <v>-1155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0.20899999999999999</v>
      </c>
      <c r="T395" s="13">
        <f t="shared" si="61"/>
        <v>0.42124499999999998</v>
      </c>
      <c r="U395" s="13">
        <f t="shared" si="62"/>
        <v>-0.26795999999999998</v>
      </c>
      <c r="V395" s="13">
        <f t="shared" si="63"/>
        <v>0.33027000000000001</v>
      </c>
      <c r="W395" s="13">
        <f t="shared" si="64"/>
        <v>-1.16655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7103</v>
      </c>
      <c r="C396" s="3" t="s">
        <v>5390</v>
      </c>
      <c r="D396" s="12">
        <v>18.55</v>
      </c>
      <c r="E396" s="12">
        <v>16.75</v>
      </c>
      <c r="F396" s="12">
        <v>16.8</v>
      </c>
      <c r="G396" s="12">
        <v>15.15</v>
      </c>
      <c r="H396" s="12">
        <v>16.649999999999999</v>
      </c>
      <c r="I396" s="3">
        <v>225</v>
      </c>
      <c r="J396" s="3">
        <v>17</v>
      </c>
      <c r="K396" s="3">
        <v>92</v>
      </c>
      <c r="L396" s="3">
        <v>268</v>
      </c>
      <c r="M396" s="3">
        <v>306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4.1737499999999997E-2</v>
      </c>
      <c r="T396" s="13">
        <f t="shared" si="61"/>
        <v>2.8475000000000002E-3</v>
      </c>
      <c r="U396" s="13">
        <f t="shared" si="62"/>
        <v>1.5456000000000001E-2</v>
      </c>
      <c r="V396" s="13">
        <f t="shared" si="63"/>
        <v>4.0602000000000006E-2</v>
      </c>
      <c r="W396" s="13">
        <f t="shared" si="64"/>
        <v>5.0948999999999994E-2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7104</v>
      </c>
      <c r="C397" s="3" t="s">
        <v>8531</v>
      </c>
      <c r="D397" s="12">
        <v>66</v>
      </c>
      <c r="E397" s="12">
        <v>65</v>
      </c>
      <c r="F397" s="12">
        <v>64.400000000000006</v>
      </c>
      <c r="G397" s="12">
        <v>60.2</v>
      </c>
      <c r="H397" s="12">
        <v>65.8</v>
      </c>
      <c r="I397" s="3">
        <v>513</v>
      </c>
      <c r="J397" s="3">
        <v>-627</v>
      </c>
      <c r="K397" s="3">
        <v>-306</v>
      </c>
      <c r="L397" s="3">
        <v>733</v>
      </c>
      <c r="M397" s="3">
        <v>1076</v>
      </c>
      <c r="N397" s="3">
        <v>2</v>
      </c>
      <c r="O397" s="3">
        <v>47</v>
      </c>
      <c r="P397" s="3">
        <v>0</v>
      </c>
      <c r="Q397" s="3">
        <v>1</v>
      </c>
      <c r="R397" s="3">
        <v>0</v>
      </c>
      <c r="S397" s="13">
        <f t="shared" si="60"/>
        <v>0.33857999999999999</v>
      </c>
      <c r="T397" s="13">
        <f t="shared" si="61"/>
        <v>-0.40755000000000002</v>
      </c>
      <c r="U397" s="13">
        <f t="shared" si="62"/>
        <v>-0.19706400000000002</v>
      </c>
      <c r="V397" s="13">
        <f t="shared" si="63"/>
        <v>0.44126599999999999</v>
      </c>
      <c r="W397" s="13">
        <f t="shared" si="64"/>
        <v>0.70800800000000008</v>
      </c>
      <c r="X397" s="13">
        <f t="shared" si="65"/>
        <v>1.32E-3</v>
      </c>
      <c r="Y397" s="13">
        <f t="shared" si="66"/>
        <v>3.0550000000000001E-2</v>
      </c>
      <c r="Z397" s="13">
        <f t="shared" si="67"/>
        <v>0</v>
      </c>
      <c r="AA397" s="13">
        <f t="shared" si="68"/>
        <v>6.02E-4</v>
      </c>
      <c r="AB397" s="13">
        <f t="shared" si="69"/>
        <v>0</v>
      </c>
    </row>
    <row r="398" spans="1:28" x14ac:dyDescent="0.25">
      <c r="A398" s="2" t="s">
        <v>392</v>
      </c>
      <c r="B398" s="3" t="s">
        <v>7105</v>
      </c>
      <c r="C398" s="3" t="s">
        <v>5430</v>
      </c>
      <c r="D398" s="12">
        <v>10.3</v>
      </c>
      <c r="E398" s="12">
        <v>10.1</v>
      </c>
      <c r="F398" s="12">
        <v>9.9700000000000006</v>
      </c>
      <c r="G398" s="12">
        <v>9.1999999999999993</v>
      </c>
      <c r="H398" s="12">
        <v>9.89</v>
      </c>
      <c r="I398" s="3">
        <v>-50</v>
      </c>
      <c r="J398" s="3">
        <v>-917</v>
      </c>
      <c r="K398" s="3">
        <v>-568</v>
      </c>
      <c r="L398" s="3">
        <v>23</v>
      </c>
      <c r="M398" s="3">
        <v>516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-5.1500000000000001E-3</v>
      </c>
      <c r="T398" s="13">
        <f t="shared" si="61"/>
        <v>-9.2616999999999991E-2</v>
      </c>
      <c r="U398" s="13">
        <f t="shared" si="62"/>
        <v>-5.6629600000000002E-2</v>
      </c>
      <c r="V398" s="13">
        <f t="shared" si="63"/>
        <v>2.1159999999999998E-3</v>
      </c>
      <c r="W398" s="13">
        <f t="shared" si="64"/>
        <v>5.1032400000000006E-2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7106</v>
      </c>
      <c r="C399" s="3" t="s">
        <v>5422</v>
      </c>
      <c r="D399" s="12">
        <v>2.79</v>
      </c>
      <c r="E399" s="12">
        <v>2.72</v>
      </c>
      <c r="F399" s="12">
        <v>2.74</v>
      </c>
      <c r="G399" s="12">
        <v>2.58</v>
      </c>
      <c r="H399" s="12">
        <v>2.79</v>
      </c>
      <c r="I399" s="3">
        <v>0</v>
      </c>
      <c r="J399" s="3">
        <v>-25</v>
      </c>
      <c r="K399" s="3">
        <v>-10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-6.8000000000000005E-4</v>
      </c>
      <c r="U399" s="13">
        <f t="shared" si="62"/>
        <v>-2.7400000000000005E-4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7107</v>
      </c>
      <c r="C400" s="3" t="s">
        <v>5392</v>
      </c>
      <c r="D400" s="12">
        <v>13.1</v>
      </c>
      <c r="E400" s="12">
        <v>12.25</v>
      </c>
      <c r="F400" s="12">
        <v>12.3</v>
      </c>
      <c r="G400" s="12">
        <v>11.1</v>
      </c>
      <c r="H400" s="12">
        <v>12.1</v>
      </c>
      <c r="I400" s="3">
        <v>-14</v>
      </c>
      <c r="J400" s="3">
        <v>20</v>
      </c>
      <c r="K400" s="3">
        <v>-169</v>
      </c>
      <c r="L400" s="3">
        <v>75</v>
      </c>
      <c r="M400" s="3">
        <v>207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-1.8340000000000001E-3</v>
      </c>
      <c r="T400" s="13">
        <f t="shared" si="61"/>
        <v>2.4499999999999999E-3</v>
      </c>
      <c r="U400" s="13">
        <f t="shared" si="62"/>
        <v>-2.0787000000000003E-2</v>
      </c>
      <c r="V400" s="13">
        <f t="shared" si="63"/>
        <v>8.3250000000000008E-3</v>
      </c>
      <c r="W400" s="13">
        <f t="shared" si="64"/>
        <v>2.5047E-2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7108</v>
      </c>
      <c r="C401" s="3" t="s">
        <v>5391</v>
      </c>
      <c r="D401" s="12">
        <v>42.95</v>
      </c>
      <c r="E401" s="12">
        <v>42.05</v>
      </c>
      <c r="F401" s="12">
        <v>42.25</v>
      </c>
      <c r="G401" s="12">
        <v>39.450000000000003</v>
      </c>
      <c r="H401" s="12">
        <v>42.15</v>
      </c>
      <c r="I401" s="3">
        <v>2571</v>
      </c>
      <c r="J401" s="3">
        <v>-2107</v>
      </c>
      <c r="K401" s="3">
        <v>-502</v>
      </c>
      <c r="L401" s="3">
        <v>3250</v>
      </c>
      <c r="M401" s="3">
        <v>-1654</v>
      </c>
      <c r="N401" s="3">
        <v>-183</v>
      </c>
      <c r="O401" s="3">
        <v>63</v>
      </c>
      <c r="P401" s="3">
        <v>0</v>
      </c>
      <c r="Q401" s="3">
        <v>-505</v>
      </c>
      <c r="R401" s="3">
        <v>-486</v>
      </c>
      <c r="S401" s="13">
        <f t="shared" si="60"/>
        <v>1.1042445000000001</v>
      </c>
      <c r="T401" s="13">
        <f t="shared" si="61"/>
        <v>-0.88599349999999988</v>
      </c>
      <c r="U401" s="13">
        <f t="shared" si="62"/>
        <v>-0.21209500000000001</v>
      </c>
      <c r="V401" s="13">
        <f t="shared" si="63"/>
        <v>1.2821250000000002</v>
      </c>
      <c r="W401" s="13">
        <f t="shared" si="64"/>
        <v>-0.69716099999999992</v>
      </c>
      <c r="X401" s="13">
        <f t="shared" si="65"/>
        <v>-7.8598500000000002E-2</v>
      </c>
      <c r="Y401" s="13">
        <f t="shared" si="66"/>
        <v>2.6491499999999998E-2</v>
      </c>
      <c r="Z401" s="13">
        <f t="shared" si="67"/>
        <v>0</v>
      </c>
      <c r="AA401" s="13">
        <f t="shared" si="68"/>
        <v>-0.1992225</v>
      </c>
      <c r="AB401" s="13">
        <f t="shared" si="69"/>
        <v>-0.20484899999999998</v>
      </c>
    </row>
    <row r="402" spans="1:28" x14ac:dyDescent="0.25">
      <c r="A402" s="2" t="s">
        <v>396</v>
      </c>
      <c r="B402" s="3" t="s">
        <v>7109</v>
      </c>
      <c r="C402" s="3" t="s">
        <v>8520</v>
      </c>
      <c r="D402" s="12">
        <v>31.75</v>
      </c>
      <c r="E402" s="12">
        <v>31.1</v>
      </c>
      <c r="F402" s="12">
        <v>30.95</v>
      </c>
      <c r="G402" s="12">
        <v>30.1</v>
      </c>
      <c r="H402" s="12">
        <v>31.2</v>
      </c>
      <c r="I402" s="3">
        <v>-49</v>
      </c>
      <c r="J402" s="3">
        <v>-127</v>
      </c>
      <c r="K402" s="3">
        <v>-102</v>
      </c>
      <c r="L402" s="3">
        <v>-1</v>
      </c>
      <c r="M402" s="3">
        <v>-30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-1.55575E-2</v>
      </c>
      <c r="T402" s="13">
        <f t="shared" si="61"/>
        <v>-3.9497000000000004E-2</v>
      </c>
      <c r="U402" s="13">
        <f t="shared" si="62"/>
        <v>-3.1569E-2</v>
      </c>
      <c r="V402" s="13">
        <f t="shared" si="63"/>
        <v>-3.01E-4</v>
      </c>
      <c r="W402" s="13">
        <f t="shared" si="64"/>
        <v>-9.3600000000000003E-3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7110</v>
      </c>
      <c r="C403" s="3" t="s">
        <v>8532</v>
      </c>
      <c r="D403" s="12">
        <v>69.099999999999994</v>
      </c>
      <c r="E403" s="12">
        <v>68.5</v>
      </c>
      <c r="F403" s="12">
        <v>69.400000000000006</v>
      </c>
      <c r="G403" s="12">
        <v>66.5</v>
      </c>
      <c r="H403" s="12">
        <v>69.3</v>
      </c>
      <c r="I403" s="3">
        <v>1109</v>
      </c>
      <c r="J403" s="3">
        <v>-862</v>
      </c>
      <c r="K403" s="3">
        <v>-27</v>
      </c>
      <c r="L403" s="3">
        <v>-137</v>
      </c>
      <c r="M403" s="3">
        <v>-503</v>
      </c>
      <c r="N403" s="3">
        <v>103</v>
      </c>
      <c r="O403" s="3">
        <v>2</v>
      </c>
      <c r="P403" s="3">
        <v>49</v>
      </c>
      <c r="Q403" s="3">
        <v>0</v>
      </c>
      <c r="R403" s="3">
        <v>0</v>
      </c>
      <c r="S403" s="13">
        <f t="shared" si="60"/>
        <v>0.76631899999999997</v>
      </c>
      <c r="T403" s="13">
        <f t="shared" si="61"/>
        <v>-0.59047000000000005</v>
      </c>
      <c r="U403" s="13">
        <f t="shared" si="62"/>
        <v>-1.8738000000000001E-2</v>
      </c>
      <c r="V403" s="13">
        <f t="shared" si="63"/>
        <v>-9.1105000000000005E-2</v>
      </c>
      <c r="W403" s="13">
        <f t="shared" si="64"/>
        <v>-0.34857900000000003</v>
      </c>
      <c r="X403" s="13">
        <f t="shared" si="65"/>
        <v>7.1172999999999986E-2</v>
      </c>
      <c r="Y403" s="13">
        <f t="shared" si="66"/>
        <v>1.3699999999999999E-3</v>
      </c>
      <c r="Z403" s="13">
        <f t="shared" si="67"/>
        <v>3.4006000000000002E-2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7111</v>
      </c>
      <c r="C404" s="3" t="s">
        <v>5403</v>
      </c>
      <c r="D404" s="12">
        <v>23.7</v>
      </c>
      <c r="E404" s="12">
        <v>24.05</v>
      </c>
      <c r="F404" s="12">
        <v>24.1</v>
      </c>
      <c r="G404" s="12">
        <v>21.75</v>
      </c>
      <c r="H404" s="12">
        <v>23.8</v>
      </c>
      <c r="I404" s="3">
        <v>438</v>
      </c>
      <c r="J404" s="3">
        <v>561</v>
      </c>
      <c r="K404" s="3">
        <v>-303</v>
      </c>
      <c r="L404" s="3">
        <v>243</v>
      </c>
      <c r="M404" s="3">
        <v>638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0.10380600000000001</v>
      </c>
      <c r="T404" s="13">
        <f t="shared" si="61"/>
        <v>0.1349205</v>
      </c>
      <c r="U404" s="13">
        <f t="shared" si="62"/>
        <v>-7.3023000000000005E-2</v>
      </c>
      <c r="V404" s="13">
        <f t="shared" si="63"/>
        <v>5.2852499999999997E-2</v>
      </c>
      <c r="W404" s="13">
        <f t="shared" si="64"/>
        <v>0.15184400000000001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7112</v>
      </c>
      <c r="C405" s="3" t="s">
        <v>8518</v>
      </c>
      <c r="D405" s="12">
        <v>888</v>
      </c>
      <c r="E405" s="12">
        <v>873</v>
      </c>
      <c r="F405" s="12">
        <v>895</v>
      </c>
      <c r="G405" s="12">
        <v>914</v>
      </c>
      <c r="H405" s="12">
        <v>994</v>
      </c>
      <c r="I405" s="3">
        <v>-1333</v>
      </c>
      <c r="J405" s="3">
        <v>-2675</v>
      </c>
      <c r="K405" s="3">
        <v>-269</v>
      </c>
      <c r="L405" s="3">
        <v>2489</v>
      </c>
      <c r="M405" s="3">
        <v>2294</v>
      </c>
      <c r="N405" s="3">
        <v>-411</v>
      </c>
      <c r="O405" s="3">
        <v>70</v>
      </c>
      <c r="P405" s="3">
        <v>258</v>
      </c>
      <c r="Q405" s="3">
        <v>694</v>
      </c>
      <c r="R405" s="3">
        <v>102</v>
      </c>
      <c r="S405" s="13">
        <f t="shared" si="60"/>
        <v>-11.83704</v>
      </c>
      <c r="T405" s="13">
        <f t="shared" si="61"/>
        <v>-23.35275</v>
      </c>
      <c r="U405" s="13">
        <f t="shared" si="62"/>
        <v>-2.4075500000000001</v>
      </c>
      <c r="V405" s="13">
        <f t="shared" si="63"/>
        <v>22.749459999999999</v>
      </c>
      <c r="W405" s="13">
        <f t="shared" si="64"/>
        <v>22.80236</v>
      </c>
      <c r="X405" s="13">
        <f t="shared" si="65"/>
        <v>-3.64968</v>
      </c>
      <c r="Y405" s="13">
        <f t="shared" si="66"/>
        <v>0.61109999999999998</v>
      </c>
      <c r="Z405" s="13">
        <f t="shared" si="67"/>
        <v>2.3090999999999999</v>
      </c>
      <c r="AA405" s="13">
        <f t="shared" si="68"/>
        <v>6.3431600000000001</v>
      </c>
      <c r="AB405" s="13">
        <f t="shared" si="69"/>
        <v>1.0138799999999999</v>
      </c>
    </row>
    <row r="406" spans="1:28" x14ac:dyDescent="0.25">
      <c r="A406" s="2" t="s">
        <v>400</v>
      </c>
      <c r="B406" s="3" t="s">
        <v>7113</v>
      </c>
      <c r="C406" s="3" t="s">
        <v>5400</v>
      </c>
      <c r="D406" s="12">
        <v>95.6</v>
      </c>
      <c r="E406" s="12">
        <v>98</v>
      </c>
      <c r="F406" s="12">
        <v>95.5</v>
      </c>
      <c r="G406" s="12">
        <v>92.8</v>
      </c>
      <c r="H406" s="12">
        <v>97.8</v>
      </c>
      <c r="I406" s="3">
        <v>573</v>
      </c>
      <c r="J406" s="3">
        <v>736</v>
      </c>
      <c r="K406" s="3">
        <v>-377</v>
      </c>
      <c r="L406" s="3">
        <v>713</v>
      </c>
      <c r="M406" s="3">
        <v>160</v>
      </c>
      <c r="N406" s="3">
        <v>-250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0.54778799999999994</v>
      </c>
      <c r="T406" s="13">
        <f t="shared" si="61"/>
        <v>0.72128000000000003</v>
      </c>
      <c r="U406" s="13">
        <f t="shared" si="62"/>
        <v>-0.36003499999999999</v>
      </c>
      <c r="V406" s="13">
        <f t="shared" si="63"/>
        <v>0.66166399999999992</v>
      </c>
      <c r="W406" s="13">
        <f t="shared" si="64"/>
        <v>0.15648000000000001</v>
      </c>
      <c r="X406" s="13">
        <f t="shared" si="65"/>
        <v>-0.23899999999999999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7114</v>
      </c>
      <c r="C407" s="3" t="s">
        <v>5389</v>
      </c>
      <c r="D407" s="12">
        <v>91</v>
      </c>
      <c r="E407" s="12">
        <v>90.8</v>
      </c>
      <c r="F407" s="12">
        <v>91.4</v>
      </c>
      <c r="G407" s="12">
        <v>86.3</v>
      </c>
      <c r="H407" s="12">
        <v>91.3</v>
      </c>
      <c r="I407" s="3">
        <v>977</v>
      </c>
      <c r="J407" s="3">
        <v>350</v>
      </c>
      <c r="K407" s="3">
        <v>-336</v>
      </c>
      <c r="L407" s="3">
        <v>160</v>
      </c>
      <c r="M407" s="3">
        <v>688</v>
      </c>
      <c r="N407" s="3">
        <v>0</v>
      </c>
      <c r="O407" s="3">
        <v>-100</v>
      </c>
      <c r="P407" s="3">
        <v>0</v>
      </c>
      <c r="Q407" s="3">
        <v>-33</v>
      </c>
      <c r="R407" s="3">
        <v>-15</v>
      </c>
      <c r="S407" s="13">
        <f t="shared" si="60"/>
        <v>0.88907000000000003</v>
      </c>
      <c r="T407" s="13">
        <f t="shared" si="61"/>
        <v>0.31780000000000003</v>
      </c>
      <c r="U407" s="13">
        <f t="shared" si="62"/>
        <v>-0.30710399999999999</v>
      </c>
      <c r="V407" s="13">
        <f t="shared" si="63"/>
        <v>0.13808000000000001</v>
      </c>
      <c r="W407" s="13">
        <f t="shared" si="64"/>
        <v>0.62814400000000004</v>
      </c>
      <c r="X407" s="13">
        <f t="shared" si="65"/>
        <v>0</v>
      </c>
      <c r="Y407" s="13">
        <f t="shared" si="66"/>
        <v>-9.0800000000000006E-2</v>
      </c>
      <c r="Z407" s="13">
        <f t="shared" si="67"/>
        <v>0</v>
      </c>
      <c r="AA407" s="13">
        <f t="shared" si="68"/>
        <v>-2.8479000000000001E-2</v>
      </c>
      <c r="AB407" s="13">
        <f t="shared" si="69"/>
        <v>-1.3695000000000001E-2</v>
      </c>
    </row>
    <row r="408" spans="1:28" x14ac:dyDescent="0.25">
      <c r="A408" s="2" t="s">
        <v>402</v>
      </c>
      <c r="B408" s="3" t="s">
        <v>7115</v>
      </c>
      <c r="C408" s="3" t="s">
        <v>5401</v>
      </c>
      <c r="D408" s="12">
        <v>30.4</v>
      </c>
      <c r="E408" s="12">
        <v>29.85</v>
      </c>
      <c r="F408" s="12">
        <v>28.4</v>
      </c>
      <c r="G408" s="12">
        <v>25.6</v>
      </c>
      <c r="H408" s="12">
        <v>28.15</v>
      </c>
      <c r="I408" s="3">
        <v>5099</v>
      </c>
      <c r="J408" s="3">
        <v>-1674</v>
      </c>
      <c r="K408" s="3">
        <v>507</v>
      </c>
      <c r="L408" s="3">
        <v>6232</v>
      </c>
      <c r="M408" s="3">
        <v>-2700</v>
      </c>
      <c r="N408" s="3">
        <v>0</v>
      </c>
      <c r="O408" s="3">
        <v>0</v>
      </c>
      <c r="P408" s="3">
        <v>14</v>
      </c>
      <c r="Q408" s="3">
        <v>0</v>
      </c>
      <c r="R408" s="3">
        <v>0</v>
      </c>
      <c r="S408" s="13">
        <f t="shared" si="60"/>
        <v>1.5500960000000001</v>
      </c>
      <c r="T408" s="13">
        <f t="shared" si="61"/>
        <v>-0.49968899999999999</v>
      </c>
      <c r="U408" s="13">
        <f t="shared" si="62"/>
        <v>0.143988</v>
      </c>
      <c r="V408" s="13">
        <f t="shared" si="63"/>
        <v>1.5953920000000001</v>
      </c>
      <c r="W408" s="13">
        <f t="shared" si="64"/>
        <v>-0.76005</v>
      </c>
      <c r="X408" s="13">
        <f t="shared" si="65"/>
        <v>0</v>
      </c>
      <c r="Y408" s="13">
        <f t="shared" si="66"/>
        <v>0</v>
      </c>
      <c r="Z408" s="13">
        <f t="shared" si="67"/>
        <v>3.9759999999999995E-3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7116</v>
      </c>
      <c r="C409" s="3" t="s">
        <v>5394</v>
      </c>
      <c r="D409" s="12">
        <v>186</v>
      </c>
      <c r="E409" s="12">
        <v>195</v>
      </c>
      <c r="F409" s="12">
        <v>193</v>
      </c>
      <c r="G409" s="12">
        <v>188</v>
      </c>
      <c r="H409" s="12">
        <v>197</v>
      </c>
      <c r="I409" s="3">
        <v>101</v>
      </c>
      <c r="J409" s="3">
        <v>-1417</v>
      </c>
      <c r="K409" s="3">
        <v>-1458</v>
      </c>
      <c r="L409" s="3">
        <v>183</v>
      </c>
      <c r="M409" s="3">
        <v>-703</v>
      </c>
      <c r="N409" s="3">
        <v>4</v>
      </c>
      <c r="O409" s="3">
        <v>119</v>
      </c>
      <c r="P409" s="3">
        <v>2</v>
      </c>
      <c r="Q409" s="3">
        <v>1</v>
      </c>
      <c r="R409" s="3">
        <v>41</v>
      </c>
      <c r="S409" s="13">
        <f t="shared" si="60"/>
        <v>0.18786</v>
      </c>
      <c r="T409" s="13">
        <f t="shared" si="61"/>
        <v>-2.76315</v>
      </c>
      <c r="U409" s="13">
        <f t="shared" si="62"/>
        <v>-2.8139400000000001</v>
      </c>
      <c r="V409" s="13">
        <f t="shared" si="63"/>
        <v>0.34404000000000001</v>
      </c>
      <c r="W409" s="13">
        <f t="shared" si="64"/>
        <v>-1.3849100000000001</v>
      </c>
      <c r="X409" s="13">
        <f t="shared" si="65"/>
        <v>7.4400000000000004E-3</v>
      </c>
      <c r="Y409" s="13">
        <f t="shared" si="66"/>
        <v>0.23205000000000001</v>
      </c>
      <c r="Z409" s="13">
        <f t="shared" si="67"/>
        <v>3.8600000000000001E-3</v>
      </c>
      <c r="AA409" s="13">
        <f t="shared" si="68"/>
        <v>1.8799999999999999E-3</v>
      </c>
      <c r="AB409" s="13">
        <f t="shared" si="69"/>
        <v>8.0769999999999995E-2</v>
      </c>
    </row>
    <row r="410" spans="1:28" x14ac:dyDescent="0.25">
      <c r="A410" s="2" t="s">
        <v>404</v>
      </c>
      <c r="B410" s="3" t="s">
        <v>7117</v>
      </c>
      <c r="C410" s="3" t="s">
        <v>5404</v>
      </c>
      <c r="D410" s="12">
        <v>53</v>
      </c>
      <c r="E410" s="12">
        <v>52.8</v>
      </c>
      <c r="F410" s="12">
        <v>52.7</v>
      </c>
      <c r="G410" s="12">
        <v>51</v>
      </c>
      <c r="H410" s="12">
        <v>52.6</v>
      </c>
      <c r="I410" s="3">
        <v>23</v>
      </c>
      <c r="J410" s="3">
        <v>14</v>
      </c>
      <c r="K410" s="3">
        <v>-36</v>
      </c>
      <c r="L410" s="3">
        <v>43</v>
      </c>
      <c r="M410" s="3">
        <v>68</v>
      </c>
      <c r="N410" s="3">
        <v>25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1.2189999999999999E-2</v>
      </c>
      <c r="T410" s="13">
        <f t="shared" si="61"/>
        <v>7.3919999999999993E-3</v>
      </c>
      <c r="U410" s="13">
        <f t="shared" si="62"/>
        <v>-1.8971999999999999E-2</v>
      </c>
      <c r="V410" s="13">
        <f t="shared" si="63"/>
        <v>2.1930000000000002E-2</v>
      </c>
      <c r="W410" s="13">
        <f t="shared" si="64"/>
        <v>3.5768000000000001E-2</v>
      </c>
      <c r="X410" s="13">
        <f t="shared" si="65"/>
        <v>1.325E-2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7118</v>
      </c>
      <c r="C411" s="3" t="s">
        <v>5390</v>
      </c>
      <c r="D411" s="12">
        <v>33.700000000000003</v>
      </c>
      <c r="E411" s="12">
        <v>30.35</v>
      </c>
      <c r="F411" s="12">
        <v>28.7</v>
      </c>
      <c r="G411" s="12">
        <v>25.85</v>
      </c>
      <c r="H411" s="12">
        <v>28.4</v>
      </c>
      <c r="I411" s="3">
        <v>603</v>
      </c>
      <c r="J411" s="3">
        <v>-561</v>
      </c>
      <c r="K411" s="3">
        <v>2126</v>
      </c>
      <c r="L411" s="3">
        <v>1454</v>
      </c>
      <c r="M411" s="3">
        <v>310</v>
      </c>
      <c r="N411" s="3">
        <v>0</v>
      </c>
      <c r="O411" s="3">
        <v>0</v>
      </c>
      <c r="P411" s="3">
        <v>4</v>
      </c>
      <c r="Q411" s="3">
        <v>0</v>
      </c>
      <c r="R411" s="3">
        <v>0</v>
      </c>
      <c r="S411" s="13">
        <f t="shared" si="60"/>
        <v>0.20321100000000003</v>
      </c>
      <c r="T411" s="13">
        <f t="shared" si="61"/>
        <v>-0.17026350000000001</v>
      </c>
      <c r="U411" s="13">
        <f t="shared" si="62"/>
        <v>0.61016199999999998</v>
      </c>
      <c r="V411" s="13">
        <f t="shared" si="63"/>
        <v>0.375859</v>
      </c>
      <c r="W411" s="13">
        <f t="shared" si="64"/>
        <v>8.8039999999999993E-2</v>
      </c>
      <c r="X411" s="13">
        <f t="shared" si="65"/>
        <v>0</v>
      </c>
      <c r="Y411" s="13">
        <f t="shared" si="66"/>
        <v>0</v>
      </c>
      <c r="Z411" s="13">
        <f t="shared" si="67"/>
        <v>1.1479999999999999E-3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7119</v>
      </c>
      <c r="C412" s="3" t="s">
        <v>5406</v>
      </c>
      <c r="D412" s="12">
        <v>19.8</v>
      </c>
      <c r="E412" s="12">
        <v>19.100000000000001</v>
      </c>
      <c r="F412" s="12">
        <v>19.649999999999999</v>
      </c>
      <c r="G412" s="12">
        <v>17.7</v>
      </c>
      <c r="H412" s="12">
        <v>19.45</v>
      </c>
      <c r="I412" s="3">
        <v>556</v>
      </c>
      <c r="J412" s="3">
        <v>-480</v>
      </c>
      <c r="K412" s="3">
        <v>493</v>
      </c>
      <c r="L412" s="3">
        <v>-17</v>
      </c>
      <c r="M412" s="3">
        <v>1048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0.11008800000000001</v>
      </c>
      <c r="T412" s="13">
        <f t="shared" si="61"/>
        <v>-9.1679999999999998E-2</v>
      </c>
      <c r="U412" s="13">
        <f t="shared" si="62"/>
        <v>9.6874499999999988E-2</v>
      </c>
      <c r="V412" s="13">
        <f t="shared" si="63"/>
        <v>-3.009E-3</v>
      </c>
      <c r="W412" s="13">
        <f t="shared" si="64"/>
        <v>0.20383599999999999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7120</v>
      </c>
      <c r="C413" s="3" t="s">
        <v>8533</v>
      </c>
      <c r="D413" s="12">
        <v>29.1</v>
      </c>
      <c r="E413" s="12">
        <v>27.85</v>
      </c>
      <c r="F413" s="12">
        <v>27.1</v>
      </c>
      <c r="G413" s="12">
        <v>26.5</v>
      </c>
      <c r="H413" s="12">
        <v>28.3</v>
      </c>
      <c r="I413" s="3">
        <v>-19</v>
      </c>
      <c r="J413" s="3">
        <v>-81</v>
      </c>
      <c r="K413" s="3">
        <v>18</v>
      </c>
      <c r="L413" s="3">
        <v>80</v>
      </c>
      <c r="M413" s="3">
        <v>73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-5.5290000000000001E-3</v>
      </c>
      <c r="T413" s="13">
        <f t="shared" si="61"/>
        <v>-2.2558499999999999E-2</v>
      </c>
      <c r="U413" s="13">
        <f t="shared" si="62"/>
        <v>4.8780000000000004E-3</v>
      </c>
      <c r="V413" s="13">
        <f t="shared" si="63"/>
        <v>2.12E-2</v>
      </c>
      <c r="W413" s="13">
        <f t="shared" si="64"/>
        <v>2.0659E-2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7121</v>
      </c>
      <c r="C414" s="3" t="s">
        <v>8526</v>
      </c>
      <c r="D414" s="12">
        <v>41.55</v>
      </c>
      <c r="E414" s="12">
        <v>41.2</v>
      </c>
      <c r="F414" s="12">
        <v>41.5</v>
      </c>
      <c r="G414" s="12">
        <v>39.1</v>
      </c>
      <c r="H414" s="12">
        <v>42</v>
      </c>
      <c r="I414" s="3">
        <v>107</v>
      </c>
      <c r="J414" s="3">
        <v>-12</v>
      </c>
      <c r="K414" s="3">
        <v>-255</v>
      </c>
      <c r="L414" s="3">
        <v>-80</v>
      </c>
      <c r="M414" s="3">
        <v>315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4.4458499999999991E-2</v>
      </c>
      <c r="T414" s="13">
        <f t="shared" si="61"/>
        <v>-4.9440000000000005E-3</v>
      </c>
      <c r="U414" s="13">
        <f t="shared" si="62"/>
        <v>-0.105825</v>
      </c>
      <c r="V414" s="13">
        <f t="shared" si="63"/>
        <v>-3.1280000000000002E-2</v>
      </c>
      <c r="W414" s="13">
        <f t="shared" si="64"/>
        <v>0.1323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7122</v>
      </c>
      <c r="C415" s="3" t="s">
        <v>6676</v>
      </c>
      <c r="D415" s="12">
        <v>49.05</v>
      </c>
      <c r="E415" s="12">
        <v>44.15</v>
      </c>
      <c r="F415" s="12">
        <v>41.7</v>
      </c>
      <c r="G415" s="12">
        <v>37.549999999999997</v>
      </c>
      <c r="H415" s="12">
        <v>41.3</v>
      </c>
      <c r="I415" s="3">
        <v>-462</v>
      </c>
      <c r="J415" s="3">
        <v>-275</v>
      </c>
      <c r="K415" s="3">
        <v>-50</v>
      </c>
      <c r="L415" s="3">
        <v>78</v>
      </c>
      <c r="M415" s="3">
        <v>364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-0.22661099999999998</v>
      </c>
      <c r="T415" s="13">
        <f t="shared" si="61"/>
        <v>-0.12141250000000001</v>
      </c>
      <c r="U415" s="13">
        <f t="shared" si="62"/>
        <v>-2.085E-2</v>
      </c>
      <c r="V415" s="13">
        <f t="shared" si="63"/>
        <v>2.9288999999999996E-2</v>
      </c>
      <c r="W415" s="13">
        <f t="shared" si="64"/>
        <v>0.15033199999999999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7123</v>
      </c>
      <c r="C416" s="3" t="s">
        <v>5400</v>
      </c>
      <c r="D416" s="12">
        <v>32.049999999999997</v>
      </c>
      <c r="E416" s="12">
        <v>31.8</v>
      </c>
      <c r="F416" s="12">
        <v>32.1</v>
      </c>
      <c r="G416" s="12">
        <v>31.95</v>
      </c>
      <c r="H416" s="12">
        <v>31.85</v>
      </c>
      <c r="I416" s="3">
        <v>-12</v>
      </c>
      <c r="J416" s="3">
        <v>-28</v>
      </c>
      <c r="K416" s="3">
        <v>-6</v>
      </c>
      <c r="L416" s="3">
        <v>5</v>
      </c>
      <c r="M416" s="3">
        <v>-11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-3.8459999999999996E-3</v>
      </c>
      <c r="T416" s="13">
        <f t="shared" si="61"/>
        <v>-8.9040000000000005E-3</v>
      </c>
      <c r="U416" s="13">
        <f t="shared" si="62"/>
        <v>-1.9260000000000002E-3</v>
      </c>
      <c r="V416" s="13">
        <f t="shared" si="63"/>
        <v>1.5975E-3</v>
      </c>
      <c r="W416" s="13">
        <f t="shared" si="64"/>
        <v>-3.5035000000000001E-3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7124</v>
      </c>
      <c r="C417" s="3" t="s">
        <v>5377</v>
      </c>
      <c r="D417" s="12">
        <v>49</v>
      </c>
      <c r="E417" s="12">
        <v>51.5</v>
      </c>
      <c r="F417" s="12">
        <v>50.1</v>
      </c>
      <c r="G417" s="12">
        <v>45.9</v>
      </c>
      <c r="H417" s="12">
        <v>49.75</v>
      </c>
      <c r="I417" s="3">
        <v>404</v>
      </c>
      <c r="J417" s="3">
        <v>186</v>
      </c>
      <c r="K417" s="3">
        <v>-613</v>
      </c>
      <c r="L417" s="3">
        <v>197</v>
      </c>
      <c r="M417" s="3">
        <v>454</v>
      </c>
      <c r="N417" s="3">
        <v>11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0.19796</v>
      </c>
      <c r="T417" s="13">
        <f t="shared" si="61"/>
        <v>9.579E-2</v>
      </c>
      <c r="U417" s="13">
        <f t="shared" si="62"/>
        <v>-0.30711299999999997</v>
      </c>
      <c r="V417" s="13">
        <f t="shared" si="63"/>
        <v>9.0422999999999989E-2</v>
      </c>
      <c r="W417" s="13">
        <f t="shared" si="64"/>
        <v>0.22586500000000001</v>
      </c>
      <c r="X417" s="13">
        <f t="shared" si="65"/>
        <v>5.3899999999999998E-3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7125</v>
      </c>
      <c r="C418" s="3" t="s">
        <v>8534</v>
      </c>
      <c r="D418" s="12">
        <v>13.25</v>
      </c>
      <c r="E418" s="12">
        <v>13.7</v>
      </c>
      <c r="F418" s="12">
        <v>13.65</v>
      </c>
      <c r="G418" s="12">
        <v>12.7</v>
      </c>
      <c r="H418" s="12">
        <v>13.5</v>
      </c>
      <c r="I418" s="3">
        <v>-34</v>
      </c>
      <c r="J418" s="3">
        <v>-47</v>
      </c>
      <c r="K418" s="3">
        <v>-8</v>
      </c>
      <c r="L418" s="3">
        <v>30</v>
      </c>
      <c r="M418" s="3">
        <v>100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-4.5050000000000003E-3</v>
      </c>
      <c r="T418" s="13">
        <f t="shared" si="61"/>
        <v>-6.4389999999999994E-3</v>
      </c>
      <c r="U418" s="13">
        <f t="shared" si="62"/>
        <v>-1.0920000000000001E-3</v>
      </c>
      <c r="V418" s="13">
        <f t="shared" si="63"/>
        <v>3.81E-3</v>
      </c>
      <c r="W418" s="13">
        <f t="shared" si="64"/>
        <v>1.35E-2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7126</v>
      </c>
      <c r="C419" s="3" t="s">
        <v>5403</v>
      </c>
      <c r="D419" s="12">
        <v>25.25</v>
      </c>
      <c r="E419" s="12">
        <v>25.65</v>
      </c>
      <c r="F419" s="12">
        <v>25.3</v>
      </c>
      <c r="G419" s="12">
        <v>23.9</v>
      </c>
      <c r="H419" s="12">
        <v>25.75</v>
      </c>
      <c r="I419" s="3">
        <v>-188</v>
      </c>
      <c r="J419" s="3">
        <v>30</v>
      </c>
      <c r="K419" s="3">
        <v>-45</v>
      </c>
      <c r="L419" s="3">
        <v>52</v>
      </c>
      <c r="M419" s="3">
        <v>162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-4.7469999999999998E-2</v>
      </c>
      <c r="T419" s="13">
        <f t="shared" si="61"/>
        <v>7.6949999999999996E-3</v>
      </c>
      <c r="U419" s="13">
        <f t="shared" si="62"/>
        <v>-1.1384999999999999E-2</v>
      </c>
      <c r="V419" s="13">
        <f t="shared" si="63"/>
        <v>1.2428E-2</v>
      </c>
      <c r="W419" s="13">
        <f t="shared" si="64"/>
        <v>4.1715000000000002E-2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7127</v>
      </c>
      <c r="C420" s="3" t="s">
        <v>5389</v>
      </c>
      <c r="D420" s="12">
        <v>59.1</v>
      </c>
      <c r="E420" s="12">
        <v>59.2</v>
      </c>
      <c r="F420" s="12">
        <v>59.1</v>
      </c>
      <c r="G420" s="12">
        <v>54.2</v>
      </c>
      <c r="H420" s="12">
        <v>59.5</v>
      </c>
      <c r="I420" s="3">
        <v>213</v>
      </c>
      <c r="J420" s="3">
        <v>49</v>
      </c>
      <c r="K420" s="3">
        <v>-510</v>
      </c>
      <c r="L420" s="3">
        <v>742</v>
      </c>
      <c r="M420" s="3">
        <v>479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0.12588300000000002</v>
      </c>
      <c r="T420" s="13">
        <f t="shared" si="61"/>
        <v>2.9008000000000003E-2</v>
      </c>
      <c r="U420" s="13">
        <f t="shared" si="62"/>
        <v>-0.30141000000000001</v>
      </c>
      <c r="V420" s="13">
        <f t="shared" si="63"/>
        <v>0.40216400000000002</v>
      </c>
      <c r="W420" s="13">
        <f t="shared" si="64"/>
        <v>0.28500500000000001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7128</v>
      </c>
      <c r="C421" s="3" t="s">
        <v>5418</v>
      </c>
      <c r="D421" s="12">
        <v>177.5</v>
      </c>
      <c r="E421" s="12">
        <v>175</v>
      </c>
      <c r="F421" s="12">
        <v>178</v>
      </c>
      <c r="G421" s="12">
        <v>171.5</v>
      </c>
      <c r="H421" s="12">
        <v>176.5</v>
      </c>
      <c r="I421" s="3">
        <v>-2709</v>
      </c>
      <c r="J421" s="3">
        <v>-1756</v>
      </c>
      <c r="K421" s="3">
        <v>63</v>
      </c>
      <c r="L421" s="3">
        <v>-211</v>
      </c>
      <c r="M421" s="3">
        <v>-673</v>
      </c>
      <c r="N421" s="3">
        <v>139</v>
      </c>
      <c r="O421" s="3">
        <v>11</v>
      </c>
      <c r="P421" s="3">
        <v>129</v>
      </c>
      <c r="Q421" s="3">
        <v>7</v>
      </c>
      <c r="R421" s="3">
        <v>1</v>
      </c>
      <c r="S421" s="13">
        <f t="shared" si="60"/>
        <v>-4.8084749999999996</v>
      </c>
      <c r="T421" s="13">
        <f t="shared" si="61"/>
        <v>-3.073</v>
      </c>
      <c r="U421" s="13">
        <f t="shared" si="62"/>
        <v>0.11214</v>
      </c>
      <c r="V421" s="13">
        <f t="shared" si="63"/>
        <v>-0.36186499999999999</v>
      </c>
      <c r="W421" s="13">
        <f t="shared" si="64"/>
        <v>-1.187845</v>
      </c>
      <c r="X421" s="13">
        <f t="shared" si="65"/>
        <v>0.246725</v>
      </c>
      <c r="Y421" s="13">
        <f t="shared" si="66"/>
        <v>1.925E-2</v>
      </c>
      <c r="Z421" s="13">
        <f t="shared" si="67"/>
        <v>0.22961999999999999</v>
      </c>
      <c r="AA421" s="13">
        <f t="shared" si="68"/>
        <v>1.2005E-2</v>
      </c>
      <c r="AB421" s="13">
        <f t="shared" si="69"/>
        <v>1.7650000000000001E-3</v>
      </c>
    </row>
    <row r="422" spans="1:28" x14ac:dyDescent="0.25">
      <c r="A422" s="2" t="s">
        <v>416</v>
      </c>
      <c r="B422" s="3" t="s">
        <v>7129</v>
      </c>
      <c r="C422" s="3" t="s">
        <v>5390</v>
      </c>
      <c r="D422" s="12">
        <v>30.95</v>
      </c>
      <c r="E422" s="12">
        <v>30.85</v>
      </c>
      <c r="F422" s="12">
        <v>30.95</v>
      </c>
      <c r="G422" s="12">
        <v>28.85</v>
      </c>
      <c r="H422" s="12">
        <v>31.2</v>
      </c>
      <c r="I422" s="3">
        <v>872</v>
      </c>
      <c r="J422" s="3">
        <v>460</v>
      </c>
      <c r="K422" s="3">
        <v>-670</v>
      </c>
      <c r="L422" s="3">
        <v>248</v>
      </c>
      <c r="M422" s="3">
        <v>306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0.26988399999999996</v>
      </c>
      <c r="T422" s="13">
        <f t="shared" si="61"/>
        <v>0.14191000000000001</v>
      </c>
      <c r="U422" s="13">
        <f t="shared" si="62"/>
        <v>-0.20736499999999999</v>
      </c>
      <c r="V422" s="13">
        <f t="shared" si="63"/>
        <v>7.1548E-2</v>
      </c>
      <c r="W422" s="13">
        <f t="shared" si="64"/>
        <v>9.5471999999999987E-2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7130</v>
      </c>
      <c r="C423" s="3" t="s">
        <v>8535</v>
      </c>
      <c r="D423" s="12">
        <v>36.6</v>
      </c>
      <c r="E423" s="12">
        <v>35</v>
      </c>
      <c r="F423" s="12">
        <v>34.799999999999997</v>
      </c>
      <c r="G423" s="12">
        <v>31.35</v>
      </c>
      <c r="H423" s="12">
        <v>33.6</v>
      </c>
      <c r="I423" s="3">
        <v>-581</v>
      </c>
      <c r="J423" s="3">
        <v>-81</v>
      </c>
      <c r="K423" s="3">
        <v>443</v>
      </c>
      <c r="L423" s="3">
        <v>253</v>
      </c>
      <c r="M423" s="3">
        <v>274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-0.21264600000000003</v>
      </c>
      <c r="T423" s="13">
        <f t="shared" si="61"/>
        <v>-2.835E-2</v>
      </c>
      <c r="U423" s="13">
        <f t="shared" si="62"/>
        <v>0.154164</v>
      </c>
      <c r="V423" s="13">
        <f t="shared" si="63"/>
        <v>7.9315499999999997E-2</v>
      </c>
      <c r="W423" s="13">
        <f t="shared" si="64"/>
        <v>9.2063999999999993E-2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7131</v>
      </c>
      <c r="C424" s="3" t="s">
        <v>5389</v>
      </c>
      <c r="D424" s="12">
        <v>63.8</v>
      </c>
      <c r="E424" s="12">
        <v>64.7</v>
      </c>
      <c r="F424" s="12">
        <v>65.7</v>
      </c>
      <c r="G424" s="12">
        <v>59.2</v>
      </c>
      <c r="H424" s="12">
        <v>64.900000000000006</v>
      </c>
      <c r="I424" s="3">
        <v>-236</v>
      </c>
      <c r="J424" s="3">
        <v>-121</v>
      </c>
      <c r="K424" s="3">
        <v>-36</v>
      </c>
      <c r="L424" s="3">
        <v>-328</v>
      </c>
      <c r="M424" s="3">
        <v>613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-0.15056799999999998</v>
      </c>
      <c r="T424" s="13">
        <f t="shared" si="61"/>
        <v>-7.8287000000000009E-2</v>
      </c>
      <c r="U424" s="13">
        <f t="shared" si="62"/>
        <v>-2.3652000000000003E-2</v>
      </c>
      <c r="V424" s="13">
        <f t="shared" si="63"/>
        <v>-0.19417600000000002</v>
      </c>
      <c r="W424" s="13">
        <f t="shared" si="64"/>
        <v>0.39783700000000005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7132</v>
      </c>
      <c r="C425" s="3" t="s">
        <v>5403</v>
      </c>
      <c r="D425" s="12">
        <v>68.3</v>
      </c>
      <c r="E425" s="12">
        <v>68.2</v>
      </c>
      <c r="F425" s="12">
        <v>68.5</v>
      </c>
      <c r="G425" s="12">
        <v>65.900000000000006</v>
      </c>
      <c r="H425" s="12">
        <v>68.2</v>
      </c>
      <c r="I425" s="3">
        <v>-334</v>
      </c>
      <c r="J425" s="3">
        <v>-128</v>
      </c>
      <c r="K425" s="3">
        <v>-169</v>
      </c>
      <c r="L425" s="3">
        <v>-139</v>
      </c>
      <c r="M425" s="3">
        <v>-43</v>
      </c>
      <c r="N425" s="3">
        <v>0</v>
      </c>
      <c r="O425" s="3">
        <v>0</v>
      </c>
      <c r="P425" s="3">
        <v>1</v>
      </c>
      <c r="Q425" s="3">
        <v>0</v>
      </c>
      <c r="R425" s="3">
        <v>0</v>
      </c>
      <c r="S425" s="13">
        <f t="shared" si="60"/>
        <v>-0.22812200000000002</v>
      </c>
      <c r="T425" s="13">
        <f t="shared" si="61"/>
        <v>-8.7295999999999999E-2</v>
      </c>
      <c r="U425" s="13">
        <f t="shared" si="62"/>
        <v>-0.11576500000000001</v>
      </c>
      <c r="V425" s="13">
        <f t="shared" si="63"/>
        <v>-9.1601000000000002E-2</v>
      </c>
      <c r="W425" s="13">
        <f t="shared" si="64"/>
        <v>-2.9325999999999998E-2</v>
      </c>
      <c r="X425" s="13">
        <f t="shared" si="65"/>
        <v>0</v>
      </c>
      <c r="Y425" s="13">
        <f t="shared" si="66"/>
        <v>0</v>
      </c>
      <c r="Z425" s="13">
        <f t="shared" si="67"/>
        <v>6.8499999999999995E-4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7133</v>
      </c>
      <c r="C426" s="3" t="s">
        <v>8536</v>
      </c>
      <c r="D426" s="12">
        <v>43.5</v>
      </c>
      <c r="E426" s="12">
        <v>44</v>
      </c>
      <c r="F426" s="12">
        <v>43.95</v>
      </c>
      <c r="G426" s="12">
        <v>39.6</v>
      </c>
      <c r="H426" s="12">
        <v>43.55</v>
      </c>
      <c r="I426" s="3">
        <v>1824</v>
      </c>
      <c r="J426" s="3">
        <v>451</v>
      </c>
      <c r="K426" s="3">
        <v>-2565</v>
      </c>
      <c r="L426" s="3">
        <v>641</v>
      </c>
      <c r="M426" s="3">
        <v>2982</v>
      </c>
      <c r="N426" s="3">
        <v>173</v>
      </c>
      <c r="O426" s="3">
        <v>110</v>
      </c>
      <c r="P426" s="3">
        <v>0</v>
      </c>
      <c r="Q426" s="3">
        <v>0</v>
      </c>
      <c r="R426" s="3">
        <v>-1000</v>
      </c>
      <c r="S426" s="13">
        <f t="shared" si="60"/>
        <v>0.79344000000000003</v>
      </c>
      <c r="T426" s="13">
        <f t="shared" si="61"/>
        <v>0.19844000000000001</v>
      </c>
      <c r="U426" s="13">
        <f t="shared" si="62"/>
        <v>-1.1273175000000002</v>
      </c>
      <c r="V426" s="13">
        <f t="shared" si="63"/>
        <v>0.25383600000000001</v>
      </c>
      <c r="W426" s="13">
        <f t="shared" si="64"/>
        <v>1.2986609999999998</v>
      </c>
      <c r="X426" s="13">
        <f t="shared" si="65"/>
        <v>7.5255000000000002E-2</v>
      </c>
      <c r="Y426" s="13">
        <f t="shared" si="66"/>
        <v>4.8399999999999999E-2</v>
      </c>
      <c r="Z426" s="13">
        <f t="shared" si="67"/>
        <v>0</v>
      </c>
      <c r="AA426" s="13">
        <f t="shared" si="68"/>
        <v>0</v>
      </c>
      <c r="AB426" s="13">
        <f t="shared" si="69"/>
        <v>-0.4355</v>
      </c>
    </row>
    <row r="427" spans="1:28" x14ac:dyDescent="0.25">
      <c r="A427" s="2" t="s">
        <v>421</v>
      </c>
      <c r="B427" s="3" t="s">
        <v>7134</v>
      </c>
      <c r="C427" s="3" t="s">
        <v>5427</v>
      </c>
      <c r="D427" s="12">
        <v>11.1</v>
      </c>
      <c r="E427" s="12">
        <v>11.1</v>
      </c>
      <c r="F427" s="12">
        <v>11</v>
      </c>
      <c r="G427" s="12">
        <v>9.92</v>
      </c>
      <c r="H427" s="12">
        <v>10.9</v>
      </c>
      <c r="I427" s="3">
        <v>-2</v>
      </c>
      <c r="J427" s="3">
        <v>2</v>
      </c>
      <c r="K427" s="3">
        <v>29</v>
      </c>
      <c r="L427" s="3">
        <v>121</v>
      </c>
      <c r="M427" s="3">
        <v>38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-2.22E-4</v>
      </c>
      <c r="T427" s="13">
        <f t="shared" si="61"/>
        <v>2.22E-4</v>
      </c>
      <c r="U427" s="13">
        <f t="shared" si="62"/>
        <v>3.1900000000000001E-3</v>
      </c>
      <c r="V427" s="13">
        <f t="shared" si="63"/>
        <v>1.2003199999999999E-2</v>
      </c>
      <c r="W427" s="13">
        <f t="shared" si="64"/>
        <v>4.1419999999999998E-3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7135</v>
      </c>
      <c r="C428" s="3" t="s">
        <v>5390</v>
      </c>
      <c r="D428" s="12">
        <v>19.5</v>
      </c>
      <c r="E428" s="12">
        <v>19.8</v>
      </c>
      <c r="F428" s="12">
        <v>19.5</v>
      </c>
      <c r="G428" s="12">
        <v>18.350000000000001</v>
      </c>
      <c r="H428" s="12">
        <v>18.95</v>
      </c>
      <c r="I428" s="3">
        <v>-3</v>
      </c>
      <c r="J428" s="3">
        <v>-110</v>
      </c>
      <c r="K428" s="3">
        <v>-117</v>
      </c>
      <c r="L428" s="3">
        <v>-38</v>
      </c>
      <c r="M428" s="3">
        <v>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-5.8500000000000002E-4</v>
      </c>
      <c r="T428" s="13">
        <f t="shared" si="61"/>
        <v>-2.1780000000000001E-2</v>
      </c>
      <c r="U428" s="13">
        <f t="shared" si="62"/>
        <v>-2.2814999999999998E-2</v>
      </c>
      <c r="V428" s="13">
        <f t="shared" si="63"/>
        <v>-6.9730000000000009E-3</v>
      </c>
      <c r="W428" s="13">
        <f t="shared" si="64"/>
        <v>3.4109999999999995E-3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7136</v>
      </c>
      <c r="C429" s="3" t="s">
        <v>5389</v>
      </c>
      <c r="D429" s="12">
        <v>26.5</v>
      </c>
      <c r="E429" s="12">
        <v>25.55</v>
      </c>
      <c r="F429" s="12">
        <v>25.3</v>
      </c>
      <c r="G429" s="12">
        <v>22.85</v>
      </c>
      <c r="H429" s="12">
        <v>25.1</v>
      </c>
      <c r="I429" s="3">
        <v>108</v>
      </c>
      <c r="J429" s="3">
        <v>-429</v>
      </c>
      <c r="K429" s="3">
        <v>-515</v>
      </c>
      <c r="L429" s="3">
        <v>176</v>
      </c>
      <c r="M429" s="3">
        <v>559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2.862E-2</v>
      </c>
      <c r="T429" s="13">
        <f t="shared" si="61"/>
        <v>-0.10960950000000001</v>
      </c>
      <c r="U429" s="13">
        <f t="shared" si="62"/>
        <v>-0.13029499999999999</v>
      </c>
      <c r="V429" s="13">
        <f t="shared" si="63"/>
        <v>4.0216000000000002E-2</v>
      </c>
      <c r="W429" s="13">
        <f t="shared" si="64"/>
        <v>0.14030900000000002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7137</v>
      </c>
      <c r="C430" s="3" t="s">
        <v>8537</v>
      </c>
      <c r="D430" s="12">
        <v>21.3</v>
      </c>
      <c r="E430" s="12">
        <v>20.25</v>
      </c>
      <c r="F430" s="12">
        <v>19.100000000000001</v>
      </c>
      <c r="G430" s="12">
        <v>17.2</v>
      </c>
      <c r="H430" s="12">
        <v>18.3</v>
      </c>
      <c r="I430" s="3">
        <v>-217</v>
      </c>
      <c r="J430" s="3">
        <v>-1206</v>
      </c>
      <c r="K430" s="3">
        <v>-807</v>
      </c>
      <c r="L430" s="3">
        <v>1070</v>
      </c>
      <c r="M430" s="3">
        <v>-647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-4.6221000000000005E-2</v>
      </c>
      <c r="T430" s="13">
        <f t="shared" si="61"/>
        <v>-0.24421499999999999</v>
      </c>
      <c r="U430" s="13">
        <f t="shared" si="62"/>
        <v>-0.154137</v>
      </c>
      <c r="V430" s="13">
        <f t="shared" si="63"/>
        <v>0.18404000000000001</v>
      </c>
      <c r="W430" s="13">
        <f t="shared" si="64"/>
        <v>-0.11840100000000001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7138</v>
      </c>
      <c r="C431" s="3" t="s">
        <v>5400</v>
      </c>
      <c r="D431" s="12">
        <v>25.85</v>
      </c>
      <c r="E431" s="12">
        <v>26.05</v>
      </c>
      <c r="F431" s="12">
        <v>25.55</v>
      </c>
      <c r="G431" s="12">
        <v>24.4</v>
      </c>
      <c r="H431" s="12">
        <v>26.55</v>
      </c>
      <c r="I431" s="3">
        <v>1194</v>
      </c>
      <c r="J431" s="3">
        <v>1185</v>
      </c>
      <c r="K431" s="3">
        <v>-1338</v>
      </c>
      <c r="L431" s="3">
        <v>2301</v>
      </c>
      <c r="M431" s="3">
        <v>367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0.30864900000000001</v>
      </c>
      <c r="T431" s="13">
        <f t="shared" si="61"/>
        <v>0.30869249999999998</v>
      </c>
      <c r="U431" s="13">
        <f t="shared" si="62"/>
        <v>-0.34185900000000002</v>
      </c>
      <c r="V431" s="13">
        <f t="shared" si="63"/>
        <v>0.56144399999999994</v>
      </c>
      <c r="W431" s="13">
        <f t="shared" si="64"/>
        <v>9.7438499999999997E-2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7139</v>
      </c>
      <c r="C432" s="3" t="s">
        <v>5417</v>
      </c>
      <c r="D432" s="12">
        <v>29.15</v>
      </c>
      <c r="E432" s="12">
        <v>29.15</v>
      </c>
      <c r="F432" s="12">
        <v>29</v>
      </c>
      <c r="G432" s="12">
        <v>28.1</v>
      </c>
      <c r="H432" s="12">
        <v>29.8</v>
      </c>
      <c r="I432" s="3">
        <v>-11</v>
      </c>
      <c r="J432" s="3">
        <v>123</v>
      </c>
      <c r="K432" s="3">
        <v>-45</v>
      </c>
      <c r="L432" s="3">
        <v>11</v>
      </c>
      <c r="M432" s="3">
        <v>193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-3.2064999999999997E-3</v>
      </c>
      <c r="T432" s="13">
        <f t="shared" si="61"/>
        <v>3.5854499999999997E-2</v>
      </c>
      <c r="U432" s="13">
        <f t="shared" si="62"/>
        <v>-1.3050000000000001E-2</v>
      </c>
      <c r="V432" s="13">
        <f t="shared" si="63"/>
        <v>3.0910000000000004E-3</v>
      </c>
      <c r="W432" s="13">
        <f t="shared" si="64"/>
        <v>5.7514000000000003E-2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7140</v>
      </c>
      <c r="C433" s="3" t="s">
        <v>5430</v>
      </c>
      <c r="D433" s="12">
        <v>15.8</v>
      </c>
      <c r="E433" s="12">
        <v>15.65</v>
      </c>
      <c r="F433" s="12">
        <v>16</v>
      </c>
      <c r="G433" s="12">
        <v>14.4</v>
      </c>
      <c r="H433" s="12">
        <v>15.8</v>
      </c>
      <c r="I433" s="3">
        <v>4555</v>
      </c>
      <c r="J433" s="3">
        <v>4233</v>
      </c>
      <c r="K433" s="3">
        <v>-5920</v>
      </c>
      <c r="L433" s="3">
        <v>1289</v>
      </c>
      <c r="M433" s="3">
        <v>1414</v>
      </c>
      <c r="N433" s="3">
        <v>0</v>
      </c>
      <c r="O433" s="3">
        <v>0</v>
      </c>
      <c r="P433" s="3">
        <v>38</v>
      </c>
      <c r="Q433" s="3">
        <v>0</v>
      </c>
      <c r="R433" s="3">
        <v>0</v>
      </c>
      <c r="S433" s="13">
        <f t="shared" si="60"/>
        <v>0.71969000000000005</v>
      </c>
      <c r="T433" s="13">
        <f t="shared" si="61"/>
        <v>0.66246450000000001</v>
      </c>
      <c r="U433" s="13">
        <f t="shared" si="62"/>
        <v>-0.94720000000000004</v>
      </c>
      <c r="V433" s="13">
        <f t="shared" si="63"/>
        <v>0.18561600000000003</v>
      </c>
      <c r="W433" s="13">
        <f t="shared" si="64"/>
        <v>0.223412</v>
      </c>
      <c r="X433" s="13">
        <f t="shared" si="65"/>
        <v>0</v>
      </c>
      <c r="Y433" s="13">
        <f t="shared" si="66"/>
        <v>0</v>
      </c>
      <c r="Z433" s="13">
        <f t="shared" si="67"/>
        <v>6.0800000000000003E-3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7141</v>
      </c>
      <c r="C434" s="3" t="s">
        <v>8511</v>
      </c>
      <c r="D434" s="12">
        <v>20.85</v>
      </c>
      <c r="E434" s="12">
        <v>22.9</v>
      </c>
      <c r="F434" s="12">
        <v>21.3</v>
      </c>
      <c r="G434" s="12">
        <v>20.399999999999999</v>
      </c>
      <c r="H434" s="12">
        <v>22.3</v>
      </c>
      <c r="I434" s="3">
        <v>-335</v>
      </c>
      <c r="J434" s="3">
        <v>153</v>
      </c>
      <c r="K434" s="3">
        <v>-283</v>
      </c>
      <c r="L434" s="3">
        <v>137</v>
      </c>
      <c r="M434" s="3">
        <v>483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-6.9847500000000007E-2</v>
      </c>
      <c r="T434" s="13">
        <f t="shared" si="61"/>
        <v>3.5036999999999999E-2</v>
      </c>
      <c r="U434" s="13">
        <f t="shared" si="62"/>
        <v>-6.0279000000000006E-2</v>
      </c>
      <c r="V434" s="13">
        <f t="shared" si="63"/>
        <v>2.7947999999999997E-2</v>
      </c>
      <c r="W434" s="13">
        <f t="shared" si="64"/>
        <v>0.107709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7142</v>
      </c>
      <c r="C435" s="3" t="s">
        <v>5389</v>
      </c>
      <c r="D435" s="12">
        <v>190</v>
      </c>
      <c r="E435" s="12">
        <v>191.5</v>
      </c>
      <c r="F435" s="12">
        <v>195</v>
      </c>
      <c r="G435" s="12">
        <v>184</v>
      </c>
      <c r="H435" s="12">
        <v>194.5</v>
      </c>
      <c r="I435" s="3">
        <v>2948</v>
      </c>
      <c r="J435" s="3">
        <v>1657</v>
      </c>
      <c r="K435" s="3">
        <v>-1869</v>
      </c>
      <c r="L435" s="3">
        <v>1328</v>
      </c>
      <c r="M435" s="3">
        <v>-7</v>
      </c>
      <c r="N435" s="3">
        <v>-2096</v>
      </c>
      <c r="O435" s="3">
        <v>13</v>
      </c>
      <c r="P435" s="3">
        <v>15</v>
      </c>
      <c r="Q435" s="3">
        <v>10</v>
      </c>
      <c r="R435" s="3">
        <v>0</v>
      </c>
      <c r="S435" s="13">
        <f t="shared" si="60"/>
        <v>5.6012000000000004</v>
      </c>
      <c r="T435" s="13">
        <f t="shared" si="61"/>
        <v>3.1731549999999999</v>
      </c>
      <c r="U435" s="13">
        <f t="shared" si="62"/>
        <v>-3.6445500000000002</v>
      </c>
      <c r="V435" s="13">
        <f t="shared" si="63"/>
        <v>2.4435199999999999</v>
      </c>
      <c r="W435" s="13">
        <f t="shared" si="64"/>
        <v>-1.3615E-2</v>
      </c>
      <c r="X435" s="13">
        <f t="shared" si="65"/>
        <v>-3.9824000000000002</v>
      </c>
      <c r="Y435" s="13">
        <f t="shared" si="66"/>
        <v>2.4895E-2</v>
      </c>
      <c r="Z435" s="13">
        <f t="shared" si="67"/>
        <v>2.9250000000000002E-2</v>
      </c>
      <c r="AA435" s="13">
        <f t="shared" si="68"/>
        <v>1.84E-2</v>
      </c>
      <c r="AB435" s="13">
        <f t="shared" si="69"/>
        <v>0</v>
      </c>
    </row>
    <row r="436" spans="1:28" x14ac:dyDescent="0.25">
      <c r="A436" s="2" t="s">
        <v>430</v>
      </c>
      <c r="B436" s="3" t="s">
        <v>7143</v>
      </c>
      <c r="C436" s="3" t="s">
        <v>8504</v>
      </c>
      <c r="D436" s="12">
        <v>36.15</v>
      </c>
      <c r="E436" s="12">
        <v>36.5</v>
      </c>
      <c r="F436" s="12">
        <v>36.75</v>
      </c>
      <c r="G436" s="12">
        <v>35.4</v>
      </c>
      <c r="H436" s="12">
        <v>36.5</v>
      </c>
      <c r="I436" s="3">
        <v>-433</v>
      </c>
      <c r="J436" s="3">
        <v>-86</v>
      </c>
      <c r="K436" s="3">
        <v>-338</v>
      </c>
      <c r="L436" s="3">
        <v>-235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-0.15652949999999999</v>
      </c>
      <c r="T436" s="13">
        <f t="shared" si="61"/>
        <v>-3.1390000000000001E-2</v>
      </c>
      <c r="U436" s="13">
        <f t="shared" si="62"/>
        <v>-0.12421500000000001</v>
      </c>
      <c r="V436" s="13">
        <f t="shared" si="63"/>
        <v>-8.319E-2</v>
      </c>
      <c r="W436" s="13">
        <f t="shared" si="64"/>
        <v>-4.0150000000000003E-3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7144</v>
      </c>
      <c r="C437" s="3" t="s">
        <v>5406</v>
      </c>
      <c r="D437" s="12">
        <v>25.75</v>
      </c>
      <c r="E437" s="12">
        <v>23.2</v>
      </c>
      <c r="F437" s="12">
        <v>23.2</v>
      </c>
      <c r="G437" s="12">
        <v>20.9</v>
      </c>
      <c r="H437" s="12">
        <v>20.7</v>
      </c>
      <c r="I437" s="3">
        <v>205</v>
      </c>
      <c r="J437" s="3">
        <v>-53</v>
      </c>
      <c r="K437" s="3">
        <v>-35</v>
      </c>
      <c r="L437" s="3">
        <v>391</v>
      </c>
      <c r="M437" s="3">
        <v>162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5.2787500000000001E-2</v>
      </c>
      <c r="T437" s="13">
        <f t="shared" si="61"/>
        <v>-1.2296E-2</v>
      </c>
      <c r="U437" s="13">
        <f t="shared" si="62"/>
        <v>-8.1200000000000005E-3</v>
      </c>
      <c r="V437" s="13">
        <f t="shared" si="63"/>
        <v>8.1719E-2</v>
      </c>
      <c r="W437" s="13">
        <f t="shared" si="64"/>
        <v>3.3534000000000001E-2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7145</v>
      </c>
      <c r="C438" s="3" t="s">
        <v>5370</v>
      </c>
      <c r="D438" s="12">
        <v>58</v>
      </c>
      <c r="E438" s="12">
        <v>57.6</v>
      </c>
      <c r="F438" s="12">
        <v>57.1</v>
      </c>
      <c r="G438" s="12">
        <v>55.5</v>
      </c>
      <c r="H438" s="12">
        <v>58</v>
      </c>
      <c r="I438" s="3">
        <v>-1</v>
      </c>
      <c r="J438" s="3">
        <v>0</v>
      </c>
      <c r="K438" s="3">
        <v>-1</v>
      </c>
      <c r="L438" s="3">
        <v>2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0</v>
      </c>
      <c r="U438" s="13">
        <f t="shared" si="62"/>
        <v>-5.71E-4</v>
      </c>
      <c r="V438" s="13">
        <f t="shared" si="63"/>
        <v>1.1100000000000001E-3</v>
      </c>
      <c r="W438" s="13">
        <f t="shared" si="64"/>
        <v>-1.16E-3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7146</v>
      </c>
      <c r="C439" s="3" t="s">
        <v>5373</v>
      </c>
      <c r="D439" s="12">
        <v>26.85</v>
      </c>
      <c r="E439" s="12">
        <v>28.15</v>
      </c>
      <c r="F439" s="12">
        <v>28.45</v>
      </c>
      <c r="G439" s="12">
        <v>25.65</v>
      </c>
      <c r="H439" s="12">
        <v>28.2</v>
      </c>
      <c r="I439" s="3">
        <v>380</v>
      </c>
      <c r="J439" s="3">
        <v>238</v>
      </c>
      <c r="K439" s="3">
        <v>127</v>
      </c>
      <c r="L439" s="3">
        <v>27</v>
      </c>
      <c r="M439" s="3">
        <v>345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0.10203</v>
      </c>
      <c r="T439" s="13">
        <f t="shared" si="61"/>
        <v>6.6997000000000001E-2</v>
      </c>
      <c r="U439" s="13">
        <f t="shared" si="62"/>
        <v>3.6131500000000004E-2</v>
      </c>
      <c r="V439" s="13">
        <f t="shared" si="63"/>
        <v>6.9254999999999994E-3</v>
      </c>
      <c r="W439" s="13">
        <f t="shared" si="64"/>
        <v>9.7290000000000001E-2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7147</v>
      </c>
      <c r="C440" s="3" t="s">
        <v>8538</v>
      </c>
      <c r="D440" s="12">
        <v>36.25</v>
      </c>
      <c r="E440" s="12">
        <v>35.049999999999997</v>
      </c>
      <c r="F440" s="12">
        <v>34.5</v>
      </c>
      <c r="G440" s="12">
        <v>32.1</v>
      </c>
      <c r="H440" s="12">
        <v>34.25</v>
      </c>
      <c r="I440" s="3">
        <v>513</v>
      </c>
      <c r="J440" s="3">
        <v>-1829</v>
      </c>
      <c r="K440" s="3">
        <v>469</v>
      </c>
      <c r="L440" s="3">
        <v>6437</v>
      </c>
      <c r="M440" s="3">
        <v>-1528</v>
      </c>
      <c r="N440" s="3">
        <v>11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0.1859625</v>
      </c>
      <c r="T440" s="13">
        <f t="shared" si="61"/>
        <v>-0.64106449999999993</v>
      </c>
      <c r="U440" s="13">
        <f t="shared" si="62"/>
        <v>0.161805</v>
      </c>
      <c r="V440" s="13">
        <f t="shared" si="63"/>
        <v>2.0662769999999999</v>
      </c>
      <c r="W440" s="13">
        <f t="shared" si="64"/>
        <v>-0.52334000000000003</v>
      </c>
      <c r="X440" s="13">
        <f t="shared" si="65"/>
        <v>3.9874999999999997E-3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7148</v>
      </c>
      <c r="C441" s="3" t="s">
        <v>8492</v>
      </c>
      <c r="D441" s="12">
        <v>19.600000000000001</v>
      </c>
      <c r="E441" s="12">
        <v>19.3</v>
      </c>
      <c r="F441" s="12">
        <v>19.55</v>
      </c>
      <c r="G441" s="12">
        <v>19</v>
      </c>
      <c r="H441" s="12">
        <v>19.399999999999999</v>
      </c>
      <c r="I441" s="3">
        <v>908</v>
      </c>
      <c r="J441" s="3">
        <v>-780</v>
      </c>
      <c r="K441" s="3">
        <v>41</v>
      </c>
      <c r="L441" s="3">
        <v>250</v>
      </c>
      <c r="M441" s="3">
        <v>-156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0.17796800000000004</v>
      </c>
      <c r="T441" s="13">
        <f t="shared" si="61"/>
        <v>-0.15054000000000001</v>
      </c>
      <c r="U441" s="13">
        <f t="shared" si="62"/>
        <v>8.0155000000000001E-3</v>
      </c>
      <c r="V441" s="13">
        <f t="shared" si="63"/>
        <v>4.7500000000000001E-2</v>
      </c>
      <c r="W441" s="13">
        <f t="shared" si="64"/>
        <v>-3.0263999999999996E-2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7149</v>
      </c>
      <c r="C442" s="3" t="s">
        <v>5380</v>
      </c>
      <c r="D442" s="12">
        <v>23.75</v>
      </c>
      <c r="E442" s="12">
        <v>23.05</v>
      </c>
      <c r="F442" s="12">
        <v>23.1</v>
      </c>
      <c r="G442" s="12">
        <v>20.9</v>
      </c>
      <c r="H442" s="12">
        <v>22.9</v>
      </c>
      <c r="I442" s="3">
        <v>-2063</v>
      </c>
      <c r="J442" s="3">
        <v>-1909</v>
      </c>
      <c r="K442" s="3">
        <v>-1845</v>
      </c>
      <c r="L442" s="3">
        <v>-371</v>
      </c>
      <c r="M442" s="3">
        <v>900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-0.48996250000000002</v>
      </c>
      <c r="T442" s="13">
        <f t="shared" si="61"/>
        <v>-0.44002450000000004</v>
      </c>
      <c r="U442" s="13">
        <f t="shared" si="62"/>
        <v>-0.42619499999999999</v>
      </c>
      <c r="V442" s="13">
        <f t="shared" si="63"/>
        <v>-7.7538999999999997E-2</v>
      </c>
      <c r="W442" s="13">
        <f t="shared" si="64"/>
        <v>0.20610000000000001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7150</v>
      </c>
      <c r="C443" s="3" t="s">
        <v>5380</v>
      </c>
      <c r="D443" s="12">
        <v>33.049999999999997</v>
      </c>
      <c r="E443" s="12">
        <v>31.9</v>
      </c>
      <c r="F443" s="12">
        <v>31.2</v>
      </c>
      <c r="G443" s="12">
        <v>28.15</v>
      </c>
      <c r="H443" s="12">
        <v>30.9</v>
      </c>
      <c r="I443" s="3">
        <v>1108</v>
      </c>
      <c r="J443" s="3">
        <v>-414</v>
      </c>
      <c r="K443" s="3">
        <v>-564</v>
      </c>
      <c r="L443" s="3">
        <v>396</v>
      </c>
      <c r="M443" s="3">
        <v>436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0.36619399999999996</v>
      </c>
      <c r="T443" s="13">
        <f t="shared" si="61"/>
        <v>-0.13206599999999999</v>
      </c>
      <c r="U443" s="13">
        <f t="shared" si="62"/>
        <v>-0.17596799999999999</v>
      </c>
      <c r="V443" s="13">
        <f t="shared" si="63"/>
        <v>0.11147399999999999</v>
      </c>
      <c r="W443" s="13">
        <f t="shared" si="64"/>
        <v>0.13472399999999998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7151</v>
      </c>
      <c r="C444" s="3" t="s">
        <v>5380</v>
      </c>
      <c r="D444" s="12">
        <v>10.25</v>
      </c>
      <c r="E444" s="12">
        <v>10</v>
      </c>
      <c r="F444" s="12">
        <v>9.99</v>
      </c>
      <c r="G444" s="12">
        <v>9.5399999999999991</v>
      </c>
      <c r="H444" s="12">
        <v>10.1</v>
      </c>
      <c r="I444" s="3">
        <v>11</v>
      </c>
      <c r="J444" s="3">
        <v>-91</v>
      </c>
      <c r="K444" s="3">
        <v>-176</v>
      </c>
      <c r="L444" s="3">
        <v>-51</v>
      </c>
      <c r="M444" s="3">
        <v>73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1.1275E-3</v>
      </c>
      <c r="T444" s="13">
        <f t="shared" si="61"/>
        <v>-9.1000000000000004E-3</v>
      </c>
      <c r="U444" s="13">
        <f t="shared" si="62"/>
        <v>-1.7582400000000001E-2</v>
      </c>
      <c r="V444" s="13">
        <f t="shared" si="63"/>
        <v>-4.8653999999999998E-3</v>
      </c>
      <c r="W444" s="13">
        <f t="shared" si="64"/>
        <v>7.3729999999999993E-3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7152</v>
      </c>
      <c r="C445" s="3" t="s">
        <v>5380</v>
      </c>
      <c r="D445" s="12">
        <v>18.850000000000001</v>
      </c>
      <c r="E445" s="12">
        <v>18.850000000000001</v>
      </c>
      <c r="F445" s="12">
        <v>18.75</v>
      </c>
      <c r="G445" s="12">
        <v>17.75</v>
      </c>
      <c r="H445" s="12">
        <v>18.850000000000001</v>
      </c>
      <c r="I445" s="3">
        <v>265</v>
      </c>
      <c r="J445" s="3">
        <v>-378</v>
      </c>
      <c r="K445" s="3">
        <v>-430</v>
      </c>
      <c r="L445" s="3">
        <v>-54</v>
      </c>
      <c r="M445" s="3">
        <v>205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4.9952499999999997E-2</v>
      </c>
      <c r="T445" s="13">
        <f t="shared" si="61"/>
        <v>-7.1252999999999997E-2</v>
      </c>
      <c r="U445" s="13">
        <f t="shared" si="62"/>
        <v>-8.0625000000000002E-2</v>
      </c>
      <c r="V445" s="13">
        <f t="shared" si="63"/>
        <v>-9.5849999999999998E-3</v>
      </c>
      <c r="W445" s="13">
        <f t="shared" si="64"/>
        <v>3.8642500000000003E-2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7153</v>
      </c>
      <c r="C446" s="3" t="s">
        <v>5380</v>
      </c>
      <c r="D446" s="12">
        <v>12.05</v>
      </c>
      <c r="E446" s="12">
        <v>11.8</v>
      </c>
      <c r="F446" s="12">
        <v>11.85</v>
      </c>
      <c r="G446" s="12">
        <v>11</v>
      </c>
      <c r="H446" s="12">
        <v>11.5</v>
      </c>
      <c r="I446" s="3">
        <v>-1490</v>
      </c>
      <c r="J446" s="3">
        <v>-1371</v>
      </c>
      <c r="K446" s="3">
        <v>-804</v>
      </c>
      <c r="L446" s="3">
        <v>-739</v>
      </c>
      <c r="M446" s="3">
        <v>-193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-0.17954500000000001</v>
      </c>
      <c r="T446" s="13">
        <f t="shared" si="61"/>
        <v>-0.16177800000000001</v>
      </c>
      <c r="U446" s="13">
        <f t="shared" si="62"/>
        <v>-9.5273999999999998E-2</v>
      </c>
      <c r="V446" s="13">
        <f t="shared" si="63"/>
        <v>-8.1290000000000001E-2</v>
      </c>
      <c r="W446" s="13">
        <f t="shared" si="64"/>
        <v>-2.2194999999999999E-2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7154</v>
      </c>
      <c r="C447" s="3" t="s">
        <v>5380</v>
      </c>
      <c r="D447" s="12">
        <v>17</v>
      </c>
      <c r="E447" s="12">
        <v>17</v>
      </c>
      <c r="F447" s="12">
        <v>17</v>
      </c>
      <c r="G447" s="12">
        <v>16.100000000000001</v>
      </c>
      <c r="H447" s="12">
        <v>16.899999999999999</v>
      </c>
      <c r="I447" s="3">
        <v>4</v>
      </c>
      <c r="J447" s="3">
        <v>-193</v>
      </c>
      <c r="K447" s="3">
        <v>-163</v>
      </c>
      <c r="L447" s="3">
        <v>149</v>
      </c>
      <c r="M447" s="3">
        <v>-31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6.8000000000000005E-4</v>
      </c>
      <c r="T447" s="13">
        <f t="shared" si="61"/>
        <v>-3.2809999999999999E-2</v>
      </c>
      <c r="U447" s="13">
        <f t="shared" si="62"/>
        <v>-2.7709999999999999E-2</v>
      </c>
      <c r="V447" s="13">
        <f t="shared" si="63"/>
        <v>2.3989E-2</v>
      </c>
      <c r="W447" s="13">
        <f t="shared" si="64"/>
        <v>-5.2389999999999997E-3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7155</v>
      </c>
      <c r="C448" s="3" t="s">
        <v>5380</v>
      </c>
      <c r="D448" s="12">
        <v>9.15</v>
      </c>
      <c r="E448" s="12">
        <v>8.9499999999999993</v>
      </c>
      <c r="F448" s="12">
        <v>8.92</v>
      </c>
      <c r="G448" s="12">
        <v>8.0399999999999991</v>
      </c>
      <c r="H448" s="12">
        <v>8.77</v>
      </c>
      <c r="I448" s="3">
        <v>1320</v>
      </c>
      <c r="J448" s="3">
        <v>-3648</v>
      </c>
      <c r="K448" s="3">
        <v>-5256</v>
      </c>
      <c r="L448" s="3">
        <v>-1982</v>
      </c>
      <c r="M448" s="3">
        <v>2970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0.12078</v>
      </c>
      <c r="T448" s="13">
        <f t="shared" si="61"/>
        <v>-0.32649600000000001</v>
      </c>
      <c r="U448" s="13">
        <f t="shared" si="62"/>
        <v>-0.46883519999999995</v>
      </c>
      <c r="V448" s="13">
        <f t="shared" si="63"/>
        <v>-0.15935279999999999</v>
      </c>
      <c r="W448" s="13">
        <f t="shared" si="64"/>
        <v>0.26046899999999995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7156</v>
      </c>
      <c r="C449" s="3" t="s">
        <v>5380</v>
      </c>
      <c r="D449" s="12">
        <v>5.71</v>
      </c>
      <c r="E449" s="12">
        <v>5.5</v>
      </c>
      <c r="F449" s="12">
        <v>5.57</v>
      </c>
      <c r="G449" s="12">
        <v>5.0199999999999996</v>
      </c>
      <c r="H449" s="12">
        <v>5.4</v>
      </c>
      <c r="I449" s="3">
        <v>71</v>
      </c>
      <c r="J449" s="3">
        <v>-62</v>
      </c>
      <c r="K449" s="3">
        <v>-110</v>
      </c>
      <c r="L449" s="3">
        <v>19</v>
      </c>
      <c r="M449" s="3">
        <v>170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4.0541000000000006E-3</v>
      </c>
      <c r="T449" s="13">
        <f t="shared" si="61"/>
        <v>-3.4099999999999998E-3</v>
      </c>
      <c r="U449" s="13">
        <f t="shared" si="62"/>
        <v>-6.1270000000000005E-3</v>
      </c>
      <c r="V449" s="13">
        <f t="shared" si="63"/>
        <v>9.5379999999999998E-4</v>
      </c>
      <c r="W449" s="13">
        <f t="shared" si="64"/>
        <v>9.1800000000000007E-3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7157</v>
      </c>
      <c r="C450" s="3" t="s">
        <v>5380</v>
      </c>
      <c r="D450" s="12">
        <v>37.950000000000003</v>
      </c>
      <c r="E450" s="12">
        <v>37</v>
      </c>
      <c r="F450" s="12">
        <v>37.049999999999997</v>
      </c>
      <c r="G450" s="12">
        <v>34.450000000000003</v>
      </c>
      <c r="H450" s="12">
        <v>36.4</v>
      </c>
      <c r="I450" s="3">
        <v>-2273</v>
      </c>
      <c r="J450" s="3">
        <v>-1672</v>
      </c>
      <c r="K450" s="3">
        <v>-1498</v>
      </c>
      <c r="L450" s="3">
        <v>-1030</v>
      </c>
      <c r="M450" s="3">
        <v>-612</v>
      </c>
      <c r="N450" s="3">
        <v>15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-0.86260350000000008</v>
      </c>
      <c r="T450" s="13">
        <f t="shared" si="61"/>
        <v>-0.61863999999999997</v>
      </c>
      <c r="U450" s="13">
        <f t="shared" si="62"/>
        <v>-0.55500899999999997</v>
      </c>
      <c r="V450" s="13">
        <f t="shared" si="63"/>
        <v>-0.35483500000000001</v>
      </c>
      <c r="W450" s="13">
        <f t="shared" si="64"/>
        <v>-0.22276799999999999</v>
      </c>
      <c r="X450" s="13">
        <f t="shared" si="65"/>
        <v>5.6924999999999996E-3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7158</v>
      </c>
      <c r="C451" s="3" t="s">
        <v>5380</v>
      </c>
      <c r="D451" s="12">
        <v>35</v>
      </c>
      <c r="E451" s="12">
        <v>35.5</v>
      </c>
      <c r="F451" s="12">
        <v>35.35</v>
      </c>
      <c r="G451" s="12">
        <v>35.35</v>
      </c>
      <c r="H451" s="12">
        <v>35.950000000000003</v>
      </c>
      <c r="I451" s="3">
        <v>-70</v>
      </c>
      <c r="J451" s="3">
        <v>-177</v>
      </c>
      <c r="K451" s="3">
        <v>-96</v>
      </c>
      <c r="L451" s="3">
        <v>4</v>
      </c>
      <c r="M451" s="3">
        <v>41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-2.4500000000000001E-2</v>
      </c>
      <c r="T451" s="13">
        <f t="shared" si="61"/>
        <v>-6.2835000000000002E-2</v>
      </c>
      <c r="U451" s="13">
        <f t="shared" si="62"/>
        <v>-3.3936000000000001E-2</v>
      </c>
      <c r="V451" s="13">
        <f t="shared" si="63"/>
        <v>1.4140000000000001E-3</v>
      </c>
      <c r="W451" s="13">
        <f t="shared" si="64"/>
        <v>1.4739500000000001E-2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7159</v>
      </c>
      <c r="C452" s="3" t="s">
        <v>5380</v>
      </c>
      <c r="D452" s="12">
        <v>22.7</v>
      </c>
      <c r="E452" s="12">
        <v>22.95</v>
      </c>
      <c r="F452" s="12">
        <v>22.5</v>
      </c>
      <c r="G452" s="12">
        <v>20.95</v>
      </c>
      <c r="H452" s="12">
        <v>22.5</v>
      </c>
      <c r="I452" s="3">
        <v>-76</v>
      </c>
      <c r="J452" s="3">
        <v>-117</v>
      </c>
      <c r="K452" s="3">
        <v>-244</v>
      </c>
      <c r="L452" s="3">
        <v>131</v>
      </c>
      <c r="M452" s="3">
        <v>257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-1.7252E-2</v>
      </c>
      <c r="T452" s="13">
        <f t="shared" si="61"/>
        <v>-2.68515E-2</v>
      </c>
      <c r="U452" s="13">
        <f t="shared" si="62"/>
        <v>-5.4899999999999997E-2</v>
      </c>
      <c r="V452" s="13">
        <f t="shared" si="63"/>
        <v>2.7444499999999997E-2</v>
      </c>
      <c r="W452" s="13">
        <f t="shared" si="64"/>
        <v>5.7825000000000001E-2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7160</v>
      </c>
      <c r="C453" s="3" t="s">
        <v>8492</v>
      </c>
      <c r="D453" s="12">
        <v>21.9</v>
      </c>
      <c r="E453" s="12">
        <v>21.55</v>
      </c>
      <c r="F453" s="12">
        <v>21.55</v>
      </c>
      <c r="G453" s="12">
        <v>21.25</v>
      </c>
      <c r="H453" s="12">
        <v>22.4</v>
      </c>
      <c r="I453" s="3">
        <v>-72</v>
      </c>
      <c r="J453" s="3">
        <v>-26</v>
      </c>
      <c r="K453" s="3">
        <v>18</v>
      </c>
      <c r="L453" s="3">
        <v>27</v>
      </c>
      <c r="M453" s="3">
        <v>57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-1.5768000000000001E-2</v>
      </c>
      <c r="T453" s="13">
        <f t="shared" si="61"/>
        <v>-5.6030000000000003E-3</v>
      </c>
      <c r="U453" s="13">
        <f t="shared" si="62"/>
        <v>3.8790000000000005E-3</v>
      </c>
      <c r="V453" s="13">
        <f t="shared" si="63"/>
        <v>5.7375000000000004E-3</v>
      </c>
      <c r="W453" s="13">
        <f t="shared" si="64"/>
        <v>1.2768E-2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7161</v>
      </c>
      <c r="C454" s="3" t="s">
        <v>5380</v>
      </c>
      <c r="D454" s="12">
        <v>13.45</v>
      </c>
      <c r="E454" s="12">
        <v>13.4</v>
      </c>
      <c r="F454" s="12">
        <v>13.45</v>
      </c>
      <c r="G454" s="12">
        <v>13.2</v>
      </c>
      <c r="H454" s="12">
        <v>13.55</v>
      </c>
      <c r="I454" s="3">
        <v>-113</v>
      </c>
      <c r="J454" s="3">
        <v>-184</v>
      </c>
      <c r="K454" s="3">
        <v>-120</v>
      </c>
      <c r="L454" s="3">
        <v>251</v>
      </c>
      <c r="M454" s="3">
        <v>742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-1.5198499999999998E-2</v>
      </c>
      <c r="T454" s="13">
        <f t="shared" si="61"/>
        <v>-2.4655999999999997E-2</v>
      </c>
      <c r="U454" s="13">
        <f t="shared" si="62"/>
        <v>-1.6140000000000002E-2</v>
      </c>
      <c r="V454" s="13">
        <f t="shared" si="63"/>
        <v>3.3131999999999995E-2</v>
      </c>
      <c r="W454" s="13">
        <f t="shared" si="64"/>
        <v>0.10054100000000001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7162</v>
      </c>
      <c r="C455" s="3" t="s">
        <v>5380</v>
      </c>
      <c r="D455" s="12">
        <v>20</v>
      </c>
      <c r="E455" s="12">
        <v>19.8</v>
      </c>
      <c r="F455" s="12">
        <v>19.55</v>
      </c>
      <c r="G455" s="12">
        <v>18.399999999999999</v>
      </c>
      <c r="H455" s="12">
        <v>19.2</v>
      </c>
      <c r="I455" s="3">
        <v>-1011</v>
      </c>
      <c r="J455" s="3">
        <v>-324</v>
      </c>
      <c r="K455" s="3">
        <v>-719</v>
      </c>
      <c r="L455" s="3">
        <v>-524</v>
      </c>
      <c r="M455" s="3">
        <v>90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-0.20219999999999999</v>
      </c>
      <c r="T455" s="13">
        <f t="shared" ref="T455:T518" si="71">$E455*J455/100000</f>
        <v>-6.4152000000000001E-2</v>
      </c>
      <c r="U455" s="13">
        <f t="shared" ref="U455:U518" si="72">$F455*K455/100000</f>
        <v>-0.14056450000000001</v>
      </c>
      <c r="V455" s="13">
        <f t="shared" ref="V455:V518" si="73">$G455*L455/100000</f>
        <v>-9.6415999999999988E-2</v>
      </c>
      <c r="W455" s="13">
        <f t="shared" ref="W455:W518" si="74">$H455*M455/100000</f>
        <v>1.728E-2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7163</v>
      </c>
      <c r="C456" s="3" t="s">
        <v>5380</v>
      </c>
      <c r="D456" s="12">
        <v>33.1</v>
      </c>
      <c r="E456" s="12">
        <v>32.700000000000003</v>
      </c>
      <c r="F456" s="12">
        <v>32.450000000000003</v>
      </c>
      <c r="G456" s="12">
        <v>30.9</v>
      </c>
      <c r="H456" s="12">
        <v>32.4</v>
      </c>
      <c r="I456" s="3">
        <v>570</v>
      </c>
      <c r="J456" s="3">
        <v>-438</v>
      </c>
      <c r="K456" s="3">
        <v>-1224</v>
      </c>
      <c r="L456" s="3">
        <v>-617</v>
      </c>
      <c r="M456" s="3">
        <v>97</v>
      </c>
      <c r="N456" s="3">
        <v>27</v>
      </c>
      <c r="O456" s="3">
        <v>0</v>
      </c>
      <c r="P456" s="3">
        <v>14</v>
      </c>
      <c r="Q456" s="3">
        <v>0</v>
      </c>
      <c r="R456" s="3">
        <v>0</v>
      </c>
      <c r="S456" s="13">
        <f t="shared" si="70"/>
        <v>0.18867</v>
      </c>
      <c r="T456" s="13">
        <f t="shared" si="71"/>
        <v>-0.14322599999999999</v>
      </c>
      <c r="U456" s="13">
        <f t="shared" si="72"/>
        <v>-0.39718800000000004</v>
      </c>
      <c r="V456" s="13">
        <f t="shared" si="73"/>
        <v>-0.19065299999999999</v>
      </c>
      <c r="W456" s="13">
        <f t="shared" si="74"/>
        <v>3.1427999999999998E-2</v>
      </c>
      <c r="X456" s="13">
        <f t="shared" si="75"/>
        <v>8.9370000000000005E-3</v>
      </c>
      <c r="Y456" s="13">
        <f t="shared" si="76"/>
        <v>0</v>
      </c>
      <c r="Z456" s="13">
        <f t="shared" si="77"/>
        <v>4.543000000000001E-3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7164</v>
      </c>
      <c r="C457" s="3" t="s">
        <v>5380</v>
      </c>
      <c r="D457" s="12">
        <v>21.7</v>
      </c>
      <c r="E457" s="12">
        <v>21.45</v>
      </c>
      <c r="F457" s="12">
        <v>21.45</v>
      </c>
      <c r="G457" s="12">
        <v>20.25</v>
      </c>
      <c r="H457" s="12">
        <v>21.2</v>
      </c>
      <c r="I457" s="3">
        <v>-416</v>
      </c>
      <c r="J457" s="3">
        <v>-341</v>
      </c>
      <c r="K457" s="3">
        <v>-168</v>
      </c>
      <c r="L457" s="3">
        <v>-83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-9.0271999999999991E-2</v>
      </c>
      <c r="T457" s="13">
        <f t="shared" si="71"/>
        <v>-7.3144500000000001E-2</v>
      </c>
      <c r="U457" s="13">
        <f t="shared" si="72"/>
        <v>-3.6035999999999999E-2</v>
      </c>
      <c r="V457" s="13">
        <f t="shared" si="73"/>
        <v>-1.68075E-2</v>
      </c>
      <c r="W457" s="13">
        <f t="shared" si="74"/>
        <v>2.7559999999999998E-3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7165</v>
      </c>
      <c r="C458" s="3" t="s">
        <v>8492</v>
      </c>
      <c r="D458" s="12">
        <v>8.73</v>
      </c>
      <c r="E458" s="12">
        <v>8.56</v>
      </c>
      <c r="F458" s="12">
        <v>8.58</v>
      </c>
      <c r="G458" s="12">
        <v>7.99</v>
      </c>
      <c r="H458" s="12">
        <v>8.76</v>
      </c>
      <c r="I458" s="3">
        <v>-652</v>
      </c>
      <c r="J458" s="3">
        <v>-310</v>
      </c>
      <c r="K458" s="3">
        <v>83</v>
      </c>
      <c r="L458" s="3">
        <v>161</v>
      </c>
      <c r="M458" s="3">
        <v>270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-5.6919600000000001E-2</v>
      </c>
      <c r="T458" s="13">
        <f t="shared" si="71"/>
        <v>-2.6536000000000004E-2</v>
      </c>
      <c r="U458" s="13">
        <f t="shared" si="72"/>
        <v>7.1214E-3</v>
      </c>
      <c r="V458" s="13">
        <f t="shared" si="73"/>
        <v>1.2863900000000001E-2</v>
      </c>
      <c r="W458" s="13">
        <f t="shared" si="74"/>
        <v>2.3651999999999999E-2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7166</v>
      </c>
      <c r="C459" s="3" t="s">
        <v>5380</v>
      </c>
      <c r="D459" s="12">
        <v>9.9600000000000009</v>
      </c>
      <c r="E459" s="12">
        <v>9.86</v>
      </c>
      <c r="F459" s="12">
        <v>9.8699999999999992</v>
      </c>
      <c r="G459" s="12">
        <v>9.25</v>
      </c>
      <c r="H459" s="12">
        <v>9.68</v>
      </c>
      <c r="I459" s="3">
        <v>-1033</v>
      </c>
      <c r="J459" s="3">
        <v>-497</v>
      </c>
      <c r="K459" s="3">
        <v>-441</v>
      </c>
      <c r="L459" s="3">
        <v>-171</v>
      </c>
      <c r="M459" s="3">
        <v>189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-0.1028868</v>
      </c>
      <c r="T459" s="13">
        <f t="shared" si="71"/>
        <v>-4.9004199999999998E-2</v>
      </c>
      <c r="U459" s="13">
        <f t="shared" si="72"/>
        <v>-4.3526700000000002E-2</v>
      </c>
      <c r="V459" s="13">
        <f t="shared" si="73"/>
        <v>-1.5817500000000002E-2</v>
      </c>
      <c r="W459" s="13">
        <f t="shared" si="74"/>
        <v>1.8295200000000001E-2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7167</v>
      </c>
      <c r="C460" s="3" t="s">
        <v>8492</v>
      </c>
      <c r="D460" s="12">
        <v>30.8</v>
      </c>
      <c r="E460" s="12">
        <v>30.75</v>
      </c>
      <c r="F460" s="12">
        <v>31.05</v>
      </c>
      <c r="G460" s="12">
        <v>31.05</v>
      </c>
      <c r="H460" s="12">
        <v>31.25</v>
      </c>
      <c r="I460" s="3">
        <v>-271</v>
      </c>
      <c r="J460" s="3">
        <v>-247</v>
      </c>
      <c r="K460" s="3">
        <v>-92</v>
      </c>
      <c r="L460" s="3">
        <v>107</v>
      </c>
      <c r="M460" s="3">
        <v>-16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-8.3468000000000014E-2</v>
      </c>
      <c r="T460" s="13">
        <f t="shared" si="71"/>
        <v>-7.5952500000000006E-2</v>
      </c>
      <c r="U460" s="13">
        <f t="shared" si="72"/>
        <v>-2.8565999999999998E-2</v>
      </c>
      <c r="V460" s="13">
        <f t="shared" si="73"/>
        <v>3.3223499999999996E-2</v>
      </c>
      <c r="W460" s="13">
        <f t="shared" si="74"/>
        <v>-5.0000000000000001E-3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7168</v>
      </c>
      <c r="C461" s="3" t="s">
        <v>5380</v>
      </c>
      <c r="D461" s="12">
        <v>70.400000000000006</v>
      </c>
      <c r="E461" s="12">
        <v>66.7</v>
      </c>
      <c r="F461" s="12">
        <v>70</v>
      </c>
      <c r="G461" s="12">
        <v>70</v>
      </c>
      <c r="H461" s="12">
        <v>73</v>
      </c>
      <c r="I461" s="3">
        <v>-11</v>
      </c>
      <c r="J461" s="3">
        <v>-55</v>
      </c>
      <c r="K461" s="3">
        <v>-31</v>
      </c>
      <c r="L461" s="3">
        <v>-2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-7.7440000000000009E-3</v>
      </c>
      <c r="T461" s="13">
        <f t="shared" si="71"/>
        <v>-3.6685000000000002E-2</v>
      </c>
      <c r="U461" s="13">
        <f t="shared" si="72"/>
        <v>-2.1700000000000001E-2</v>
      </c>
      <c r="V461" s="13">
        <f t="shared" si="73"/>
        <v>-1.4E-3</v>
      </c>
      <c r="W461" s="13">
        <f t="shared" si="74"/>
        <v>-3.65E-3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7169</v>
      </c>
      <c r="C462" s="3" t="s">
        <v>8492</v>
      </c>
      <c r="D462" s="12">
        <v>42.6</v>
      </c>
      <c r="E462" s="12">
        <v>42.1</v>
      </c>
      <c r="F462" s="12">
        <v>42.8</v>
      </c>
      <c r="G462" s="12">
        <v>40.799999999999997</v>
      </c>
      <c r="H462" s="12">
        <v>41.9</v>
      </c>
      <c r="I462" s="3">
        <v>-1834</v>
      </c>
      <c r="J462" s="3">
        <v>206</v>
      </c>
      <c r="K462" s="3">
        <v>-61</v>
      </c>
      <c r="L462" s="3">
        <v>-693</v>
      </c>
      <c r="M462" s="3">
        <v>-1187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-0.78128400000000009</v>
      </c>
      <c r="T462" s="13">
        <f t="shared" si="71"/>
        <v>8.6725999999999998E-2</v>
      </c>
      <c r="U462" s="13">
        <f t="shared" si="72"/>
        <v>-2.6107999999999996E-2</v>
      </c>
      <c r="V462" s="13">
        <f t="shared" si="73"/>
        <v>-0.282744</v>
      </c>
      <c r="W462" s="13">
        <f t="shared" si="74"/>
        <v>-0.49735299999999993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7170</v>
      </c>
      <c r="C463" s="3" t="s">
        <v>5380</v>
      </c>
      <c r="D463" s="12">
        <v>7.81</v>
      </c>
      <c r="E463" s="12">
        <v>8.24</v>
      </c>
      <c r="F463" s="12">
        <v>8.2899999999999991</v>
      </c>
      <c r="G463" s="12">
        <v>7.47</v>
      </c>
      <c r="H463" s="12">
        <v>7.74</v>
      </c>
      <c r="I463" s="3">
        <v>-52</v>
      </c>
      <c r="J463" s="3">
        <v>-63</v>
      </c>
      <c r="K463" s="3">
        <v>-15</v>
      </c>
      <c r="L463" s="3">
        <v>45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-4.0612000000000001E-3</v>
      </c>
      <c r="T463" s="13">
        <f t="shared" si="71"/>
        <v>-5.1912E-3</v>
      </c>
      <c r="U463" s="13">
        <f t="shared" si="72"/>
        <v>-1.2435E-3</v>
      </c>
      <c r="V463" s="13">
        <f t="shared" si="73"/>
        <v>3.3614999999999999E-3</v>
      </c>
      <c r="W463" s="13">
        <f t="shared" si="74"/>
        <v>-1.0062000000000001E-3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7171</v>
      </c>
      <c r="C464" s="3" t="s">
        <v>5380</v>
      </c>
      <c r="D464" s="12">
        <v>40.450000000000003</v>
      </c>
      <c r="E464" s="12">
        <v>40</v>
      </c>
      <c r="F464" s="12">
        <v>40</v>
      </c>
      <c r="G464" s="12">
        <v>38.15</v>
      </c>
      <c r="H464" s="12">
        <v>39.799999999999997</v>
      </c>
      <c r="I464" s="3">
        <v>-989</v>
      </c>
      <c r="J464" s="3">
        <v>-355</v>
      </c>
      <c r="K464" s="3">
        <v>-239</v>
      </c>
      <c r="L464" s="3">
        <v>-177</v>
      </c>
      <c r="M464" s="3">
        <v>134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-0.40005050000000003</v>
      </c>
      <c r="T464" s="13">
        <f t="shared" si="71"/>
        <v>-0.14199999999999999</v>
      </c>
      <c r="U464" s="13">
        <f t="shared" si="72"/>
        <v>-9.5600000000000004E-2</v>
      </c>
      <c r="V464" s="13">
        <f t="shared" si="73"/>
        <v>-6.7525500000000002E-2</v>
      </c>
      <c r="W464" s="13">
        <f t="shared" si="74"/>
        <v>5.3331999999999997E-2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7172</v>
      </c>
      <c r="C465" s="3" t="s">
        <v>5380</v>
      </c>
      <c r="D465" s="12">
        <v>46.15</v>
      </c>
      <c r="E465" s="12">
        <v>45.5</v>
      </c>
      <c r="F465" s="12">
        <v>45.8</v>
      </c>
      <c r="G465" s="12">
        <v>45</v>
      </c>
      <c r="H465" s="12">
        <v>46.8</v>
      </c>
      <c r="I465" s="3">
        <v>-87</v>
      </c>
      <c r="J465" s="3">
        <v>-63</v>
      </c>
      <c r="K465" s="3">
        <v>-99</v>
      </c>
      <c r="L465" s="3">
        <v>42</v>
      </c>
      <c r="M465" s="3">
        <v>-2</v>
      </c>
      <c r="N465" s="3">
        <v>21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-4.0150499999999999E-2</v>
      </c>
      <c r="T465" s="13">
        <f t="shared" si="71"/>
        <v>-2.8665E-2</v>
      </c>
      <c r="U465" s="13">
        <f t="shared" si="72"/>
        <v>-4.5342E-2</v>
      </c>
      <c r="V465" s="13">
        <f t="shared" si="73"/>
        <v>1.89E-2</v>
      </c>
      <c r="W465" s="13">
        <f t="shared" si="74"/>
        <v>-9.3599999999999998E-4</v>
      </c>
      <c r="X465" s="13">
        <f t="shared" si="75"/>
        <v>9.6915000000000005E-3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7173</v>
      </c>
      <c r="C466" s="3" t="s">
        <v>5380</v>
      </c>
      <c r="D466" s="12">
        <v>11.05</v>
      </c>
      <c r="E466" s="12">
        <v>10.7</v>
      </c>
      <c r="F466" s="12">
        <v>10.85</v>
      </c>
      <c r="G466" s="12">
        <v>10.15</v>
      </c>
      <c r="H466" s="12">
        <v>10.8</v>
      </c>
      <c r="I466" s="3">
        <v>-2519</v>
      </c>
      <c r="J466" s="3">
        <v>-2415</v>
      </c>
      <c r="K466" s="3">
        <v>-1383</v>
      </c>
      <c r="L466" s="3">
        <v>-1395</v>
      </c>
      <c r="M466" s="3">
        <v>1733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-0.27834950000000003</v>
      </c>
      <c r="T466" s="13">
        <f t="shared" si="71"/>
        <v>-0.258405</v>
      </c>
      <c r="U466" s="13">
        <f t="shared" si="72"/>
        <v>-0.15005549999999998</v>
      </c>
      <c r="V466" s="13">
        <f t="shared" si="73"/>
        <v>-0.14159250000000001</v>
      </c>
      <c r="W466" s="13">
        <f t="shared" si="74"/>
        <v>0.18716400000000002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7174</v>
      </c>
      <c r="C467" s="3" t="s">
        <v>8492</v>
      </c>
      <c r="D467" s="12">
        <v>90</v>
      </c>
      <c r="E467" s="12">
        <v>89.9</v>
      </c>
      <c r="F467" s="12">
        <v>92.5</v>
      </c>
      <c r="G467" s="12">
        <v>90.1</v>
      </c>
      <c r="H467" s="12">
        <v>92.1</v>
      </c>
      <c r="I467" s="3">
        <v>-476</v>
      </c>
      <c r="J467" s="3">
        <v>-320</v>
      </c>
      <c r="K467" s="3">
        <v>377</v>
      </c>
      <c r="L467" s="3">
        <v>252</v>
      </c>
      <c r="M467" s="3">
        <v>247</v>
      </c>
      <c r="N467" s="3">
        <v>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-0.4284</v>
      </c>
      <c r="T467" s="13">
        <f t="shared" si="71"/>
        <v>-0.28767999999999999</v>
      </c>
      <c r="U467" s="13">
        <f t="shared" si="72"/>
        <v>0.34872500000000001</v>
      </c>
      <c r="V467" s="13">
        <f t="shared" si="73"/>
        <v>0.22705199999999998</v>
      </c>
      <c r="W467" s="13">
        <f t="shared" si="74"/>
        <v>0.22748699999999997</v>
      </c>
      <c r="X467" s="13">
        <f t="shared" si="75"/>
        <v>3.5999999999999999E-3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7175</v>
      </c>
      <c r="C468" s="3" t="s">
        <v>5380</v>
      </c>
      <c r="D468" s="12">
        <v>21.3</v>
      </c>
      <c r="E468" s="12">
        <v>21.15</v>
      </c>
      <c r="F468" s="12">
        <v>20.65</v>
      </c>
      <c r="G468" s="12">
        <v>20.2</v>
      </c>
      <c r="H468" s="12">
        <v>20.75</v>
      </c>
      <c r="I468" s="3">
        <v>-6</v>
      </c>
      <c r="J468" s="3">
        <v>9</v>
      </c>
      <c r="K468" s="3">
        <v>-53</v>
      </c>
      <c r="L468" s="3">
        <v>81</v>
      </c>
      <c r="M468" s="3">
        <v>-9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-1.2780000000000001E-3</v>
      </c>
      <c r="T468" s="13">
        <f t="shared" si="71"/>
        <v>1.9035E-3</v>
      </c>
      <c r="U468" s="13">
        <f t="shared" si="72"/>
        <v>-1.0944499999999998E-2</v>
      </c>
      <c r="V468" s="13">
        <f t="shared" si="73"/>
        <v>1.6362000000000002E-2</v>
      </c>
      <c r="W468" s="13">
        <f t="shared" si="74"/>
        <v>-1.8675E-3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7176</v>
      </c>
      <c r="C469" s="3" t="s">
        <v>5380</v>
      </c>
      <c r="D469" s="12">
        <v>139.5</v>
      </c>
      <c r="E469" s="12">
        <v>134</v>
      </c>
      <c r="F469" s="12">
        <v>139</v>
      </c>
      <c r="G469" s="12">
        <v>129</v>
      </c>
      <c r="H469" s="12">
        <v>140.5</v>
      </c>
      <c r="I469" s="3">
        <v>-162</v>
      </c>
      <c r="J469" s="3">
        <v>-90</v>
      </c>
      <c r="K469" s="3">
        <v>120</v>
      </c>
      <c r="L469" s="3">
        <v>-46</v>
      </c>
      <c r="M469" s="3">
        <v>254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-0.22599</v>
      </c>
      <c r="T469" s="13">
        <f t="shared" si="71"/>
        <v>-0.1206</v>
      </c>
      <c r="U469" s="13">
        <f t="shared" si="72"/>
        <v>0.1668</v>
      </c>
      <c r="V469" s="13">
        <f t="shared" si="73"/>
        <v>-5.9339999999999997E-2</v>
      </c>
      <c r="W469" s="13">
        <f t="shared" si="74"/>
        <v>0.35687000000000002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7177</v>
      </c>
      <c r="C470" s="3" t="s">
        <v>5412</v>
      </c>
      <c r="D470" s="12">
        <v>13.45</v>
      </c>
      <c r="E470" s="12">
        <v>12.3</v>
      </c>
      <c r="F470" s="12">
        <v>12.15</v>
      </c>
      <c r="G470" s="12">
        <v>10.95</v>
      </c>
      <c r="H470" s="12">
        <v>11.7</v>
      </c>
      <c r="I470" s="3">
        <v>6553</v>
      </c>
      <c r="J470" s="3">
        <v>318</v>
      </c>
      <c r="K470" s="3">
        <v>1831</v>
      </c>
      <c r="L470" s="3">
        <v>-665</v>
      </c>
      <c r="M470" s="3">
        <v>-6832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0.88137849999999995</v>
      </c>
      <c r="T470" s="13">
        <f t="shared" si="71"/>
        <v>3.9114000000000003E-2</v>
      </c>
      <c r="U470" s="13">
        <f t="shared" si="72"/>
        <v>0.22246650000000001</v>
      </c>
      <c r="V470" s="13">
        <f t="shared" si="73"/>
        <v>-7.2817499999999993E-2</v>
      </c>
      <c r="W470" s="13">
        <f t="shared" si="74"/>
        <v>-0.79934399999999994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7178</v>
      </c>
      <c r="C471" s="3" t="s">
        <v>5407</v>
      </c>
      <c r="D471" s="12">
        <v>86.1</v>
      </c>
      <c r="E471" s="12">
        <v>77.5</v>
      </c>
      <c r="F471" s="12">
        <v>70.099999999999994</v>
      </c>
      <c r="G471" s="12">
        <v>63.1</v>
      </c>
      <c r="H471" s="12">
        <v>69.400000000000006</v>
      </c>
      <c r="I471" s="3">
        <v>-25758</v>
      </c>
      <c r="J471" s="3">
        <v>594</v>
      </c>
      <c r="K471" s="3">
        <v>-10085</v>
      </c>
      <c r="L471" s="3">
        <v>47981</v>
      </c>
      <c r="M471" s="3">
        <v>4270</v>
      </c>
      <c r="N471" s="3">
        <v>-8281</v>
      </c>
      <c r="O471" s="3">
        <v>-12825</v>
      </c>
      <c r="P471" s="3">
        <v>-4772</v>
      </c>
      <c r="Q471" s="3">
        <v>-3084</v>
      </c>
      <c r="R471" s="3">
        <v>430</v>
      </c>
      <c r="S471" s="13">
        <f t="shared" si="70"/>
        <v>-22.177637999999998</v>
      </c>
      <c r="T471" s="13">
        <f t="shared" si="71"/>
        <v>0.46034999999999998</v>
      </c>
      <c r="U471" s="13">
        <f t="shared" si="72"/>
        <v>-7.069585</v>
      </c>
      <c r="V471" s="13">
        <f t="shared" si="73"/>
        <v>30.276011</v>
      </c>
      <c r="W471" s="13">
        <f t="shared" si="74"/>
        <v>2.9633799999999999</v>
      </c>
      <c r="X471" s="13">
        <f t="shared" si="75"/>
        <v>-7.1299409999999996</v>
      </c>
      <c r="Y471" s="13">
        <f t="shared" si="76"/>
        <v>-9.9393750000000001</v>
      </c>
      <c r="Z471" s="13">
        <f t="shared" si="77"/>
        <v>-3.3451719999999994</v>
      </c>
      <c r="AA471" s="13">
        <f t="shared" si="78"/>
        <v>-1.9460039999999998</v>
      </c>
      <c r="AB471" s="13">
        <f t="shared" si="79"/>
        <v>0.29842000000000002</v>
      </c>
    </row>
    <row r="472" spans="1:28" x14ac:dyDescent="0.25">
      <c r="A472" s="2" t="s">
        <v>466</v>
      </c>
      <c r="B472" s="3" t="s">
        <v>7179</v>
      </c>
      <c r="C472" s="3" t="s">
        <v>8509</v>
      </c>
      <c r="D472" s="12">
        <v>28.7</v>
      </c>
      <c r="E472" s="12">
        <v>25.85</v>
      </c>
      <c r="F472" s="12">
        <v>23.3</v>
      </c>
      <c r="G472" s="12">
        <v>21.45</v>
      </c>
      <c r="H472" s="12">
        <v>23.55</v>
      </c>
      <c r="I472" s="3">
        <v>-1464</v>
      </c>
      <c r="J472" s="3">
        <v>537</v>
      </c>
      <c r="K472" s="3">
        <v>6190</v>
      </c>
      <c r="L472" s="3">
        <v>10200</v>
      </c>
      <c r="M472" s="3">
        <v>171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-0.42016799999999993</v>
      </c>
      <c r="T472" s="13">
        <f t="shared" si="71"/>
        <v>0.13881450000000001</v>
      </c>
      <c r="U472" s="13">
        <f t="shared" si="72"/>
        <v>1.4422699999999999</v>
      </c>
      <c r="V472" s="13">
        <f t="shared" si="73"/>
        <v>2.1879</v>
      </c>
      <c r="W472" s="13">
        <f t="shared" si="74"/>
        <v>4.0270500000000001E-2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7180</v>
      </c>
      <c r="C473" s="3" t="s">
        <v>5407</v>
      </c>
      <c r="D473" s="12">
        <v>58.5</v>
      </c>
      <c r="E473" s="12">
        <v>52.7</v>
      </c>
      <c r="F473" s="12">
        <v>47.45</v>
      </c>
      <c r="G473" s="12">
        <v>43.35</v>
      </c>
      <c r="H473" s="12">
        <v>47.65</v>
      </c>
      <c r="I473" s="3">
        <v>-436</v>
      </c>
      <c r="J473" s="3">
        <v>1357</v>
      </c>
      <c r="K473" s="3">
        <v>8258</v>
      </c>
      <c r="L473" s="3">
        <v>13135</v>
      </c>
      <c r="M473" s="3">
        <v>-763</v>
      </c>
      <c r="N473" s="3">
        <v>-1507</v>
      </c>
      <c r="O473" s="3">
        <v>-6415</v>
      </c>
      <c r="P473" s="3">
        <v>-1794</v>
      </c>
      <c r="Q473" s="3">
        <v>-5311</v>
      </c>
      <c r="R473" s="3">
        <v>-241</v>
      </c>
      <c r="S473" s="13">
        <f t="shared" si="70"/>
        <v>-0.25506000000000001</v>
      </c>
      <c r="T473" s="13">
        <f t="shared" si="71"/>
        <v>0.71513900000000008</v>
      </c>
      <c r="U473" s="13">
        <f t="shared" si="72"/>
        <v>3.9184210000000004</v>
      </c>
      <c r="V473" s="13">
        <f t="shared" si="73"/>
        <v>5.6940225</v>
      </c>
      <c r="W473" s="13">
        <f t="shared" si="74"/>
        <v>-0.36356949999999999</v>
      </c>
      <c r="X473" s="13">
        <f t="shared" si="75"/>
        <v>-0.88159500000000002</v>
      </c>
      <c r="Y473" s="13">
        <f t="shared" si="76"/>
        <v>-3.3807049999999998</v>
      </c>
      <c r="Z473" s="13">
        <f t="shared" si="77"/>
        <v>-0.85125300000000004</v>
      </c>
      <c r="AA473" s="13">
        <f t="shared" si="78"/>
        <v>-2.3023185000000002</v>
      </c>
      <c r="AB473" s="13">
        <f t="shared" si="79"/>
        <v>-0.11483649999999999</v>
      </c>
    </row>
    <row r="474" spans="1:28" x14ac:dyDescent="0.25">
      <c r="A474" s="2" t="s">
        <v>468</v>
      </c>
      <c r="B474" s="3" t="s">
        <v>7181</v>
      </c>
      <c r="C474" s="3" t="s">
        <v>8509</v>
      </c>
      <c r="D474" s="12">
        <v>19.600000000000001</v>
      </c>
      <c r="E474" s="12">
        <v>18.2</v>
      </c>
      <c r="F474" s="12">
        <v>18.95</v>
      </c>
      <c r="G474" s="12">
        <v>17.100000000000001</v>
      </c>
      <c r="H474" s="12">
        <v>18.8</v>
      </c>
      <c r="I474" s="3">
        <v>-98</v>
      </c>
      <c r="J474" s="3">
        <v>5787</v>
      </c>
      <c r="K474" s="3">
        <v>533</v>
      </c>
      <c r="L474" s="3">
        <v>710</v>
      </c>
      <c r="M474" s="3">
        <v>1741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-1.9208000000000003E-2</v>
      </c>
      <c r="T474" s="13">
        <f t="shared" si="71"/>
        <v>1.053234</v>
      </c>
      <c r="U474" s="13">
        <f t="shared" si="72"/>
        <v>0.10100350000000001</v>
      </c>
      <c r="V474" s="13">
        <f t="shared" si="73"/>
        <v>0.12141000000000002</v>
      </c>
      <c r="W474" s="13">
        <f t="shared" si="74"/>
        <v>0.32730800000000004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7182</v>
      </c>
      <c r="C475" s="3" t="s">
        <v>5407</v>
      </c>
      <c r="D475" s="12">
        <v>43.55</v>
      </c>
      <c r="E475" s="12">
        <v>47.9</v>
      </c>
      <c r="F475" s="12">
        <v>44.8</v>
      </c>
      <c r="G475" s="12">
        <v>49.25</v>
      </c>
      <c r="H475" s="12">
        <v>46.9</v>
      </c>
      <c r="I475" s="3">
        <v>-65</v>
      </c>
      <c r="J475" s="3">
        <v>-1</v>
      </c>
      <c r="K475" s="3">
        <v>-5</v>
      </c>
      <c r="L475" s="3">
        <v>517</v>
      </c>
      <c r="M475" s="3">
        <v>-665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-2.8307499999999999E-2</v>
      </c>
      <c r="T475" s="13">
        <f t="shared" si="71"/>
        <v>-4.7899999999999999E-4</v>
      </c>
      <c r="U475" s="13">
        <f t="shared" si="72"/>
        <v>-2.2399999999999998E-3</v>
      </c>
      <c r="V475" s="13">
        <f t="shared" si="73"/>
        <v>0.25462249999999997</v>
      </c>
      <c r="W475" s="13">
        <f t="shared" si="74"/>
        <v>-0.31188500000000002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7183</v>
      </c>
      <c r="C476" s="3" t="s">
        <v>8509</v>
      </c>
      <c r="D476" s="12">
        <v>87.9</v>
      </c>
      <c r="E476" s="12">
        <v>79.2</v>
      </c>
      <c r="F476" s="12">
        <v>74</v>
      </c>
      <c r="G476" s="12">
        <v>66.599999999999994</v>
      </c>
      <c r="H476" s="12">
        <v>73.2</v>
      </c>
      <c r="I476" s="3">
        <v>1896</v>
      </c>
      <c r="J476" s="3">
        <v>19450</v>
      </c>
      <c r="K476" s="3">
        <v>15206</v>
      </c>
      <c r="L476" s="3">
        <v>16134</v>
      </c>
      <c r="M476" s="3">
        <v>24873</v>
      </c>
      <c r="N476" s="3">
        <v>-2973</v>
      </c>
      <c r="O476" s="3">
        <v>-7593</v>
      </c>
      <c r="P476" s="3">
        <v>-7020</v>
      </c>
      <c r="Q476" s="3">
        <v>-3323</v>
      </c>
      <c r="R476" s="3">
        <v>100</v>
      </c>
      <c r="S476" s="13">
        <f t="shared" si="70"/>
        <v>1.6665840000000003</v>
      </c>
      <c r="T476" s="13">
        <f t="shared" si="71"/>
        <v>15.404400000000001</v>
      </c>
      <c r="U476" s="13">
        <f t="shared" si="72"/>
        <v>11.25244</v>
      </c>
      <c r="V476" s="13">
        <f t="shared" si="73"/>
        <v>10.745244</v>
      </c>
      <c r="W476" s="13">
        <f t="shared" si="74"/>
        <v>18.207036000000002</v>
      </c>
      <c r="X476" s="13">
        <f t="shared" si="75"/>
        <v>-2.613267</v>
      </c>
      <c r="Y476" s="13">
        <f t="shared" si="76"/>
        <v>-6.0136560000000001</v>
      </c>
      <c r="Z476" s="13">
        <f t="shared" si="77"/>
        <v>-5.1947999999999999</v>
      </c>
      <c r="AA476" s="13">
        <f t="shared" si="78"/>
        <v>-2.2131179999999997</v>
      </c>
      <c r="AB476" s="13">
        <f t="shared" si="79"/>
        <v>7.3200000000000001E-2</v>
      </c>
    </row>
    <row r="477" spans="1:28" x14ac:dyDescent="0.25">
      <c r="A477" s="2" t="s">
        <v>471</v>
      </c>
      <c r="B477" s="3" t="s">
        <v>7184</v>
      </c>
      <c r="C477" s="3" t="s">
        <v>5407</v>
      </c>
      <c r="D477" s="12">
        <v>14.8</v>
      </c>
      <c r="E477" s="12">
        <v>15.3</v>
      </c>
      <c r="F477" s="12">
        <v>15.1</v>
      </c>
      <c r="G477" s="12">
        <v>13.7</v>
      </c>
      <c r="H477" s="12">
        <v>15.05</v>
      </c>
      <c r="I477" s="3">
        <v>27420</v>
      </c>
      <c r="J477" s="3">
        <v>33007</v>
      </c>
      <c r="K477" s="3">
        <v>-49034</v>
      </c>
      <c r="L477" s="3">
        <v>29422</v>
      </c>
      <c r="M477" s="3">
        <v>4448</v>
      </c>
      <c r="N477" s="3">
        <v>-5470</v>
      </c>
      <c r="O477" s="3">
        <v>-2010</v>
      </c>
      <c r="P477" s="3">
        <v>0</v>
      </c>
      <c r="Q477" s="3">
        <v>-5147</v>
      </c>
      <c r="R477" s="3">
        <v>0</v>
      </c>
      <c r="S477" s="13">
        <f t="shared" si="70"/>
        <v>4.05816</v>
      </c>
      <c r="T477" s="13">
        <f t="shared" si="71"/>
        <v>5.050071</v>
      </c>
      <c r="U477" s="13">
        <f t="shared" si="72"/>
        <v>-7.404134</v>
      </c>
      <c r="V477" s="13">
        <f t="shared" si="73"/>
        <v>4.0308139999999995</v>
      </c>
      <c r="W477" s="13">
        <f t="shared" si="74"/>
        <v>0.66942400000000013</v>
      </c>
      <c r="X477" s="13">
        <f t="shared" si="75"/>
        <v>-0.80955999999999995</v>
      </c>
      <c r="Y477" s="13">
        <f t="shared" si="76"/>
        <v>-0.30753000000000003</v>
      </c>
      <c r="Z477" s="13">
        <f t="shared" si="77"/>
        <v>0</v>
      </c>
      <c r="AA477" s="13">
        <f t="shared" si="78"/>
        <v>-0.70513899999999996</v>
      </c>
      <c r="AB477" s="13">
        <f t="shared" si="79"/>
        <v>0</v>
      </c>
    </row>
    <row r="478" spans="1:28" x14ac:dyDescent="0.25">
      <c r="A478" s="2" t="s">
        <v>472</v>
      </c>
      <c r="B478" s="3" t="s">
        <v>7185</v>
      </c>
      <c r="C478" s="3" t="s">
        <v>5407</v>
      </c>
      <c r="D478" s="12">
        <v>16.350000000000001</v>
      </c>
      <c r="E478" s="12">
        <v>14.75</v>
      </c>
      <c r="F478" s="12">
        <v>14</v>
      </c>
      <c r="G478" s="12">
        <v>12.6</v>
      </c>
      <c r="H478" s="12">
        <v>13.85</v>
      </c>
      <c r="I478" s="3">
        <v>12</v>
      </c>
      <c r="J478" s="3">
        <v>575</v>
      </c>
      <c r="K478" s="3">
        <v>1426</v>
      </c>
      <c r="L478" s="3">
        <v>1628</v>
      </c>
      <c r="M478" s="3">
        <v>494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1.9620000000000002E-3</v>
      </c>
      <c r="T478" s="13">
        <f t="shared" si="71"/>
        <v>8.4812499999999999E-2</v>
      </c>
      <c r="U478" s="13">
        <f t="shared" si="72"/>
        <v>0.19964000000000001</v>
      </c>
      <c r="V478" s="13">
        <f t="shared" si="73"/>
        <v>0.205128</v>
      </c>
      <c r="W478" s="13">
        <f t="shared" si="74"/>
        <v>6.8418999999999994E-2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7186</v>
      </c>
      <c r="C479" s="3" t="s">
        <v>5407</v>
      </c>
      <c r="D479" s="12">
        <v>40.5</v>
      </c>
      <c r="E479" s="12">
        <v>39.049999999999997</v>
      </c>
      <c r="F479" s="12">
        <v>38.700000000000003</v>
      </c>
      <c r="G479" s="12">
        <v>35.4</v>
      </c>
      <c r="H479" s="12">
        <v>38.9</v>
      </c>
      <c r="I479" s="3">
        <v>532</v>
      </c>
      <c r="J479" s="3">
        <v>1635</v>
      </c>
      <c r="K479" s="3">
        <v>-393</v>
      </c>
      <c r="L479" s="3">
        <v>922</v>
      </c>
      <c r="M479" s="3">
        <v>107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0.21546000000000001</v>
      </c>
      <c r="T479" s="13">
        <f t="shared" si="71"/>
        <v>0.63846749999999997</v>
      </c>
      <c r="U479" s="13">
        <f t="shared" si="72"/>
        <v>-0.152091</v>
      </c>
      <c r="V479" s="13">
        <f t="shared" si="73"/>
        <v>0.32638800000000001</v>
      </c>
      <c r="W479" s="13">
        <f t="shared" si="74"/>
        <v>4.1623E-2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7187</v>
      </c>
      <c r="C480" s="3" t="s">
        <v>5407</v>
      </c>
      <c r="D480" s="12">
        <v>25.45</v>
      </c>
      <c r="E480" s="12">
        <v>22.95</v>
      </c>
      <c r="F480" s="12">
        <v>21.6</v>
      </c>
      <c r="G480" s="12">
        <v>19.45</v>
      </c>
      <c r="H480" s="12">
        <v>21.35</v>
      </c>
      <c r="I480" s="3">
        <v>36</v>
      </c>
      <c r="J480" s="3">
        <v>-145</v>
      </c>
      <c r="K480" s="3">
        <v>956</v>
      </c>
      <c r="L480" s="3">
        <v>872</v>
      </c>
      <c r="M480" s="3">
        <v>218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9.162E-3</v>
      </c>
      <c r="T480" s="13">
        <f t="shared" si="71"/>
        <v>-3.3277500000000002E-2</v>
      </c>
      <c r="U480" s="13">
        <f t="shared" si="72"/>
        <v>0.20649600000000001</v>
      </c>
      <c r="V480" s="13">
        <f t="shared" si="73"/>
        <v>0.16960399999999998</v>
      </c>
      <c r="W480" s="13">
        <f t="shared" si="74"/>
        <v>4.6543000000000001E-2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7188</v>
      </c>
      <c r="C481" s="3" t="s">
        <v>8495</v>
      </c>
      <c r="D481" s="12">
        <v>14.65</v>
      </c>
      <c r="E481" s="12">
        <v>16.100000000000001</v>
      </c>
      <c r="F481" s="12">
        <v>16.75</v>
      </c>
      <c r="G481" s="12">
        <v>18.399999999999999</v>
      </c>
      <c r="H481" s="12">
        <v>17.600000000000001</v>
      </c>
      <c r="I481" s="3">
        <v>-1517</v>
      </c>
      <c r="J481" s="3">
        <v>-1739</v>
      </c>
      <c r="K481" s="3">
        <v>-3522</v>
      </c>
      <c r="L481" s="3">
        <v>-578</v>
      </c>
      <c r="M481" s="3">
        <v>-2070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-0.22224049999999998</v>
      </c>
      <c r="T481" s="13">
        <f t="shared" si="71"/>
        <v>-0.27997900000000003</v>
      </c>
      <c r="U481" s="13">
        <f t="shared" si="72"/>
        <v>-0.58993499999999999</v>
      </c>
      <c r="V481" s="13">
        <f t="shared" si="73"/>
        <v>-0.10635199999999999</v>
      </c>
      <c r="W481" s="13">
        <f t="shared" si="74"/>
        <v>-0.36431999999999998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7189</v>
      </c>
      <c r="C482" s="3" t="s">
        <v>5407</v>
      </c>
      <c r="D482" s="12">
        <v>88.9</v>
      </c>
      <c r="E482" s="12">
        <v>80.099999999999994</v>
      </c>
      <c r="F482" s="12">
        <v>81.599999999999994</v>
      </c>
      <c r="G482" s="12">
        <v>78.2</v>
      </c>
      <c r="H482" s="12">
        <v>86</v>
      </c>
      <c r="I482" s="3">
        <v>-9748</v>
      </c>
      <c r="J482" s="3">
        <v>7305</v>
      </c>
      <c r="K482" s="3">
        <v>12527</v>
      </c>
      <c r="L482" s="3">
        <v>7190</v>
      </c>
      <c r="M482" s="3">
        <v>4406</v>
      </c>
      <c r="N482" s="3">
        <v>-14</v>
      </c>
      <c r="O482" s="3">
        <v>-209</v>
      </c>
      <c r="P482" s="3">
        <v>0</v>
      </c>
      <c r="Q482" s="3">
        <v>0</v>
      </c>
      <c r="R482" s="3">
        <v>0</v>
      </c>
      <c r="S482" s="13">
        <f t="shared" si="70"/>
        <v>-8.665972</v>
      </c>
      <c r="T482" s="13">
        <f t="shared" si="71"/>
        <v>5.851305</v>
      </c>
      <c r="U482" s="13">
        <f t="shared" si="72"/>
        <v>10.222031999999999</v>
      </c>
      <c r="V482" s="13">
        <f t="shared" si="73"/>
        <v>5.6225800000000001</v>
      </c>
      <c r="W482" s="13">
        <f t="shared" si="74"/>
        <v>3.7891599999999999</v>
      </c>
      <c r="X482" s="13">
        <f t="shared" si="75"/>
        <v>-1.2446000000000002E-2</v>
      </c>
      <c r="Y482" s="13">
        <f t="shared" si="76"/>
        <v>-0.16740899999999997</v>
      </c>
      <c r="Z482" s="13">
        <f t="shared" si="77"/>
        <v>0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7190</v>
      </c>
      <c r="C483" s="3" t="s">
        <v>5370</v>
      </c>
      <c r="D483" s="12">
        <v>35.4</v>
      </c>
      <c r="E483" s="12">
        <v>34.85</v>
      </c>
      <c r="F483" s="12">
        <v>34.6</v>
      </c>
      <c r="G483" s="12">
        <v>33.700000000000003</v>
      </c>
      <c r="H483" s="12">
        <v>34.75</v>
      </c>
      <c r="I483" s="3">
        <v>-55</v>
      </c>
      <c r="J483" s="3">
        <v>140</v>
      </c>
      <c r="K483" s="3">
        <v>-187</v>
      </c>
      <c r="L483" s="3">
        <v>5</v>
      </c>
      <c r="M483" s="3">
        <v>25</v>
      </c>
      <c r="N483" s="3">
        <v>38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-1.9470000000000001E-2</v>
      </c>
      <c r="T483" s="13">
        <f t="shared" si="71"/>
        <v>4.879E-2</v>
      </c>
      <c r="U483" s="13">
        <f t="shared" si="72"/>
        <v>-6.4701999999999996E-2</v>
      </c>
      <c r="V483" s="13">
        <f t="shared" si="73"/>
        <v>1.6850000000000001E-3</v>
      </c>
      <c r="W483" s="13">
        <f t="shared" si="74"/>
        <v>8.6875000000000008E-3</v>
      </c>
      <c r="X483" s="13">
        <f t="shared" si="75"/>
        <v>1.3452E-2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7191</v>
      </c>
      <c r="C484" s="3" t="s">
        <v>8509</v>
      </c>
      <c r="D484" s="12">
        <v>41.1</v>
      </c>
      <c r="E484" s="12">
        <v>37</v>
      </c>
      <c r="F484" s="12">
        <v>33.299999999999997</v>
      </c>
      <c r="G484" s="12">
        <v>30</v>
      </c>
      <c r="H484" s="12">
        <v>33</v>
      </c>
      <c r="I484" s="3">
        <v>575</v>
      </c>
      <c r="J484" s="3">
        <v>2350</v>
      </c>
      <c r="K484" s="3">
        <v>1679</v>
      </c>
      <c r="L484" s="3">
        <v>3747</v>
      </c>
      <c r="M484" s="3">
        <v>-1549</v>
      </c>
      <c r="N484" s="3">
        <v>0</v>
      </c>
      <c r="O484" s="3">
        <v>0</v>
      </c>
      <c r="P484" s="3">
        <v>9</v>
      </c>
      <c r="Q484" s="3">
        <v>0</v>
      </c>
      <c r="R484" s="3">
        <v>0</v>
      </c>
      <c r="S484" s="13">
        <f t="shared" si="70"/>
        <v>0.23632500000000001</v>
      </c>
      <c r="T484" s="13">
        <f t="shared" si="71"/>
        <v>0.86950000000000005</v>
      </c>
      <c r="U484" s="13">
        <f t="shared" si="72"/>
        <v>0.55910700000000002</v>
      </c>
      <c r="V484" s="13">
        <f t="shared" si="73"/>
        <v>1.1241000000000001</v>
      </c>
      <c r="W484" s="13">
        <f t="shared" si="74"/>
        <v>-0.51117000000000001</v>
      </c>
      <c r="X484" s="13">
        <f t="shared" si="75"/>
        <v>0</v>
      </c>
      <c r="Y484" s="13">
        <f t="shared" si="76"/>
        <v>0</v>
      </c>
      <c r="Z484" s="13">
        <f t="shared" si="77"/>
        <v>2.9970000000000001E-3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7192</v>
      </c>
      <c r="C485" s="3" t="s">
        <v>5407</v>
      </c>
      <c r="D485" s="12">
        <v>15.25</v>
      </c>
      <c r="E485" s="12">
        <v>14.7</v>
      </c>
      <c r="F485" s="12">
        <v>14.6</v>
      </c>
      <c r="G485" s="12">
        <v>13.15</v>
      </c>
      <c r="H485" s="12">
        <v>14.45</v>
      </c>
      <c r="I485" s="3">
        <v>-22043</v>
      </c>
      <c r="J485" s="3">
        <v>4190</v>
      </c>
      <c r="K485" s="3">
        <v>-9512</v>
      </c>
      <c r="L485" s="3">
        <v>22851</v>
      </c>
      <c r="M485" s="3">
        <v>6692</v>
      </c>
      <c r="N485" s="3">
        <v>15</v>
      </c>
      <c r="O485" s="3">
        <v>-596</v>
      </c>
      <c r="P485" s="3">
        <v>44</v>
      </c>
      <c r="Q485" s="3">
        <v>-380</v>
      </c>
      <c r="R485" s="3">
        <v>8</v>
      </c>
      <c r="S485" s="13">
        <f t="shared" si="70"/>
        <v>-3.3615575</v>
      </c>
      <c r="T485" s="13">
        <f t="shared" si="71"/>
        <v>0.61592999999999998</v>
      </c>
      <c r="U485" s="13">
        <f t="shared" si="72"/>
        <v>-1.3887519999999998</v>
      </c>
      <c r="V485" s="13">
        <f t="shared" si="73"/>
        <v>3.0049065000000001</v>
      </c>
      <c r="W485" s="13">
        <f t="shared" si="74"/>
        <v>0.96699399999999991</v>
      </c>
      <c r="X485" s="13">
        <f t="shared" si="75"/>
        <v>2.2875E-3</v>
      </c>
      <c r="Y485" s="13">
        <f t="shared" si="76"/>
        <v>-8.7611999999999995E-2</v>
      </c>
      <c r="Z485" s="13">
        <f t="shared" si="77"/>
        <v>6.424E-3</v>
      </c>
      <c r="AA485" s="13">
        <f t="shared" si="78"/>
        <v>-4.9970000000000001E-2</v>
      </c>
      <c r="AB485" s="13">
        <f t="shared" si="79"/>
        <v>1.1559999999999999E-3</v>
      </c>
    </row>
    <row r="486" spans="1:28" x14ac:dyDescent="0.25">
      <c r="A486" s="2" t="s">
        <v>480</v>
      </c>
      <c r="B486" s="3" t="s">
        <v>7193</v>
      </c>
      <c r="C486" s="3" t="s">
        <v>5407</v>
      </c>
      <c r="D486" s="12">
        <v>16</v>
      </c>
      <c r="E486" s="12">
        <v>15.6</v>
      </c>
      <c r="F486" s="12">
        <v>15.45</v>
      </c>
      <c r="G486" s="12">
        <v>14.3</v>
      </c>
      <c r="H486" s="12">
        <v>15.35</v>
      </c>
      <c r="I486" s="3">
        <v>13</v>
      </c>
      <c r="J486" s="3">
        <v>-25</v>
      </c>
      <c r="K486" s="3">
        <v>-31</v>
      </c>
      <c r="L486" s="3">
        <v>35</v>
      </c>
      <c r="M486" s="3">
        <v>19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2.0799999999999998E-3</v>
      </c>
      <c r="T486" s="13">
        <f t="shared" si="71"/>
        <v>-3.8999999999999998E-3</v>
      </c>
      <c r="U486" s="13">
        <f t="shared" si="72"/>
        <v>-4.7894999999999995E-3</v>
      </c>
      <c r="V486" s="13">
        <f t="shared" si="73"/>
        <v>5.0049999999999999E-3</v>
      </c>
      <c r="W486" s="13">
        <f t="shared" si="74"/>
        <v>2.9164999999999998E-3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7194</v>
      </c>
      <c r="C487" s="3" t="s">
        <v>5407</v>
      </c>
      <c r="D487" s="12">
        <v>28.65</v>
      </c>
      <c r="E487" s="12">
        <v>28.3</v>
      </c>
      <c r="F487" s="12">
        <v>28.85</v>
      </c>
      <c r="G487" s="12">
        <v>27</v>
      </c>
      <c r="H487" s="12">
        <v>27.85</v>
      </c>
      <c r="I487" s="3">
        <v>-3768</v>
      </c>
      <c r="J487" s="3">
        <v>-4999</v>
      </c>
      <c r="K487" s="3">
        <v>105</v>
      </c>
      <c r="L487" s="3">
        <v>-4379</v>
      </c>
      <c r="M487" s="3">
        <v>-3875</v>
      </c>
      <c r="N487" s="3">
        <v>-129</v>
      </c>
      <c r="O487" s="3">
        <v>12</v>
      </c>
      <c r="P487" s="3">
        <v>40</v>
      </c>
      <c r="Q487" s="3">
        <v>9</v>
      </c>
      <c r="R487" s="3">
        <v>9</v>
      </c>
      <c r="S487" s="13">
        <f t="shared" si="70"/>
        <v>-1.0795319999999999</v>
      </c>
      <c r="T487" s="13">
        <f t="shared" si="71"/>
        <v>-1.4147170000000002</v>
      </c>
      <c r="U487" s="13">
        <f t="shared" si="72"/>
        <v>3.02925E-2</v>
      </c>
      <c r="V487" s="13">
        <f t="shared" si="73"/>
        <v>-1.1823300000000001</v>
      </c>
      <c r="W487" s="13">
        <f t="shared" si="74"/>
        <v>-1.0791875</v>
      </c>
      <c r="X487" s="13">
        <f t="shared" si="75"/>
        <v>-3.6958499999999998E-2</v>
      </c>
      <c r="Y487" s="13">
        <f t="shared" si="76"/>
        <v>3.3960000000000001E-3</v>
      </c>
      <c r="Z487" s="13">
        <f t="shared" si="77"/>
        <v>1.154E-2</v>
      </c>
      <c r="AA487" s="13">
        <f t="shared" si="78"/>
        <v>2.4299999999999999E-3</v>
      </c>
      <c r="AB487" s="13">
        <f t="shared" si="79"/>
        <v>2.5065E-3</v>
      </c>
    </row>
    <row r="488" spans="1:28" x14ac:dyDescent="0.25">
      <c r="A488" s="2" t="s">
        <v>482</v>
      </c>
      <c r="B488" s="3" t="s">
        <v>7195</v>
      </c>
      <c r="C488" s="3" t="s">
        <v>5407</v>
      </c>
      <c r="D488" s="12">
        <v>26.5</v>
      </c>
      <c r="E488" s="12">
        <v>26.35</v>
      </c>
      <c r="F488" s="12">
        <v>26.6</v>
      </c>
      <c r="G488" s="12">
        <v>25.6</v>
      </c>
      <c r="H488" s="12">
        <v>26.85</v>
      </c>
      <c r="I488" s="3">
        <v>-1320</v>
      </c>
      <c r="J488" s="3">
        <v>-441</v>
      </c>
      <c r="K488" s="3">
        <v>-484</v>
      </c>
      <c r="L488" s="3">
        <v>-297</v>
      </c>
      <c r="M488" s="3">
        <v>447</v>
      </c>
      <c r="N488" s="3">
        <v>3</v>
      </c>
      <c r="O488" s="3">
        <v>1</v>
      </c>
      <c r="P488" s="3">
        <v>8</v>
      </c>
      <c r="Q488" s="3">
        <v>1</v>
      </c>
      <c r="R488" s="3">
        <v>1</v>
      </c>
      <c r="S488" s="13">
        <f t="shared" si="70"/>
        <v>-0.3498</v>
      </c>
      <c r="T488" s="13">
        <f t="shared" si="71"/>
        <v>-0.1162035</v>
      </c>
      <c r="U488" s="13">
        <f t="shared" si="72"/>
        <v>-0.12874400000000003</v>
      </c>
      <c r="V488" s="13">
        <f t="shared" si="73"/>
        <v>-7.6032000000000002E-2</v>
      </c>
      <c r="W488" s="13">
        <f t="shared" si="74"/>
        <v>0.1200195</v>
      </c>
      <c r="X488" s="13">
        <f t="shared" si="75"/>
        <v>7.9500000000000003E-4</v>
      </c>
      <c r="Y488" s="13">
        <f t="shared" si="76"/>
        <v>2.6350000000000001E-4</v>
      </c>
      <c r="Z488" s="13">
        <f t="shared" si="77"/>
        <v>2.1280000000000001E-3</v>
      </c>
      <c r="AA488" s="13">
        <f t="shared" si="78"/>
        <v>2.5599999999999999E-4</v>
      </c>
      <c r="AB488" s="13">
        <f t="shared" si="79"/>
        <v>2.6850000000000002E-4</v>
      </c>
    </row>
    <row r="489" spans="1:28" x14ac:dyDescent="0.25">
      <c r="A489" s="2" t="s">
        <v>483</v>
      </c>
      <c r="B489" s="3" t="s">
        <v>7196</v>
      </c>
      <c r="C489" s="3" t="s">
        <v>8509</v>
      </c>
      <c r="D489" s="12">
        <v>70.099999999999994</v>
      </c>
      <c r="E489" s="12">
        <v>68.2</v>
      </c>
      <c r="F489" s="12">
        <v>65.7</v>
      </c>
      <c r="G489" s="12">
        <v>59.8</v>
      </c>
      <c r="H489" s="12">
        <v>65.7</v>
      </c>
      <c r="I489" s="3">
        <v>-398</v>
      </c>
      <c r="J489" s="3">
        <v>831</v>
      </c>
      <c r="K489" s="3">
        <v>-269</v>
      </c>
      <c r="L489" s="3">
        <v>1838</v>
      </c>
      <c r="M489" s="3">
        <v>538</v>
      </c>
      <c r="N489" s="3">
        <v>6</v>
      </c>
      <c r="O489" s="3">
        <v>0</v>
      </c>
      <c r="P489" s="3">
        <v>6</v>
      </c>
      <c r="Q489" s="3">
        <v>-1247</v>
      </c>
      <c r="R489" s="3">
        <v>0</v>
      </c>
      <c r="S489" s="13">
        <f t="shared" si="70"/>
        <v>-0.27899799999999997</v>
      </c>
      <c r="T489" s="13">
        <f t="shared" si="71"/>
        <v>0.56674200000000008</v>
      </c>
      <c r="U489" s="13">
        <f t="shared" si="72"/>
        <v>-0.176733</v>
      </c>
      <c r="V489" s="13">
        <f t="shared" si="73"/>
        <v>1.099124</v>
      </c>
      <c r="W489" s="13">
        <f t="shared" si="74"/>
        <v>0.353466</v>
      </c>
      <c r="X489" s="13">
        <f t="shared" si="75"/>
        <v>4.2059999999999997E-3</v>
      </c>
      <c r="Y489" s="13">
        <f t="shared" si="76"/>
        <v>0</v>
      </c>
      <c r="Z489" s="13">
        <f t="shared" si="77"/>
        <v>3.9420000000000002E-3</v>
      </c>
      <c r="AA489" s="13">
        <f t="shared" si="78"/>
        <v>-0.74570599999999987</v>
      </c>
      <c r="AB489" s="13">
        <f t="shared" si="79"/>
        <v>0</v>
      </c>
    </row>
    <row r="490" spans="1:28" x14ac:dyDescent="0.25">
      <c r="A490" s="2" t="s">
        <v>484</v>
      </c>
      <c r="B490" s="3" t="s">
        <v>7197</v>
      </c>
      <c r="C490" s="3" t="s">
        <v>5407</v>
      </c>
      <c r="D490" s="12">
        <v>63.8</v>
      </c>
      <c r="E490" s="12">
        <v>57.5</v>
      </c>
      <c r="F490" s="12">
        <v>59.6</v>
      </c>
      <c r="G490" s="12">
        <v>53.7</v>
      </c>
      <c r="H490" s="12">
        <v>59</v>
      </c>
      <c r="I490" s="3">
        <v>244</v>
      </c>
      <c r="J490" s="3">
        <v>4659</v>
      </c>
      <c r="K490" s="3">
        <v>4070</v>
      </c>
      <c r="L490" s="3">
        <v>-4069</v>
      </c>
      <c r="M490" s="3">
        <v>724</v>
      </c>
      <c r="N490" s="3">
        <v>-33</v>
      </c>
      <c r="O490" s="3">
        <v>1007</v>
      </c>
      <c r="P490" s="3">
        <v>-2309</v>
      </c>
      <c r="Q490" s="3">
        <v>660</v>
      </c>
      <c r="R490" s="3">
        <v>-1041</v>
      </c>
      <c r="S490" s="13">
        <f t="shared" si="70"/>
        <v>0.15567199999999998</v>
      </c>
      <c r="T490" s="13">
        <f t="shared" si="71"/>
        <v>2.678925</v>
      </c>
      <c r="U490" s="13">
        <f t="shared" si="72"/>
        <v>2.4257200000000001</v>
      </c>
      <c r="V490" s="13">
        <f t="shared" si="73"/>
        <v>-2.1850530000000004</v>
      </c>
      <c r="W490" s="13">
        <f t="shared" si="74"/>
        <v>0.42715999999999998</v>
      </c>
      <c r="X490" s="13">
        <f t="shared" si="75"/>
        <v>-2.1054E-2</v>
      </c>
      <c r="Y490" s="13">
        <f t="shared" si="76"/>
        <v>0.57902500000000001</v>
      </c>
      <c r="Z490" s="13">
        <f t="shared" si="77"/>
        <v>-1.3761639999999999</v>
      </c>
      <c r="AA490" s="13">
        <f t="shared" si="78"/>
        <v>0.35442000000000001</v>
      </c>
      <c r="AB490" s="13">
        <f t="shared" si="79"/>
        <v>-0.61419000000000001</v>
      </c>
    </row>
    <row r="491" spans="1:28" x14ac:dyDescent="0.25">
      <c r="A491" s="2" t="s">
        <v>485</v>
      </c>
      <c r="B491" s="3" t="s">
        <v>7198</v>
      </c>
      <c r="C491" s="3" t="s">
        <v>5370</v>
      </c>
      <c r="D491" s="12">
        <v>79.900000000000006</v>
      </c>
      <c r="E491" s="12">
        <v>79.900000000000006</v>
      </c>
      <c r="F491" s="12">
        <v>81.5</v>
      </c>
      <c r="G491" s="12">
        <v>78.400000000000006</v>
      </c>
      <c r="H491" s="12">
        <v>79.900000000000006</v>
      </c>
      <c r="I491" s="3">
        <v>-22</v>
      </c>
      <c r="J491" s="3">
        <v>32</v>
      </c>
      <c r="K491" s="3">
        <v>2</v>
      </c>
      <c r="L491" s="3">
        <v>-1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-1.7578000000000003E-2</v>
      </c>
      <c r="T491" s="13">
        <f t="shared" si="71"/>
        <v>2.5568E-2</v>
      </c>
      <c r="U491" s="13">
        <f t="shared" si="72"/>
        <v>1.6299999999999999E-3</v>
      </c>
      <c r="V491" s="13">
        <f t="shared" si="73"/>
        <v>-7.8400000000000008E-4</v>
      </c>
      <c r="W491" s="13">
        <f t="shared" si="74"/>
        <v>7.9900000000000001E-4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7199</v>
      </c>
      <c r="C492" s="3" t="s">
        <v>5407</v>
      </c>
      <c r="D492" s="12">
        <v>19.8</v>
      </c>
      <c r="E492" s="12">
        <v>17.850000000000001</v>
      </c>
      <c r="F492" s="12">
        <v>16.100000000000001</v>
      </c>
      <c r="G492" s="12">
        <v>14.5</v>
      </c>
      <c r="H492" s="12">
        <v>15.95</v>
      </c>
      <c r="I492" s="3">
        <v>-768</v>
      </c>
      <c r="J492" s="3">
        <v>74</v>
      </c>
      <c r="K492" s="3">
        <v>644</v>
      </c>
      <c r="L492" s="3">
        <v>1570</v>
      </c>
      <c r="M492" s="3">
        <v>610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-0.152064</v>
      </c>
      <c r="T492" s="13">
        <f t="shared" si="71"/>
        <v>1.3209E-2</v>
      </c>
      <c r="U492" s="13">
        <f t="shared" si="72"/>
        <v>0.10368400000000001</v>
      </c>
      <c r="V492" s="13">
        <f t="shared" si="73"/>
        <v>0.22764999999999999</v>
      </c>
      <c r="W492" s="13">
        <f t="shared" si="74"/>
        <v>9.7295000000000006E-2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7200</v>
      </c>
      <c r="C493" s="3" t="s">
        <v>5407</v>
      </c>
      <c r="D493" s="12">
        <v>35.299999999999997</v>
      </c>
      <c r="E493" s="12">
        <v>38.799999999999997</v>
      </c>
      <c r="F493" s="12">
        <v>36.9</v>
      </c>
      <c r="G493" s="12">
        <v>40.549999999999997</v>
      </c>
      <c r="H493" s="12">
        <v>41.5</v>
      </c>
      <c r="I493" s="3">
        <v>150</v>
      </c>
      <c r="J493" s="3">
        <v>-377</v>
      </c>
      <c r="K493" s="3">
        <v>-294</v>
      </c>
      <c r="L493" s="3">
        <v>285</v>
      </c>
      <c r="M493" s="3">
        <v>-124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5.2949999999999997E-2</v>
      </c>
      <c r="T493" s="13">
        <f t="shared" si="71"/>
        <v>-0.14627599999999999</v>
      </c>
      <c r="U493" s="13">
        <f t="shared" si="72"/>
        <v>-0.108486</v>
      </c>
      <c r="V493" s="13">
        <f t="shared" si="73"/>
        <v>0.1155675</v>
      </c>
      <c r="W493" s="13">
        <f t="shared" si="74"/>
        <v>-5.1459999999999999E-2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7201</v>
      </c>
      <c r="C494" s="3" t="s">
        <v>5407</v>
      </c>
      <c r="D494" s="12">
        <v>57.8</v>
      </c>
      <c r="E494" s="12">
        <v>56.9</v>
      </c>
      <c r="F494" s="12">
        <v>56</v>
      </c>
      <c r="G494" s="12">
        <v>51.8</v>
      </c>
      <c r="H494" s="12">
        <v>55.7</v>
      </c>
      <c r="I494" s="3">
        <v>-16</v>
      </c>
      <c r="J494" s="3">
        <v>-27</v>
      </c>
      <c r="K494" s="3">
        <v>-46</v>
      </c>
      <c r="L494" s="3">
        <v>-5</v>
      </c>
      <c r="M494" s="3">
        <v>23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-9.2479999999999993E-3</v>
      </c>
      <c r="T494" s="13">
        <f t="shared" si="71"/>
        <v>-1.5363E-2</v>
      </c>
      <c r="U494" s="13">
        <f t="shared" si="72"/>
        <v>-2.5760000000000002E-2</v>
      </c>
      <c r="V494" s="13">
        <f t="shared" si="73"/>
        <v>-2.5899999999999999E-3</v>
      </c>
      <c r="W494" s="13">
        <f t="shared" si="74"/>
        <v>1.2811000000000001E-2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7202</v>
      </c>
      <c r="C495" s="3" t="s">
        <v>5371</v>
      </c>
      <c r="D495" s="12">
        <v>12</v>
      </c>
      <c r="E495" s="12">
        <v>11.95</v>
      </c>
      <c r="F495" s="12">
        <v>11.65</v>
      </c>
      <c r="G495" s="12">
        <v>11.05</v>
      </c>
      <c r="H495" s="12">
        <v>11.45</v>
      </c>
      <c r="I495" s="3">
        <v>-81</v>
      </c>
      <c r="J495" s="3">
        <v>-154</v>
      </c>
      <c r="K495" s="3">
        <v>-47</v>
      </c>
      <c r="L495" s="3">
        <v>45</v>
      </c>
      <c r="M495" s="3">
        <v>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-9.7199999999999995E-3</v>
      </c>
      <c r="T495" s="13">
        <f t="shared" si="71"/>
        <v>-1.8402999999999999E-2</v>
      </c>
      <c r="U495" s="13">
        <f t="shared" si="72"/>
        <v>-5.4755000000000003E-3</v>
      </c>
      <c r="V495" s="13">
        <f t="shared" si="73"/>
        <v>4.9725000000000004E-3</v>
      </c>
      <c r="W495" s="13">
        <f t="shared" si="74"/>
        <v>2.1754999999999999E-3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7203</v>
      </c>
      <c r="C496" s="3" t="s">
        <v>8490</v>
      </c>
      <c r="D496" s="12">
        <v>19</v>
      </c>
      <c r="E496" s="12">
        <v>18.3</v>
      </c>
      <c r="F496" s="12">
        <v>18.2</v>
      </c>
      <c r="G496" s="12">
        <v>18</v>
      </c>
      <c r="H496" s="12">
        <v>18.649999999999999</v>
      </c>
      <c r="I496" s="3">
        <v>17</v>
      </c>
      <c r="J496" s="3">
        <v>-44</v>
      </c>
      <c r="K496" s="3">
        <v>-6</v>
      </c>
      <c r="L496" s="3">
        <v>-1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3.2299999999999998E-3</v>
      </c>
      <c r="T496" s="13">
        <f t="shared" si="71"/>
        <v>-8.0520000000000001E-3</v>
      </c>
      <c r="U496" s="13">
        <f t="shared" si="72"/>
        <v>-1.0919999999999999E-3</v>
      </c>
      <c r="V496" s="13">
        <f t="shared" si="73"/>
        <v>-1.8000000000000001E-4</v>
      </c>
      <c r="W496" s="13">
        <f t="shared" si="74"/>
        <v>5.5949999999999999E-4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7204</v>
      </c>
      <c r="C497" s="3" t="s">
        <v>8490</v>
      </c>
      <c r="D497" s="12">
        <v>28.9</v>
      </c>
      <c r="E497" s="12">
        <v>28.9</v>
      </c>
      <c r="F497" s="12">
        <v>28.4</v>
      </c>
      <c r="G497" s="12">
        <v>26.4</v>
      </c>
      <c r="H497" s="12">
        <v>27.45</v>
      </c>
      <c r="I497" s="3">
        <v>334</v>
      </c>
      <c r="J497" s="3">
        <v>-118</v>
      </c>
      <c r="K497" s="3">
        <v>39</v>
      </c>
      <c r="L497" s="3">
        <v>103</v>
      </c>
      <c r="M497" s="3">
        <v>-20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9.6526000000000001E-2</v>
      </c>
      <c r="T497" s="13">
        <f t="shared" si="71"/>
        <v>-3.4102E-2</v>
      </c>
      <c r="U497" s="13">
        <f t="shared" si="72"/>
        <v>1.1075999999999999E-2</v>
      </c>
      <c r="V497" s="13">
        <f t="shared" si="73"/>
        <v>2.7191999999999997E-2</v>
      </c>
      <c r="W497" s="13">
        <f t="shared" si="74"/>
        <v>-5.4900000000000001E-3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7205</v>
      </c>
      <c r="C498" s="3" t="s">
        <v>8490</v>
      </c>
      <c r="D498" s="12">
        <v>16.25</v>
      </c>
      <c r="E498" s="12">
        <v>16</v>
      </c>
      <c r="F498" s="12">
        <v>15.9</v>
      </c>
      <c r="G498" s="12">
        <v>14.5</v>
      </c>
      <c r="H498" s="12">
        <v>15.4</v>
      </c>
      <c r="I498" s="3">
        <v>71</v>
      </c>
      <c r="J498" s="3">
        <v>-98</v>
      </c>
      <c r="K498" s="3">
        <v>-65</v>
      </c>
      <c r="L498" s="3">
        <v>-16</v>
      </c>
      <c r="M498" s="3">
        <v>85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1.1537499999999999E-2</v>
      </c>
      <c r="T498" s="13">
        <f t="shared" si="71"/>
        <v>-1.5679999999999999E-2</v>
      </c>
      <c r="U498" s="13">
        <f t="shared" si="72"/>
        <v>-1.0335E-2</v>
      </c>
      <c r="V498" s="13">
        <f t="shared" si="73"/>
        <v>-2.32E-3</v>
      </c>
      <c r="W498" s="13">
        <f t="shared" si="74"/>
        <v>1.3089999999999999E-2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7206</v>
      </c>
      <c r="C499" s="3" t="s">
        <v>8490</v>
      </c>
      <c r="D499" s="12">
        <v>13.4</v>
      </c>
      <c r="E499" s="12">
        <v>13.15</v>
      </c>
      <c r="F499" s="12">
        <v>13.15</v>
      </c>
      <c r="G499" s="12">
        <v>12.85</v>
      </c>
      <c r="H499" s="12">
        <v>13.3</v>
      </c>
      <c r="I499" s="3">
        <v>-23</v>
      </c>
      <c r="J499" s="3">
        <v>-106</v>
      </c>
      <c r="K499" s="3">
        <v>-72</v>
      </c>
      <c r="L499" s="3">
        <v>26</v>
      </c>
      <c r="M499" s="3">
        <v>-11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-3.0819999999999997E-3</v>
      </c>
      <c r="T499" s="13">
        <f t="shared" si="71"/>
        <v>-1.3939000000000002E-2</v>
      </c>
      <c r="U499" s="13">
        <f t="shared" si="72"/>
        <v>-9.4680000000000007E-3</v>
      </c>
      <c r="V499" s="13">
        <f t="shared" si="73"/>
        <v>3.3409999999999998E-3</v>
      </c>
      <c r="W499" s="13">
        <f t="shared" si="74"/>
        <v>-1.4630000000000001E-3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7207</v>
      </c>
      <c r="C500" s="3" t="s">
        <v>8490</v>
      </c>
      <c r="D500" s="12">
        <v>132.5</v>
      </c>
      <c r="E500" s="12">
        <v>133.5</v>
      </c>
      <c r="F500" s="12">
        <v>133.5</v>
      </c>
      <c r="G500" s="12">
        <v>128</v>
      </c>
      <c r="H500" s="12">
        <v>133</v>
      </c>
      <c r="I500" s="3">
        <v>46</v>
      </c>
      <c r="J500" s="3">
        <v>225</v>
      </c>
      <c r="K500" s="3">
        <v>-81</v>
      </c>
      <c r="L500" s="3">
        <v>-25</v>
      </c>
      <c r="M500" s="3">
        <v>107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6.0949999999999997E-2</v>
      </c>
      <c r="T500" s="13">
        <f t="shared" si="71"/>
        <v>0.300375</v>
      </c>
      <c r="U500" s="13">
        <f t="shared" si="72"/>
        <v>-0.108135</v>
      </c>
      <c r="V500" s="13">
        <f t="shared" si="73"/>
        <v>-3.2000000000000001E-2</v>
      </c>
      <c r="W500" s="13">
        <f t="shared" si="74"/>
        <v>0.14230999999999999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7208</v>
      </c>
      <c r="C501" s="3" t="s">
        <v>5371</v>
      </c>
      <c r="D501" s="12">
        <v>33.950000000000003</v>
      </c>
      <c r="E501" s="12">
        <v>31.55</v>
      </c>
      <c r="F501" s="12">
        <v>31.75</v>
      </c>
      <c r="G501" s="12">
        <v>33.35</v>
      </c>
      <c r="H501" s="12">
        <v>32.15</v>
      </c>
      <c r="I501" s="3">
        <v>-1</v>
      </c>
      <c r="J501" s="3">
        <v>-10</v>
      </c>
      <c r="K501" s="3">
        <v>-2</v>
      </c>
      <c r="L501" s="3">
        <v>11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-3.3950000000000001E-4</v>
      </c>
      <c r="T501" s="13">
        <f t="shared" si="71"/>
        <v>-3.1549999999999998E-3</v>
      </c>
      <c r="U501" s="13">
        <f t="shared" si="72"/>
        <v>-6.3500000000000004E-4</v>
      </c>
      <c r="V501" s="13">
        <f t="shared" si="73"/>
        <v>3.6685000000000003E-3</v>
      </c>
      <c r="W501" s="13">
        <f t="shared" si="74"/>
        <v>6.4300000000000002E-4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7209</v>
      </c>
      <c r="C502" s="3" t="s">
        <v>8490</v>
      </c>
      <c r="D502" s="12">
        <v>28.05</v>
      </c>
      <c r="E502" s="12">
        <v>26</v>
      </c>
      <c r="F502" s="12">
        <v>26.15</v>
      </c>
      <c r="G502" s="12">
        <v>26.1</v>
      </c>
      <c r="H502" s="12">
        <v>26.95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7210</v>
      </c>
      <c r="C503" s="3" t="s">
        <v>5371</v>
      </c>
      <c r="D503" s="12">
        <v>10.15</v>
      </c>
      <c r="E503" s="12">
        <v>10</v>
      </c>
      <c r="F503" s="12">
        <v>10.050000000000001</v>
      </c>
      <c r="G503" s="12">
        <v>10.3</v>
      </c>
      <c r="H503" s="12">
        <v>10.3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7211</v>
      </c>
      <c r="C504" s="3" t="s">
        <v>5371</v>
      </c>
      <c r="D504" s="12">
        <v>28.2</v>
      </c>
      <c r="E504" s="12">
        <v>27.35</v>
      </c>
      <c r="F504" s="12">
        <v>27</v>
      </c>
      <c r="G504" s="12">
        <v>25.25</v>
      </c>
      <c r="H504" s="12">
        <v>26.9</v>
      </c>
      <c r="I504" s="3">
        <v>11</v>
      </c>
      <c r="J504" s="3">
        <v>-55</v>
      </c>
      <c r="K504" s="3">
        <v>4</v>
      </c>
      <c r="L504" s="3">
        <v>22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3.1019999999999997E-3</v>
      </c>
      <c r="T504" s="13">
        <f t="shared" si="71"/>
        <v>-1.50425E-2</v>
      </c>
      <c r="U504" s="13">
        <f t="shared" si="72"/>
        <v>1.08E-3</v>
      </c>
      <c r="V504" s="13">
        <f t="shared" si="73"/>
        <v>5.555E-3</v>
      </c>
      <c r="W504" s="13">
        <f t="shared" si="74"/>
        <v>2.6899999999999998E-4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7212</v>
      </c>
      <c r="C505" s="3" t="s">
        <v>8490</v>
      </c>
      <c r="D505" s="12">
        <v>147</v>
      </c>
      <c r="E505" s="12">
        <v>144.5</v>
      </c>
      <c r="F505" s="12">
        <v>148</v>
      </c>
      <c r="G505" s="12">
        <v>133.5</v>
      </c>
      <c r="H505" s="12">
        <v>139</v>
      </c>
      <c r="I505" s="3">
        <v>227</v>
      </c>
      <c r="J505" s="3">
        <v>361</v>
      </c>
      <c r="K505" s="3">
        <v>101</v>
      </c>
      <c r="L505" s="3">
        <v>-362</v>
      </c>
      <c r="M505" s="3">
        <v>149</v>
      </c>
      <c r="N505" s="3">
        <v>-48</v>
      </c>
      <c r="O505" s="3">
        <v>11</v>
      </c>
      <c r="P505" s="3">
        <v>0</v>
      </c>
      <c r="Q505" s="3">
        <v>0</v>
      </c>
      <c r="R505" s="3">
        <v>-80</v>
      </c>
      <c r="S505" s="13">
        <f t="shared" si="70"/>
        <v>0.33368999999999999</v>
      </c>
      <c r="T505" s="13">
        <f t="shared" si="71"/>
        <v>0.52164500000000003</v>
      </c>
      <c r="U505" s="13">
        <f t="shared" si="72"/>
        <v>0.14948</v>
      </c>
      <c r="V505" s="13">
        <f t="shared" si="73"/>
        <v>-0.48326999999999998</v>
      </c>
      <c r="W505" s="13">
        <f t="shared" si="74"/>
        <v>0.20710999999999999</v>
      </c>
      <c r="X505" s="13">
        <f t="shared" si="75"/>
        <v>-7.0559999999999998E-2</v>
      </c>
      <c r="Y505" s="13">
        <f t="shared" si="76"/>
        <v>1.5894999999999999E-2</v>
      </c>
      <c r="Z505" s="13">
        <f t="shared" si="77"/>
        <v>0</v>
      </c>
      <c r="AA505" s="13">
        <f t="shared" si="78"/>
        <v>0</v>
      </c>
      <c r="AB505" s="13">
        <f t="shared" si="79"/>
        <v>-0.11119999999999999</v>
      </c>
    </row>
    <row r="506" spans="1:28" x14ac:dyDescent="0.25">
      <c r="A506" s="2" t="s">
        <v>500</v>
      </c>
      <c r="B506" s="3" t="s">
        <v>7213</v>
      </c>
      <c r="C506" s="3" t="s">
        <v>8490</v>
      </c>
      <c r="D506" s="12">
        <v>5.8</v>
      </c>
      <c r="E506" s="12">
        <v>5.8</v>
      </c>
      <c r="F506" s="12">
        <v>5.81</v>
      </c>
      <c r="G506" s="12">
        <v>5.81</v>
      </c>
      <c r="H506" s="12">
        <v>5.81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7214</v>
      </c>
      <c r="C507" s="3" t="s">
        <v>8490</v>
      </c>
      <c r="D507" s="12">
        <v>63.5</v>
      </c>
      <c r="E507" s="12">
        <v>63.3</v>
      </c>
      <c r="F507" s="12">
        <v>63.3</v>
      </c>
      <c r="G507" s="12">
        <v>61.9</v>
      </c>
      <c r="H507" s="12">
        <v>63.6</v>
      </c>
      <c r="I507" s="3">
        <v>-2</v>
      </c>
      <c r="J507" s="3">
        <v>-4</v>
      </c>
      <c r="K507" s="3">
        <v>-24</v>
      </c>
      <c r="L507" s="3">
        <v>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-1.2700000000000001E-3</v>
      </c>
      <c r="T507" s="13">
        <f t="shared" si="71"/>
        <v>-2.532E-3</v>
      </c>
      <c r="U507" s="13">
        <f t="shared" si="72"/>
        <v>-1.5191999999999999E-2</v>
      </c>
      <c r="V507" s="13">
        <f t="shared" si="73"/>
        <v>6.1899999999999998E-4</v>
      </c>
      <c r="W507" s="13">
        <f t="shared" si="74"/>
        <v>-6.3600000000000006E-4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7215</v>
      </c>
      <c r="C508" s="3" t="s">
        <v>8490</v>
      </c>
      <c r="D508" s="12">
        <v>126</v>
      </c>
      <c r="E508" s="12">
        <v>128</v>
      </c>
      <c r="F508" s="12">
        <v>124</v>
      </c>
      <c r="G508" s="12">
        <v>112</v>
      </c>
      <c r="H508" s="12">
        <v>123</v>
      </c>
      <c r="I508" s="3">
        <v>985</v>
      </c>
      <c r="J508" s="3">
        <v>1225</v>
      </c>
      <c r="K508" s="3">
        <v>-475</v>
      </c>
      <c r="L508" s="3">
        <v>885</v>
      </c>
      <c r="M508" s="3">
        <v>386</v>
      </c>
      <c r="N508" s="3">
        <v>-175</v>
      </c>
      <c r="O508" s="3">
        <v>-50</v>
      </c>
      <c r="P508" s="3">
        <v>39</v>
      </c>
      <c r="Q508" s="3">
        <v>-120</v>
      </c>
      <c r="R508" s="3">
        <v>-153</v>
      </c>
      <c r="S508" s="13">
        <f t="shared" si="70"/>
        <v>1.2411000000000001</v>
      </c>
      <c r="T508" s="13">
        <f t="shared" si="71"/>
        <v>1.5680000000000001</v>
      </c>
      <c r="U508" s="13">
        <f t="shared" si="72"/>
        <v>-0.58899999999999997</v>
      </c>
      <c r="V508" s="13">
        <f t="shared" si="73"/>
        <v>0.99119999999999997</v>
      </c>
      <c r="W508" s="13">
        <f t="shared" si="74"/>
        <v>0.47477999999999998</v>
      </c>
      <c r="X508" s="13">
        <f t="shared" si="75"/>
        <v>-0.2205</v>
      </c>
      <c r="Y508" s="13">
        <f t="shared" si="76"/>
        <v>-6.4000000000000001E-2</v>
      </c>
      <c r="Z508" s="13">
        <f t="shared" si="77"/>
        <v>4.836E-2</v>
      </c>
      <c r="AA508" s="13">
        <f t="shared" si="78"/>
        <v>-0.13439999999999999</v>
      </c>
      <c r="AB508" s="13">
        <f t="shared" si="79"/>
        <v>-0.18819</v>
      </c>
    </row>
    <row r="509" spans="1:28" x14ac:dyDescent="0.25">
      <c r="A509" s="2" t="s">
        <v>503</v>
      </c>
      <c r="B509" s="3" t="s">
        <v>7216</v>
      </c>
      <c r="C509" s="3" t="s">
        <v>8490</v>
      </c>
      <c r="D509" s="12">
        <v>223</v>
      </c>
      <c r="E509" s="12">
        <v>227.5</v>
      </c>
      <c r="F509" s="12">
        <v>226</v>
      </c>
      <c r="G509" s="12">
        <v>209.5</v>
      </c>
      <c r="H509" s="12">
        <v>216</v>
      </c>
      <c r="I509" s="3">
        <v>11</v>
      </c>
      <c r="J509" s="3">
        <v>-2</v>
      </c>
      <c r="K509" s="3">
        <v>-9</v>
      </c>
      <c r="L509" s="3">
        <v>-9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2.453E-2</v>
      </c>
      <c r="T509" s="13">
        <f t="shared" si="71"/>
        <v>-4.5500000000000002E-3</v>
      </c>
      <c r="U509" s="13">
        <f t="shared" si="72"/>
        <v>-2.034E-2</v>
      </c>
      <c r="V509" s="13">
        <f t="shared" si="73"/>
        <v>-1.8855E-2</v>
      </c>
      <c r="W509" s="13">
        <f t="shared" si="74"/>
        <v>-6.4799999999999996E-3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7217</v>
      </c>
      <c r="C510" s="3" t="s">
        <v>8490</v>
      </c>
      <c r="D510" s="12">
        <v>78</v>
      </c>
      <c r="E510" s="12">
        <v>74.599999999999994</v>
      </c>
      <c r="F510" s="12">
        <v>73.8</v>
      </c>
      <c r="G510" s="12">
        <v>70.7</v>
      </c>
      <c r="H510" s="12">
        <v>75.3</v>
      </c>
      <c r="I510" s="3">
        <v>-87</v>
      </c>
      <c r="J510" s="3">
        <v>38</v>
      </c>
      <c r="K510" s="3">
        <v>-63</v>
      </c>
      <c r="L510" s="3">
        <v>227</v>
      </c>
      <c r="M510" s="3">
        <v>106</v>
      </c>
      <c r="N510" s="3">
        <v>0</v>
      </c>
      <c r="O510" s="3">
        <v>-20</v>
      </c>
      <c r="P510" s="3">
        <v>0</v>
      </c>
      <c r="Q510" s="3">
        <v>0</v>
      </c>
      <c r="R510" s="3">
        <v>0</v>
      </c>
      <c r="S510" s="13">
        <f t="shared" si="70"/>
        <v>-6.7860000000000004E-2</v>
      </c>
      <c r="T510" s="13">
        <f t="shared" si="71"/>
        <v>2.8347999999999998E-2</v>
      </c>
      <c r="U510" s="13">
        <f t="shared" si="72"/>
        <v>-4.6493999999999994E-2</v>
      </c>
      <c r="V510" s="13">
        <f t="shared" si="73"/>
        <v>0.16048900000000002</v>
      </c>
      <c r="W510" s="13">
        <f t="shared" si="74"/>
        <v>7.9817999999999986E-2</v>
      </c>
      <c r="X510" s="13">
        <f t="shared" si="75"/>
        <v>0</v>
      </c>
      <c r="Y510" s="13">
        <f t="shared" si="76"/>
        <v>-1.4919999999999999E-2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7218</v>
      </c>
      <c r="C511" s="3" t="s">
        <v>5371</v>
      </c>
      <c r="D511" s="12">
        <v>106</v>
      </c>
      <c r="E511" s="12">
        <v>107.5</v>
      </c>
      <c r="F511" s="12">
        <v>107</v>
      </c>
      <c r="G511" s="12">
        <v>97.6</v>
      </c>
      <c r="H511" s="12">
        <v>106.5</v>
      </c>
      <c r="I511" s="3">
        <v>49</v>
      </c>
      <c r="J511" s="3">
        <v>-21</v>
      </c>
      <c r="K511" s="3">
        <v>-37</v>
      </c>
      <c r="L511" s="3">
        <v>-63</v>
      </c>
      <c r="M511" s="3">
        <v>108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5.194E-2</v>
      </c>
      <c r="T511" s="13">
        <f t="shared" si="71"/>
        <v>-2.2575000000000001E-2</v>
      </c>
      <c r="U511" s="13">
        <f t="shared" si="72"/>
        <v>-3.959E-2</v>
      </c>
      <c r="V511" s="13">
        <f t="shared" si="73"/>
        <v>-6.1487999999999994E-2</v>
      </c>
      <c r="W511" s="13">
        <f t="shared" si="74"/>
        <v>0.11502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7219</v>
      </c>
      <c r="C512" s="3" t="s">
        <v>5371</v>
      </c>
      <c r="D512" s="12">
        <v>17.75</v>
      </c>
      <c r="E512" s="12">
        <v>17.100000000000001</v>
      </c>
      <c r="F512" s="12">
        <v>17.45</v>
      </c>
      <c r="G512" s="12">
        <v>15.75</v>
      </c>
      <c r="H512" s="12">
        <v>16.649999999999999</v>
      </c>
      <c r="I512" s="3">
        <v>-19</v>
      </c>
      <c r="J512" s="3">
        <v>45</v>
      </c>
      <c r="K512" s="3">
        <v>53</v>
      </c>
      <c r="L512" s="3">
        <v>3</v>
      </c>
      <c r="M512" s="3">
        <v>112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-3.3725000000000001E-3</v>
      </c>
      <c r="T512" s="13">
        <f t="shared" si="71"/>
        <v>7.6950000000000013E-3</v>
      </c>
      <c r="U512" s="13">
        <f t="shared" si="72"/>
        <v>9.2484999999999998E-3</v>
      </c>
      <c r="V512" s="13">
        <f t="shared" si="73"/>
        <v>4.7249999999999999E-4</v>
      </c>
      <c r="W512" s="13">
        <f t="shared" si="74"/>
        <v>1.8647999999999998E-2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7220</v>
      </c>
      <c r="C513" s="3" t="s">
        <v>8490</v>
      </c>
      <c r="D513" s="12">
        <v>14.65</v>
      </c>
      <c r="E513" s="12">
        <v>14.8</v>
      </c>
      <c r="F513" s="12">
        <v>14.7</v>
      </c>
      <c r="G513" s="12">
        <v>13.5</v>
      </c>
      <c r="H513" s="12">
        <v>14.3</v>
      </c>
      <c r="I513" s="3">
        <v>-40</v>
      </c>
      <c r="J513" s="3">
        <v>-27</v>
      </c>
      <c r="K513" s="3">
        <v>-27</v>
      </c>
      <c r="L513" s="3">
        <v>-28</v>
      </c>
      <c r="M513" s="3">
        <v>27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-5.8599999999999998E-3</v>
      </c>
      <c r="T513" s="13">
        <f t="shared" si="71"/>
        <v>-3.9960000000000004E-3</v>
      </c>
      <c r="U513" s="13">
        <f t="shared" si="72"/>
        <v>-3.9689999999999994E-3</v>
      </c>
      <c r="V513" s="13">
        <f t="shared" si="73"/>
        <v>-3.7799999999999999E-3</v>
      </c>
      <c r="W513" s="13">
        <f t="shared" si="74"/>
        <v>3.8610000000000003E-3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7221</v>
      </c>
      <c r="C514" s="3" t="s">
        <v>5371</v>
      </c>
      <c r="D514" s="12">
        <v>25</v>
      </c>
      <c r="E514" s="12">
        <v>23.8</v>
      </c>
      <c r="F514" s="12">
        <v>24.55</v>
      </c>
      <c r="G514" s="12">
        <v>22.15</v>
      </c>
      <c r="H514" s="12">
        <v>22.55</v>
      </c>
      <c r="I514" s="3">
        <v>-11</v>
      </c>
      <c r="J514" s="3">
        <v>-43</v>
      </c>
      <c r="K514" s="3">
        <v>-8</v>
      </c>
      <c r="L514" s="3">
        <v>5</v>
      </c>
      <c r="M514" s="3">
        <v>-7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-2.7499999999999998E-3</v>
      </c>
      <c r="T514" s="13">
        <f t="shared" si="71"/>
        <v>-1.0234E-2</v>
      </c>
      <c r="U514" s="13">
        <f t="shared" si="72"/>
        <v>-1.964E-3</v>
      </c>
      <c r="V514" s="13">
        <f t="shared" si="73"/>
        <v>1.1075E-3</v>
      </c>
      <c r="W514" s="13">
        <f t="shared" si="74"/>
        <v>-1.5785E-3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7222</v>
      </c>
      <c r="C515" s="3" t="s">
        <v>8490</v>
      </c>
      <c r="D515" s="12">
        <v>23</v>
      </c>
      <c r="E515" s="12">
        <v>23</v>
      </c>
      <c r="F515" s="12">
        <v>22.6</v>
      </c>
      <c r="G515" s="12">
        <v>21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7223</v>
      </c>
      <c r="C516" s="3" t="s">
        <v>8490</v>
      </c>
      <c r="D516" s="12">
        <v>19.05</v>
      </c>
      <c r="E516" s="12">
        <v>18.399999999999999</v>
      </c>
      <c r="F516" s="12">
        <v>18.600000000000001</v>
      </c>
      <c r="G516" s="12">
        <v>17.05</v>
      </c>
      <c r="H516" s="12">
        <v>18.600000000000001</v>
      </c>
      <c r="I516" s="3">
        <v>-15</v>
      </c>
      <c r="J516" s="3">
        <v>22</v>
      </c>
      <c r="K516" s="3">
        <v>7</v>
      </c>
      <c r="L516" s="3">
        <v>20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-2.8574999999999998E-3</v>
      </c>
      <c r="T516" s="13">
        <f t="shared" si="71"/>
        <v>4.0479999999999995E-3</v>
      </c>
      <c r="U516" s="13">
        <f t="shared" si="72"/>
        <v>1.3020000000000002E-3</v>
      </c>
      <c r="V516" s="13">
        <f t="shared" si="73"/>
        <v>3.4099999999999998E-3</v>
      </c>
      <c r="W516" s="13">
        <f t="shared" si="74"/>
        <v>3.7200000000000002E-3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7224</v>
      </c>
      <c r="C517" s="3" t="s">
        <v>8490</v>
      </c>
      <c r="D517" s="12">
        <v>19.899999999999999</v>
      </c>
      <c r="E517" s="12">
        <v>19.600000000000001</v>
      </c>
      <c r="F517" s="12">
        <v>19.7</v>
      </c>
      <c r="G517" s="12">
        <v>17.8</v>
      </c>
      <c r="H517" s="12">
        <v>19.2</v>
      </c>
      <c r="I517" s="3">
        <v>-10</v>
      </c>
      <c r="J517" s="3">
        <v>10</v>
      </c>
      <c r="K517" s="3">
        <v>16</v>
      </c>
      <c r="L517" s="3">
        <v>-25</v>
      </c>
      <c r="M517" s="3">
        <v>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-1.99E-3</v>
      </c>
      <c r="T517" s="13">
        <f t="shared" si="71"/>
        <v>1.9599999999999999E-3</v>
      </c>
      <c r="U517" s="13">
        <f t="shared" si="72"/>
        <v>3.1519999999999999E-3</v>
      </c>
      <c r="V517" s="13">
        <f t="shared" si="73"/>
        <v>-4.45E-3</v>
      </c>
      <c r="W517" s="13">
        <f t="shared" si="74"/>
        <v>1.92E-3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7225</v>
      </c>
      <c r="C518" s="3" t="s">
        <v>5371</v>
      </c>
      <c r="D518" s="12">
        <v>39.5</v>
      </c>
      <c r="E518" s="12">
        <v>38.799999999999997</v>
      </c>
      <c r="F518" s="12">
        <v>38.950000000000003</v>
      </c>
      <c r="G518" s="12">
        <v>36.85</v>
      </c>
      <c r="H518" s="12">
        <v>38.1</v>
      </c>
      <c r="I518" s="3">
        <v>-6</v>
      </c>
      <c r="J518" s="3">
        <v>1</v>
      </c>
      <c r="K518" s="3">
        <v>12</v>
      </c>
      <c r="L518" s="3">
        <v>25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-2.3700000000000001E-3</v>
      </c>
      <c r="T518" s="13">
        <f t="shared" si="71"/>
        <v>3.88E-4</v>
      </c>
      <c r="U518" s="13">
        <f t="shared" si="72"/>
        <v>4.6740000000000002E-3</v>
      </c>
      <c r="V518" s="13">
        <f t="shared" si="73"/>
        <v>9.2125000000000002E-3</v>
      </c>
      <c r="W518" s="13">
        <f t="shared" si="74"/>
        <v>-1.905E-3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7226</v>
      </c>
      <c r="C519" s="3" t="s">
        <v>8490</v>
      </c>
      <c r="D519" s="12">
        <v>156</v>
      </c>
      <c r="E519" s="12">
        <v>158.5</v>
      </c>
      <c r="F519" s="12">
        <v>165</v>
      </c>
      <c r="G519" s="12">
        <v>161</v>
      </c>
      <c r="H519" s="12">
        <v>157.5</v>
      </c>
      <c r="I519" s="3">
        <v>42</v>
      </c>
      <c r="J519" s="3">
        <v>-3</v>
      </c>
      <c r="K519" s="3">
        <v>-7</v>
      </c>
      <c r="L519" s="3">
        <v>29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6.5519999999999995E-2</v>
      </c>
      <c r="T519" s="13">
        <f t="shared" ref="T519:T582" si="81">$E519*J519/100000</f>
        <v>-4.7549999999999997E-3</v>
      </c>
      <c r="U519" s="13">
        <f t="shared" ref="U519:U582" si="82">$F519*K519/100000</f>
        <v>-1.155E-2</v>
      </c>
      <c r="V519" s="13">
        <f t="shared" ref="V519:V582" si="83">$G519*L519/100000</f>
        <v>4.6690000000000002E-2</v>
      </c>
      <c r="W519" s="13">
        <f t="shared" ref="W519:W582" si="84">$H519*M519/100000</f>
        <v>1.575E-3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7227</v>
      </c>
      <c r="C520" s="3" t="s">
        <v>8490</v>
      </c>
      <c r="D520" s="12">
        <v>60.8</v>
      </c>
      <c r="E520" s="12">
        <v>64.5</v>
      </c>
      <c r="F520" s="12">
        <v>64.7</v>
      </c>
      <c r="G520" s="12">
        <v>60</v>
      </c>
      <c r="H520" s="12">
        <v>61.9</v>
      </c>
      <c r="I520" s="3">
        <v>1</v>
      </c>
      <c r="J520" s="3">
        <v>21</v>
      </c>
      <c r="K520" s="3">
        <v>0</v>
      </c>
      <c r="L520" s="3">
        <v>-20</v>
      </c>
      <c r="M520" s="3">
        <v>46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6.0799999999999993E-4</v>
      </c>
      <c r="T520" s="13">
        <f t="shared" si="81"/>
        <v>1.3545E-2</v>
      </c>
      <c r="U520" s="13">
        <f t="shared" si="82"/>
        <v>0</v>
      </c>
      <c r="V520" s="13">
        <f t="shared" si="83"/>
        <v>-1.2E-2</v>
      </c>
      <c r="W520" s="13">
        <f t="shared" si="84"/>
        <v>2.8473999999999999E-2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7228</v>
      </c>
      <c r="C521" s="3" t="s">
        <v>8490</v>
      </c>
      <c r="D521" s="12">
        <v>52.1</v>
      </c>
      <c r="E521" s="12">
        <v>53</v>
      </c>
      <c r="F521" s="12">
        <v>52.9</v>
      </c>
      <c r="G521" s="12">
        <v>50</v>
      </c>
      <c r="H521" s="12">
        <v>52.9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7229</v>
      </c>
      <c r="C522" s="3" t="s">
        <v>5409</v>
      </c>
      <c r="D522" s="12">
        <v>16.8</v>
      </c>
      <c r="E522" s="12">
        <v>16.649999999999999</v>
      </c>
      <c r="F522" s="12">
        <v>16.75</v>
      </c>
      <c r="G522" s="12">
        <v>16.350000000000001</v>
      </c>
      <c r="H522" s="12">
        <v>16.7</v>
      </c>
      <c r="I522" s="3">
        <v>-16407</v>
      </c>
      <c r="J522" s="3">
        <v>-11512</v>
      </c>
      <c r="K522" s="3">
        <v>-6185</v>
      </c>
      <c r="L522" s="3">
        <v>-6160</v>
      </c>
      <c r="M522" s="3">
        <v>-1838</v>
      </c>
      <c r="N522" s="3">
        <v>164</v>
      </c>
      <c r="O522" s="3">
        <v>37</v>
      </c>
      <c r="P522" s="3">
        <v>146</v>
      </c>
      <c r="Q522" s="3">
        <v>29</v>
      </c>
      <c r="R522" s="3">
        <v>30</v>
      </c>
      <c r="S522" s="13">
        <f t="shared" si="80"/>
        <v>-2.7563760000000004</v>
      </c>
      <c r="T522" s="13">
        <f t="shared" si="81"/>
        <v>-1.9167479999999999</v>
      </c>
      <c r="U522" s="13">
        <f t="shared" si="82"/>
        <v>-1.0359875000000001</v>
      </c>
      <c r="V522" s="13">
        <f t="shared" si="83"/>
        <v>-1.0071600000000001</v>
      </c>
      <c r="W522" s="13">
        <f t="shared" si="84"/>
        <v>-0.306946</v>
      </c>
      <c r="X522" s="13">
        <f t="shared" si="85"/>
        <v>2.7552000000000004E-2</v>
      </c>
      <c r="Y522" s="13">
        <f t="shared" si="86"/>
        <v>6.1604999999999993E-3</v>
      </c>
      <c r="Z522" s="13">
        <f t="shared" si="87"/>
        <v>2.4455000000000001E-2</v>
      </c>
      <c r="AA522" s="13">
        <f t="shared" si="88"/>
        <v>4.7415000000000001E-3</v>
      </c>
      <c r="AB522" s="13">
        <f t="shared" si="89"/>
        <v>5.0099999999999997E-3</v>
      </c>
    </row>
    <row r="523" spans="1:28" x14ac:dyDescent="0.25">
      <c r="A523" s="2" t="s">
        <v>517</v>
      </c>
      <c r="B523" s="3" t="s">
        <v>7230</v>
      </c>
      <c r="C523" s="3" t="s">
        <v>8539</v>
      </c>
      <c r="D523" s="12">
        <v>40.15</v>
      </c>
      <c r="E523" s="12">
        <v>39.65</v>
      </c>
      <c r="F523" s="12">
        <v>39.5</v>
      </c>
      <c r="G523" s="12">
        <v>38.65</v>
      </c>
      <c r="H523" s="12">
        <v>39.85</v>
      </c>
      <c r="I523" s="3">
        <v>-2489</v>
      </c>
      <c r="J523" s="3">
        <v>-1363</v>
      </c>
      <c r="K523" s="3">
        <v>-1119</v>
      </c>
      <c r="L523" s="3">
        <v>-1029</v>
      </c>
      <c r="M523" s="3">
        <v>-202</v>
      </c>
      <c r="N523" s="3">
        <v>24</v>
      </c>
      <c r="O523" s="3">
        <v>1</v>
      </c>
      <c r="P523" s="3">
        <v>10</v>
      </c>
      <c r="Q523" s="3">
        <v>1</v>
      </c>
      <c r="R523" s="3">
        <v>2</v>
      </c>
      <c r="S523" s="13">
        <f t="shared" si="80"/>
        <v>-0.99933349999999987</v>
      </c>
      <c r="T523" s="13">
        <f t="shared" si="81"/>
        <v>-0.54042950000000001</v>
      </c>
      <c r="U523" s="13">
        <f t="shared" si="82"/>
        <v>-0.44200499999999998</v>
      </c>
      <c r="V523" s="13">
        <f t="shared" si="83"/>
        <v>-0.39770849999999996</v>
      </c>
      <c r="W523" s="13">
        <f t="shared" si="84"/>
        <v>-8.0497000000000013E-2</v>
      </c>
      <c r="X523" s="13">
        <f t="shared" si="85"/>
        <v>9.6359999999999987E-3</v>
      </c>
      <c r="Y523" s="13">
        <f t="shared" si="86"/>
        <v>3.9649999999999999E-4</v>
      </c>
      <c r="Z523" s="13">
        <f t="shared" si="87"/>
        <v>3.9500000000000004E-3</v>
      </c>
      <c r="AA523" s="13">
        <f t="shared" si="88"/>
        <v>3.8649999999999996E-4</v>
      </c>
      <c r="AB523" s="13">
        <f t="shared" si="89"/>
        <v>7.9700000000000007E-4</v>
      </c>
    </row>
    <row r="524" spans="1:28" x14ac:dyDescent="0.25">
      <c r="A524" s="2" t="s">
        <v>518</v>
      </c>
      <c r="B524" s="3" t="s">
        <v>7231</v>
      </c>
      <c r="C524" s="3" t="s">
        <v>8539</v>
      </c>
      <c r="D524" s="12">
        <v>11.4</v>
      </c>
      <c r="E524" s="12">
        <v>11.3</v>
      </c>
      <c r="F524" s="12">
        <v>11.45</v>
      </c>
      <c r="G524" s="12">
        <v>11.05</v>
      </c>
      <c r="H524" s="12">
        <v>11.35</v>
      </c>
      <c r="I524" s="3">
        <v>-6614</v>
      </c>
      <c r="J524" s="3">
        <v>-1781</v>
      </c>
      <c r="K524" s="3">
        <v>-1552</v>
      </c>
      <c r="L524" s="3">
        <v>-3458</v>
      </c>
      <c r="M524" s="3">
        <v>-1858</v>
      </c>
      <c r="N524" s="3">
        <v>12</v>
      </c>
      <c r="O524" s="3">
        <v>4</v>
      </c>
      <c r="P524" s="3">
        <v>37</v>
      </c>
      <c r="Q524" s="3">
        <v>5</v>
      </c>
      <c r="R524" s="3">
        <v>6</v>
      </c>
      <c r="S524" s="13">
        <f t="shared" si="80"/>
        <v>-0.75399600000000011</v>
      </c>
      <c r="T524" s="13">
        <f t="shared" si="81"/>
        <v>-0.20125300000000004</v>
      </c>
      <c r="U524" s="13">
        <f t="shared" si="82"/>
        <v>-0.17770399999999997</v>
      </c>
      <c r="V524" s="13">
        <f t="shared" si="83"/>
        <v>-0.38210900000000003</v>
      </c>
      <c r="W524" s="13">
        <f t="shared" si="84"/>
        <v>-0.21088299999999999</v>
      </c>
      <c r="X524" s="13">
        <f t="shared" si="85"/>
        <v>1.3680000000000001E-3</v>
      </c>
      <c r="Y524" s="13">
        <f t="shared" si="86"/>
        <v>4.5200000000000004E-4</v>
      </c>
      <c r="Z524" s="13">
        <f t="shared" si="87"/>
        <v>4.2364999999999998E-3</v>
      </c>
      <c r="AA524" s="13">
        <f t="shared" si="88"/>
        <v>5.5250000000000004E-4</v>
      </c>
      <c r="AB524" s="13">
        <f t="shared" si="89"/>
        <v>6.8099999999999996E-4</v>
      </c>
    </row>
    <row r="525" spans="1:28" x14ac:dyDescent="0.25">
      <c r="A525" s="2" t="s">
        <v>519</v>
      </c>
      <c r="B525" s="3" t="s">
        <v>7232</v>
      </c>
      <c r="C525" s="3" t="s">
        <v>5408</v>
      </c>
      <c r="D525" s="12">
        <v>20.2</v>
      </c>
      <c r="E525" s="12">
        <v>20.350000000000001</v>
      </c>
      <c r="F525" s="12">
        <v>20.350000000000001</v>
      </c>
      <c r="G525" s="12">
        <v>19.45</v>
      </c>
      <c r="H525" s="12">
        <v>20.149999999999999</v>
      </c>
      <c r="I525" s="3">
        <v>-561</v>
      </c>
      <c r="J525" s="3">
        <v>-146</v>
      </c>
      <c r="K525" s="3">
        <v>-189</v>
      </c>
      <c r="L525" s="3">
        <v>-61</v>
      </c>
      <c r="M525" s="3">
        <v>260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-0.11332199999999999</v>
      </c>
      <c r="T525" s="13">
        <f t="shared" si="81"/>
        <v>-2.9711000000000005E-2</v>
      </c>
      <c r="U525" s="13">
        <f t="shared" si="82"/>
        <v>-3.8461500000000003E-2</v>
      </c>
      <c r="V525" s="13">
        <f t="shared" si="83"/>
        <v>-1.18645E-2</v>
      </c>
      <c r="W525" s="13">
        <f t="shared" si="84"/>
        <v>5.2389999999999999E-2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7233</v>
      </c>
      <c r="C526" s="3" t="s">
        <v>8539</v>
      </c>
      <c r="D526" s="12">
        <v>15.8</v>
      </c>
      <c r="E526" s="12">
        <v>15.75</v>
      </c>
      <c r="F526" s="12">
        <v>15.85</v>
      </c>
      <c r="G526" s="12">
        <v>15.6</v>
      </c>
      <c r="H526" s="12">
        <v>15.9</v>
      </c>
      <c r="I526" s="3">
        <v>-2371</v>
      </c>
      <c r="J526" s="3">
        <v>-208</v>
      </c>
      <c r="K526" s="3">
        <v>-84</v>
      </c>
      <c r="L526" s="3">
        <v>2129</v>
      </c>
      <c r="M526" s="3">
        <v>360</v>
      </c>
      <c r="N526" s="3">
        <v>4</v>
      </c>
      <c r="O526" s="3">
        <v>1</v>
      </c>
      <c r="P526" s="3">
        <v>12</v>
      </c>
      <c r="Q526" s="3">
        <v>2</v>
      </c>
      <c r="R526" s="3">
        <v>1</v>
      </c>
      <c r="S526" s="13">
        <f t="shared" si="80"/>
        <v>-0.37461800000000001</v>
      </c>
      <c r="T526" s="13">
        <f t="shared" si="81"/>
        <v>-3.2759999999999997E-2</v>
      </c>
      <c r="U526" s="13">
        <f t="shared" si="82"/>
        <v>-1.3313999999999999E-2</v>
      </c>
      <c r="V526" s="13">
        <f t="shared" si="83"/>
        <v>0.33212400000000003</v>
      </c>
      <c r="W526" s="13">
        <f t="shared" si="84"/>
        <v>5.7239999999999999E-2</v>
      </c>
      <c r="X526" s="13">
        <f t="shared" si="85"/>
        <v>6.3200000000000007E-4</v>
      </c>
      <c r="Y526" s="13">
        <f t="shared" si="86"/>
        <v>1.5750000000000001E-4</v>
      </c>
      <c r="Z526" s="13">
        <f t="shared" si="87"/>
        <v>1.9019999999999998E-3</v>
      </c>
      <c r="AA526" s="13">
        <f t="shared" si="88"/>
        <v>3.1199999999999999E-4</v>
      </c>
      <c r="AB526" s="13">
        <f t="shared" si="89"/>
        <v>1.5900000000000002E-4</v>
      </c>
    </row>
    <row r="527" spans="1:28" x14ac:dyDescent="0.25">
      <c r="A527" s="2" t="s">
        <v>521</v>
      </c>
      <c r="B527" s="3" t="s">
        <v>7234</v>
      </c>
      <c r="C527" s="3" t="s">
        <v>5408</v>
      </c>
      <c r="D527" s="12">
        <v>24</v>
      </c>
      <c r="E527" s="12">
        <v>23.6</v>
      </c>
      <c r="F527" s="12">
        <v>23.65</v>
      </c>
      <c r="G527" s="12">
        <v>22.5</v>
      </c>
      <c r="H527" s="12">
        <v>23.85</v>
      </c>
      <c r="I527" s="3">
        <v>-4271</v>
      </c>
      <c r="J527" s="3">
        <v>-1324</v>
      </c>
      <c r="K527" s="3">
        <v>-39</v>
      </c>
      <c r="L527" s="3">
        <v>-364</v>
      </c>
      <c r="M527" s="3">
        <v>3221</v>
      </c>
      <c r="N527" s="3">
        <v>51</v>
      </c>
      <c r="O527" s="3">
        <v>5</v>
      </c>
      <c r="P527" s="3">
        <v>42</v>
      </c>
      <c r="Q527" s="3">
        <v>5</v>
      </c>
      <c r="R527" s="3">
        <v>7</v>
      </c>
      <c r="S527" s="13">
        <f t="shared" si="80"/>
        <v>-1.02504</v>
      </c>
      <c r="T527" s="13">
        <f t="shared" si="81"/>
        <v>-0.31246400000000002</v>
      </c>
      <c r="U527" s="13">
        <f t="shared" si="82"/>
        <v>-9.2234999999999991E-3</v>
      </c>
      <c r="V527" s="13">
        <f t="shared" si="83"/>
        <v>-8.1900000000000001E-2</v>
      </c>
      <c r="W527" s="13">
        <f t="shared" si="84"/>
        <v>0.76820850000000007</v>
      </c>
      <c r="X527" s="13">
        <f t="shared" si="85"/>
        <v>1.2239999999999999E-2</v>
      </c>
      <c r="Y527" s="13">
        <f t="shared" si="86"/>
        <v>1.1800000000000001E-3</v>
      </c>
      <c r="Z527" s="13">
        <f t="shared" si="87"/>
        <v>9.9329999999999991E-3</v>
      </c>
      <c r="AA527" s="13">
        <f t="shared" si="88"/>
        <v>1.1249999999999999E-3</v>
      </c>
      <c r="AB527" s="13">
        <f t="shared" si="89"/>
        <v>1.6695000000000002E-3</v>
      </c>
    </row>
    <row r="528" spans="1:28" x14ac:dyDescent="0.25">
      <c r="A528" s="2" t="s">
        <v>522</v>
      </c>
      <c r="B528" s="3" t="s">
        <v>7235</v>
      </c>
      <c r="C528" s="3" t="s">
        <v>5408</v>
      </c>
      <c r="D528" s="12">
        <v>21.65</v>
      </c>
      <c r="E528" s="12">
        <v>21.4</v>
      </c>
      <c r="F528" s="12">
        <v>21.4</v>
      </c>
      <c r="G528" s="12">
        <v>19.8</v>
      </c>
      <c r="H528" s="12">
        <v>20.100000000000001</v>
      </c>
      <c r="I528" s="3">
        <v>-418</v>
      </c>
      <c r="J528" s="3">
        <v>83</v>
      </c>
      <c r="K528" s="3">
        <v>-127</v>
      </c>
      <c r="L528" s="3">
        <v>788</v>
      </c>
      <c r="M528" s="3">
        <v>319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-9.0496999999999994E-2</v>
      </c>
      <c r="T528" s="13">
        <f t="shared" si="81"/>
        <v>1.7761999999999997E-2</v>
      </c>
      <c r="U528" s="13">
        <f t="shared" si="82"/>
        <v>-2.7177999999999997E-2</v>
      </c>
      <c r="V528" s="13">
        <f t="shared" si="83"/>
        <v>0.15602400000000002</v>
      </c>
      <c r="W528" s="13">
        <f t="shared" si="84"/>
        <v>6.4119000000000009E-2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7236</v>
      </c>
      <c r="C529" s="3" t="s">
        <v>5409</v>
      </c>
      <c r="D529" s="12">
        <v>9.64</v>
      </c>
      <c r="E529" s="12">
        <v>9.5299999999999994</v>
      </c>
      <c r="F529" s="12">
        <v>9.6300000000000008</v>
      </c>
      <c r="G529" s="12">
        <v>9.31</v>
      </c>
      <c r="H529" s="12">
        <v>9.48</v>
      </c>
      <c r="I529" s="3">
        <v>9408</v>
      </c>
      <c r="J529" s="3">
        <v>-10764</v>
      </c>
      <c r="K529" s="3">
        <v>-80</v>
      </c>
      <c r="L529" s="3">
        <v>-2465</v>
      </c>
      <c r="M529" s="3">
        <v>-9000</v>
      </c>
      <c r="N529" s="3">
        <v>23</v>
      </c>
      <c r="O529" s="3">
        <v>8</v>
      </c>
      <c r="P529" s="3">
        <v>67</v>
      </c>
      <c r="Q529" s="3">
        <v>7</v>
      </c>
      <c r="R529" s="3">
        <v>11</v>
      </c>
      <c r="S529" s="13">
        <f t="shared" si="80"/>
        <v>0.90693120000000005</v>
      </c>
      <c r="T529" s="13">
        <f t="shared" si="81"/>
        <v>-1.0258092000000001</v>
      </c>
      <c r="U529" s="13">
        <f t="shared" si="82"/>
        <v>-7.7040000000000008E-3</v>
      </c>
      <c r="V529" s="13">
        <f t="shared" si="83"/>
        <v>-0.22949150000000001</v>
      </c>
      <c r="W529" s="13">
        <f t="shared" si="84"/>
        <v>-0.85319999999999996</v>
      </c>
      <c r="X529" s="13">
        <f t="shared" si="85"/>
        <v>2.2172000000000003E-3</v>
      </c>
      <c r="Y529" s="13">
        <f t="shared" si="86"/>
        <v>7.6239999999999999E-4</v>
      </c>
      <c r="Z529" s="13">
        <f t="shared" si="87"/>
        <v>6.4521000000000005E-3</v>
      </c>
      <c r="AA529" s="13">
        <f t="shared" si="88"/>
        <v>6.5170000000000007E-4</v>
      </c>
      <c r="AB529" s="13">
        <f t="shared" si="89"/>
        <v>1.0428E-3</v>
      </c>
    </row>
    <row r="530" spans="1:28" x14ac:dyDescent="0.25">
      <c r="A530" s="2" t="s">
        <v>524</v>
      </c>
      <c r="B530" s="3" t="s">
        <v>7237</v>
      </c>
      <c r="C530" s="3" t="s">
        <v>5409</v>
      </c>
      <c r="D530" s="12">
        <v>10.8</v>
      </c>
      <c r="E530" s="12">
        <v>10.7</v>
      </c>
      <c r="F530" s="12">
        <v>10.65</v>
      </c>
      <c r="G530" s="12">
        <v>10.4</v>
      </c>
      <c r="H530" s="12">
        <v>10.75</v>
      </c>
      <c r="I530" s="3">
        <v>155</v>
      </c>
      <c r="J530" s="3">
        <v>-189</v>
      </c>
      <c r="K530" s="3">
        <v>-332</v>
      </c>
      <c r="L530" s="3">
        <v>1073</v>
      </c>
      <c r="M530" s="3">
        <v>24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1.6740000000000001E-2</v>
      </c>
      <c r="T530" s="13">
        <f t="shared" si="81"/>
        <v>-2.0222999999999998E-2</v>
      </c>
      <c r="U530" s="13">
        <f t="shared" si="82"/>
        <v>-3.5358000000000001E-2</v>
      </c>
      <c r="V530" s="13">
        <f t="shared" si="83"/>
        <v>0.11159200000000001</v>
      </c>
      <c r="W530" s="13">
        <f t="shared" si="84"/>
        <v>2.5799999999999998E-3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7238</v>
      </c>
      <c r="C531" s="3" t="s">
        <v>5409</v>
      </c>
      <c r="D531" s="12">
        <v>11.65</v>
      </c>
      <c r="E531" s="12">
        <v>11.55</v>
      </c>
      <c r="F531" s="12">
        <v>11.65</v>
      </c>
      <c r="G531" s="12">
        <v>11.15</v>
      </c>
      <c r="H531" s="12">
        <v>11.6</v>
      </c>
      <c r="I531" s="3">
        <v>-2118</v>
      </c>
      <c r="J531" s="3">
        <v>-943</v>
      </c>
      <c r="K531" s="3">
        <v>283</v>
      </c>
      <c r="L531" s="3">
        <v>1177</v>
      </c>
      <c r="M531" s="3">
        <v>456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-0.24674699999999999</v>
      </c>
      <c r="T531" s="13">
        <f t="shared" si="81"/>
        <v>-0.10891650000000001</v>
      </c>
      <c r="U531" s="13">
        <f t="shared" si="82"/>
        <v>3.2969500000000006E-2</v>
      </c>
      <c r="V531" s="13">
        <f t="shared" si="83"/>
        <v>0.1312355</v>
      </c>
      <c r="W531" s="13">
        <f t="shared" si="84"/>
        <v>5.2895999999999992E-2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7239</v>
      </c>
      <c r="C532" s="3" t="s">
        <v>5380</v>
      </c>
      <c r="D532" s="12">
        <v>6.35</v>
      </c>
      <c r="E532" s="12">
        <v>6.3</v>
      </c>
      <c r="F532" s="12">
        <v>6.19</v>
      </c>
      <c r="G532" s="12">
        <v>6.23</v>
      </c>
      <c r="H532" s="12">
        <v>6.23</v>
      </c>
      <c r="I532" s="3">
        <v>-180</v>
      </c>
      <c r="J532" s="3">
        <v>-133</v>
      </c>
      <c r="K532" s="3">
        <v>-31</v>
      </c>
      <c r="L532" s="3">
        <v>141</v>
      </c>
      <c r="M532" s="3">
        <v>219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-1.1429999999999999E-2</v>
      </c>
      <c r="T532" s="13">
        <f t="shared" si="81"/>
        <v>-8.3789999999999993E-3</v>
      </c>
      <c r="U532" s="13">
        <f t="shared" si="82"/>
        <v>-1.9189000000000001E-3</v>
      </c>
      <c r="V532" s="13">
        <f t="shared" si="83"/>
        <v>8.7843000000000001E-3</v>
      </c>
      <c r="W532" s="13">
        <f t="shared" si="84"/>
        <v>1.3643700000000002E-2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7240</v>
      </c>
      <c r="C533" s="3" t="s">
        <v>5409</v>
      </c>
      <c r="D533" s="12">
        <v>10.5</v>
      </c>
      <c r="E533" s="12">
        <v>10.5</v>
      </c>
      <c r="F533" s="12">
        <v>10.6</v>
      </c>
      <c r="G533" s="12">
        <v>10.3</v>
      </c>
      <c r="H533" s="12">
        <v>10.45</v>
      </c>
      <c r="I533" s="3">
        <v>-3198</v>
      </c>
      <c r="J533" s="3">
        <v>-3544</v>
      </c>
      <c r="K533" s="3">
        <v>-2345</v>
      </c>
      <c r="L533" s="3">
        <v>-1874</v>
      </c>
      <c r="M533" s="3">
        <v>348</v>
      </c>
      <c r="N533" s="3">
        <v>10</v>
      </c>
      <c r="O533" s="3">
        <v>3</v>
      </c>
      <c r="P533" s="3">
        <v>31</v>
      </c>
      <c r="Q533" s="3">
        <v>4</v>
      </c>
      <c r="R533" s="3">
        <v>5</v>
      </c>
      <c r="S533" s="13">
        <f t="shared" si="80"/>
        <v>-0.33578999999999998</v>
      </c>
      <c r="T533" s="13">
        <f t="shared" si="81"/>
        <v>-0.37212000000000001</v>
      </c>
      <c r="U533" s="13">
        <f t="shared" si="82"/>
        <v>-0.24857000000000001</v>
      </c>
      <c r="V533" s="13">
        <f t="shared" si="83"/>
        <v>-0.193022</v>
      </c>
      <c r="W533" s="13">
        <f t="shared" si="84"/>
        <v>3.6366000000000002E-2</v>
      </c>
      <c r="X533" s="13">
        <f t="shared" si="85"/>
        <v>1.0499999999999999E-3</v>
      </c>
      <c r="Y533" s="13">
        <f t="shared" si="86"/>
        <v>3.1500000000000001E-4</v>
      </c>
      <c r="Z533" s="13">
        <f t="shared" si="87"/>
        <v>3.2859999999999999E-3</v>
      </c>
      <c r="AA533" s="13">
        <f t="shared" si="88"/>
        <v>4.1200000000000004E-4</v>
      </c>
      <c r="AB533" s="13">
        <f t="shared" si="89"/>
        <v>5.2249999999999996E-4</v>
      </c>
    </row>
    <row r="534" spans="1:28" x14ac:dyDescent="0.25">
      <c r="A534" s="2" t="s">
        <v>528</v>
      </c>
      <c r="B534" s="3" t="s">
        <v>7241</v>
      </c>
      <c r="C534" s="3" t="s">
        <v>5409</v>
      </c>
      <c r="D534" s="12">
        <v>14.3</v>
      </c>
      <c r="E534" s="12">
        <v>13.9</v>
      </c>
      <c r="F534" s="12">
        <v>14.15</v>
      </c>
      <c r="G534" s="12">
        <v>14.2</v>
      </c>
      <c r="H534" s="12">
        <v>14.5</v>
      </c>
      <c r="I534" s="3">
        <v>-258</v>
      </c>
      <c r="J534" s="3">
        <v>-579</v>
      </c>
      <c r="K534" s="3">
        <v>-41</v>
      </c>
      <c r="L534" s="3">
        <v>161</v>
      </c>
      <c r="M534" s="3">
        <v>5</v>
      </c>
      <c r="N534" s="3">
        <v>5</v>
      </c>
      <c r="O534" s="3">
        <v>1</v>
      </c>
      <c r="P534" s="3">
        <v>14</v>
      </c>
      <c r="Q534" s="3">
        <v>1</v>
      </c>
      <c r="R534" s="3">
        <v>3</v>
      </c>
      <c r="S534" s="13">
        <f t="shared" si="80"/>
        <v>-3.6894000000000003E-2</v>
      </c>
      <c r="T534" s="13">
        <f t="shared" si="81"/>
        <v>-8.0480999999999997E-2</v>
      </c>
      <c r="U534" s="13">
        <f t="shared" si="82"/>
        <v>-5.8014999999999994E-3</v>
      </c>
      <c r="V534" s="13">
        <f t="shared" si="83"/>
        <v>2.2861999999999997E-2</v>
      </c>
      <c r="W534" s="13">
        <f t="shared" si="84"/>
        <v>7.2499999999999995E-4</v>
      </c>
      <c r="X534" s="13">
        <f t="shared" si="85"/>
        <v>7.1500000000000003E-4</v>
      </c>
      <c r="Y534" s="13">
        <f t="shared" si="86"/>
        <v>1.3899999999999999E-4</v>
      </c>
      <c r="Z534" s="13">
        <f t="shared" si="87"/>
        <v>1.9810000000000001E-3</v>
      </c>
      <c r="AA534" s="13">
        <f t="shared" si="88"/>
        <v>1.4199999999999998E-4</v>
      </c>
      <c r="AB534" s="13">
        <f t="shared" si="89"/>
        <v>4.35E-4</v>
      </c>
    </row>
    <row r="535" spans="1:28" x14ac:dyDescent="0.25">
      <c r="A535" s="2" t="s">
        <v>529</v>
      </c>
      <c r="B535" s="3" t="s">
        <v>7242</v>
      </c>
      <c r="C535" s="3" t="s">
        <v>8540</v>
      </c>
      <c r="D535" s="12">
        <v>39</v>
      </c>
      <c r="E535" s="12">
        <v>38.950000000000003</v>
      </c>
      <c r="F535" s="12">
        <v>39.35</v>
      </c>
      <c r="G535" s="12">
        <v>38.4</v>
      </c>
      <c r="H535" s="12">
        <v>39.65</v>
      </c>
      <c r="I535" s="3">
        <v>-257</v>
      </c>
      <c r="J535" s="3">
        <v>-81</v>
      </c>
      <c r="K535" s="3">
        <v>86</v>
      </c>
      <c r="L535" s="3">
        <v>187</v>
      </c>
      <c r="M535" s="3">
        <v>135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-0.10023</v>
      </c>
      <c r="T535" s="13">
        <f t="shared" si="81"/>
        <v>-3.1549500000000001E-2</v>
      </c>
      <c r="U535" s="13">
        <f t="shared" si="82"/>
        <v>3.3840999999999996E-2</v>
      </c>
      <c r="V535" s="13">
        <f t="shared" si="83"/>
        <v>7.1807999999999997E-2</v>
      </c>
      <c r="W535" s="13">
        <f t="shared" si="84"/>
        <v>5.3527499999999999E-2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7243</v>
      </c>
      <c r="C536" s="3" t="s">
        <v>5408</v>
      </c>
      <c r="D536" s="12">
        <v>25.75</v>
      </c>
      <c r="E536" s="12">
        <v>25.4</v>
      </c>
      <c r="F536" s="12">
        <v>25.15</v>
      </c>
      <c r="G536" s="12">
        <v>24.05</v>
      </c>
      <c r="H536" s="12">
        <v>25.3</v>
      </c>
      <c r="I536" s="3">
        <v>184</v>
      </c>
      <c r="J536" s="3">
        <v>-329</v>
      </c>
      <c r="K536" s="3">
        <v>139</v>
      </c>
      <c r="L536" s="3">
        <v>-355</v>
      </c>
      <c r="M536" s="3">
        <v>464</v>
      </c>
      <c r="N536" s="3">
        <v>2</v>
      </c>
      <c r="O536" s="3">
        <v>0</v>
      </c>
      <c r="P536" s="3">
        <v>5</v>
      </c>
      <c r="Q536" s="3">
        <v>1</v>
      </c>
      <c r="R536" s="3">
        <v>1</v>
      </c>
      <c r="S536" s="13">
        <f t="shared" si="80"/>
        <v>4.7379999999999999E-2</v>
      </c>
      <c r="T536" s="13">
        <f t="shared" si="81"/>
        <v>-8.3566000000000001E-2</v>
      </c>
      <c r="U536" s="13">
        <f t="shared" si="82"/>
        <v>3.4958499999999997E-2</v>
      </c>
      <c r="V536" s="13">
        <f t="shared" si="83"/>
        <v>-8.5377499999999995E-2</v>
      </c>
      <c r="W536" s="13">
        <f t="shared" si="84"/>
        <v>0.11739200000000001</v>
      </c>
      <c r="X536" s="13">
        <f t="shared" si="85"/>
        <v>5.1500000000000005E-4</v>
      </c>
      <c r="Y536" s="13">
        <f t="shared" si="86"/>
        <v>0</v>
      </c>
      <c r="Z536" s="13">
        <f t="shared" si="87"/>
        <v>1.2574999999999999E-3</v>
      </c>
      <c r="AA536" s="13">
        <f t="shared" si="88"/>
        <v>2.4050000000000002E-4</v>
      </c>
      <c r="AB536" s="13">
        <f t="shared" si="89"/>
        <v>2.5300000000000002E-4</v>
      </c>
    </row>
    <row r="537" spans="1:28" x14ac:dyDescent="0.25">
      <c r="A537" s="2" t="s">
        <v>531</v>
      </c>
      <c r="B537" s="3" t="s">
        <v>7244</v>
      </c>
      <c r="C537" s="3" t="s">
        <v>5408</v>
      </c>
      <c r="D537" s="12">
        <v>13.15</v>
      </c>
      <c r="E537" s="12">
        <v>12.9</v>
      </c>
      <c r="F537" s="12">
        <v>13.05</v>
      </c>
      <c r="G537" s="12">
        <v>12.55</v>
      </c>
      <c r="H537" s="12">
        <v>12.95</v>
      </c>
      <c r="I537" s="3">
        <v>-561</v>
      </c>
      <c r="J537" s="3">
        <v>-96</v>
      </c>
      <c r="K537" s="3">
        <v>-163</v>
      </c>
      <c r="L537" s="3">
        <v>65</v>
      </c>
      <c r="M537" s="3">
        <v>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-7.3771500000000004E-2</v>
      </c>
      <c r="T537" s="13">
        <f t="shared" si="81"/>
        <v>-1.2384000000000001E-2</v>
      </c>
      <c r="U537" s="13">
        <f t="shared" si="82"/>
        <v>-2.1271500000000002E-2</v>
      </c>
      <c r="V537" s="13">
        <f t="shared" si="83"/>
        <v>8.1574999999999998E-3</v>
      </c>
      <c r="W537" s="13">
        <f t="shared" si="84"/>
        <v>2.9784999999999998E-3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7245</v>
      </c>
      <c r="C538" s="3" t="s">
        <v>5410</v>
      </c>
      <c r="D538" s="12">
        <v>26.5</v>
      </c>
      <c r="E538" s="12">
        <v>25.8</v>
      </c>
      <c r="F538" s="12">
        <v>26.1</v>
      </c>
      <c r="G538" s="12">
        <v>24.5</v>
      </c>
      <c r="H538" s="12">
        <v>26.5</v>
      </c>
      <c r="I538" s="3">
        <v>-72</v>
      </c>
      <c r="J538" s="3">
        <v>-2212</v>
      </c>
      <c r="K538" s="3">
        <v>-1778</v>
      </c>
      <c r="L538" s="3">
        <v>2431</v>
      </c>
      <c r="M538" s="3">
        <v>803</v>
      </c>
      <c r="N538" s="3">
        <v>30</v>
      </c>
      <c r="O538" s="3">
        <v>2</v>
      </c>
      <c r="P538" s="3">
        <v>12</v>
      </c>
      <c r="Q538" s="3">
        <v>2</v>
      </c>
      <c r="R538" s="3">
        <v>2</v>
      </c>
      <c r="S538" s="13">
        <f t="shared" si="80"/>
        <v>-1.908E-2</v>
      </c>
      <c r="T538" s="13">
        <f t="shared" si="81"/>
        <v>-0.57069599999999998</v>
      </c>
      <c r="U538" s="13">
        <f t="shared" si="82"/>
        <v>-0.46405800000000003</v>
      </c>
      <c r="V538" s="13">
        <f t="shared" si="83"/>
        <v>0.59559499999999999</v>
      </c>
      <c r="W538" s="13">
        <f t="shared" si="84"/>
        <v>0.21279500000000001</v>
      </c>
      <c r="X538" s="13">
        <f t="shared" si="85"/>
        <v>7.9500000000000005E-3</v>
      </c>
      <c r="Y538" s="13">
        <f t="shared" si="86"/>
        <v>5.1599999999999997E-4</v>
      </c>
      <c r="Z538" s="13">
        <f t="shared" si="87"/>
        <v>3.1320000000000007E-3</v>
      </c>
      <c r="AA538" s="13">
        <f t="shared" si="88"/>
        <v>4.8999999999999998E-4</v>
      </c>
      <c r="AB538" s="13">
        <f t="shared" si="89"/>
        <v>5.2999999999999998E-4</v>
      </c>
    </row>
    <row r="539" spans="1:28" x14ac:dyDescent="0.25">
      <c r="A539" s="2" t="s">
        <v>533</v>
      </c>
      <c r="B539" s="3" t="s">
        <v>7246</v>
      </c>
      <c r="C539" s="3" t="s">
        <v>5408</v>
      </c>
      <c r="D539" s="12">
        <v>9.1999999999999993</v>
      </c>
      <c r="E539" s="12">
        <v>9</v>
      </c>
      <c r="F539" s="12">
        <v>8.9600000000000009</v>
      </c>
      <c r="G539" s="12">
        <v>8.51</v>
      </c>
      <c r="H539" s="12">
        <v>9.0299999999999994</v>
      </c>
      <c r="I539" s="3">
        <v>-2491</v>
      </c>
      <c r="J539" s="3">
        <v>-459</v>
      </c>
      <c r="K539" s="3">
        <v>-2897</v>
      </c>
      <c r="L539" s="3">
        <v>-369</v>
      </c>
      <c r="M539" s="3">
        <v>2172</v>
      </c>
      <c r="N539" s="3">
        <v>9</v>
      </c>
      <c r="O539" s="3">
        <v>1</v>
      </c>
      <c r="P539" s="3">
        <v>23</v>
      </c>
      <c r="Q539" s="3">
        <v>3</v>
      </c>
      <c r="R539" s="3">
        <v>3</v>
      </c>
      <c r="S539" s="13">
        <f t="shared" si="80"/>
        <v>-0.22917199999999996</v>
      </c>
      <c r="T539" s="13">
        <f t="shared" si="81"/>
        <v>-4.1309999999999999E-2</v>
      </c>
      <c r="U539" s="13">
        <f t="shared" si="82"/>
        <v>-0.2595712</v>
      </c>
      <c r="V539" s="13">
        <f t="shared" si="83"/>
        <v>-3.1401900000000003E-2</v>
      </c>
      <c r="W539" s="13">
        <f t="shared" si="84"/>
        <v>0.19613159999999999</v>
      </c>
      <c r="X539" s="13">
        <f t="shared" si="85"/>
        <v>8.2799999999999996E-4</v>
      </c>
      <c r="Y539" s="13">
        <f t="shared" si="86"/>
        <v>9.0000000000000006E-5</v>
      </c>
      <c r="Z539" s="13">
        <f t="shared" si="87"/>
        <v>2.0608000000000002E-3</v>
      </c>
      <c r="AA539" s="13">
        <f t="shared" si="88"/>
        <v>2.5530000000000003E-4</v>
      </c>
      <c r="AB539" s="13">
        <f t="shared" si="89"/>
        <v>2.7089999999999997E-4</v>
      </c>
    </row>
    <row r="540" spans="1:28" x14ac:dyDescent="0.25">
      <c r="A540" s="2" t="s">
        <v>534</v>
      </c>
      <c r="B540" s="3" t="s">
        <v>7247</v>
      </c>
      <c r="C540" s="3" t="s">
        <v>8541</v>
      </c>
      <c r="D540" s="12">
        <v>17.95</v>
      </c>
      <c r="E540" s="12">
        <v>17.850000000000001</v>
      </c>
      <c r="F540" s="12">
        <v>18.05</v>
      </c>
      <c r="G540" s="12">
        <v>17.600000000000001</v>
      </c>
      <c r="H540" s="12">
        <v>18.05</v>
      </c>
      <c r="I540" s="3">
        <v>-11015</v>
      </c>
      <c r="J540" s="3">
        <v>-6326</v>
      </c>
      <c r="K540" s="3">
        <v>-3111</v>
      </c>
      <c r="L540" s="3">
        <v>-2212</v>
      </c>
      <c r="M540" s="3">
        <v>1784</v>
      </c>
      <c r="N540" s="3">
        <v>247</v>
      </c>
      <c r="O540" s="3">
        <v>52</v>
      </c>
      <c r="P540" s="3">
        <v>195</v>
      </c>
      <c r="Q540" s="3">
        <v>39</v>
      </c>
      <c r="R540" s="3">
        <v>41</v>
      </c>
      <c r="S540" s="13">
        <f t="shared" si="80"/>
        <v>-1.9771924999999999</v>
      </c>
      <c r="T540" s="13">
        <f t="shared" si="81"/>
        <v>-1.1291910000000001</v>
      </c>
      <c r="U540" s="13">
        <f t="shared" si="82"/>
        <v>-0.56153550000000008</v>
      </c>
      <c r="V540" s="13">
        <f t="shared" si="83"/>
        <v>-0.38931200000000005</v>
      </c>
      <c r="W540" s="13">
        <f t="shared" si="84"/>
        <v>0.32201200000000002</v>
      </c>
      <c r="X540" s="13">
        <f t="shared" si="85"/>
        <v>4.4336499999999994E-2</v>
      </c>
      <c r="Y540" s="13">
        <f t="shared" si="86"/>
        <v>9.2820000000000003E-3</v>
      </c>
      <c r="Z540" s="13">
        <f t="shared" si="87"/>
        <v>3.51975E-2</v>
      </c>
      <c r="AA540" s="13">
        <f t="shared" si="88"/>
        <v>6.8640000000000012E-3</v>
      </c>
      <c r="AB540" s="13">
        <f t="shared" si="89"/>
        <v>7.4005000000000008E-3</v>
      </c>
    </row>
    <row r="541" spans="1:28" x14ac:dyDescent="0.25">
      <c r="A541" s="2" t="s">
        <v>535</v>
      </c>
      <c r="B541" s="3" t="s">
        <v>7248</v>
      </c>
      <c r="C541" s="3" t="s">
        <v>5411</v>
      </c>
      <c r="D541" s="12">
        <v>70</v>
      </c>
      <c r="E541" s="12">
        <v>68.599999999999994</v>
      </c>
      <c r="F541" s="12">
        <v>69.599999999999994</v>
      </c>
      <c r="G541" s="12">
        <v>65.599999999999994</v>
      </c>
      <c r="H541" s="12">
        <v>71.400000000000006</v>
      </c>
      <c r="I541" s="3">
        <v>-4552</v>
      </c>
      <c r="J541" s="3">
        <v>-3169</v>
      </c>
      <c r="K541" s="3">
        <v>406</v>
      </c>
      <c r="L541" s="3">
        <v>4019</v>
      </c>
      <c r="M541" s="3">
        <v>16208</v>
      </c>
      <c r="N541" s="3">
        <v>1677</v>
      </c>
      <c r="O541" s="3">
        <v>1394</v>
      </c>
      <c r="P541" s="3">
        <v>745</v>
      </c>
      <c r="Q541" s="3">
        <v>167</v>
      </c>
      <c r="R541" s="3">
        <v>2285</v>
      </c>
      <c r="S541" s="13">
        <f t="shared" si="80"/>
        <v>-3.1863999999999999</v>
      </c>
      <c r="T541" s="13">
        <f t="shared" si="81"/>
        <v>-2.173934</v>
      </c>
      <c r="U541" s="13">
        <f t="shared" si="82"/>
        <v>0.28257599999999999</v>
      </c>
      <c r="V541" s="13">
        <f t="shared" si="83"/>
        <v>2.6364639999999997</v>
      </c>
      <c r="W541" s="13">
        <f t="shared" si="84"/>
        <v>11.572512000000001</v>
      </c>
      <c r="X541" s="13">
        <f t="shared" si="85"/>
        <v>1.1738999999999999</v>
      </c>
      <c r="Y541" s="13">
        <f t="shared" si="86"/>
        <v>0.95628399999999991</v>
      </c>
      <c r="Z541" s="13">
        <f t="shared" si="87"/>
        <v>0.51851999999999998</v>
      </c>
      <c r="AA541" s="13">
        <f t="shared" si="88"/>
        <v>0.10955199999999998</v>
      </c>
      <c r="AB541" s="13">
        <f t="shared" si="89"/>
        <v>1.6314900000000001</v>
      </c>
    </row>
    <row r="542" spans="1:28" x14ac:dyDescent="0.25">
      <c r="A542" s="2" t="s">
        <v>536</v>
      </c>
      <c r="B542" s="3" t="s">
        <v>7249</v>
      </c>
      <c r="C542" s="3" t="s">
        <v>5411</v>
      </c>
      <c r="D542" s="12">
        <v>52.3</v>
      </c>
      <c r="E542" s="12">
        <v>51.1</v>
      </c>
      <c r="F542" s="12">
        <v>51.5</v>
      </c>
      <c r="G542" s="12">
        <v>48.65</v>
      </c>
      <c r="H542" s="12">
        <v>53.5</v>
      </c>
      <c r="I542" s="3">
        <v>-10608</v>
      </c>
      <c r="J542" s="3">
        <v>-12062</v>
      </c>
      <c r="K542" s="3">
        <v>-4110</v>
      </c>
      <c r="L542" s="3">
        <v>10904</v>
      </c>
      <c r="M542" s="3">
        <v>19368</v>
      </c>
      <c r="N542" s="3">
        <v>2606</v>
      </c>
      <c r="O542" s="3">
        <v>1258</v>
      </c>
      <c r="P542" s="3">
        <v>786</v>
      </c>
      <c r="Q542" s="3">
        <v>190</v>
      </c>
      <c r="R542" s="3">
        <v>2368</v>
      </c>
      <c r="S542" s="13">
        <f t="shared" si="80"/>
        <v>-5.5479840000000005</v>
      </c>
      <c r="T542" s="13">
        <f t="shared" si="81"/>
        <v>-6.1636820000000005</v>
      </c>
      <c r="U542" s="13">
        <f t="shared" si="82"/>
        <v>-2.1166499999999999</v>
      </c>
      <c r="V542" s="13">
        <f t="shared" si="83"/>
        <v>5.3047959999999996</v>
      </c>
      <c r="W542" s="13">
        <f t="shared" si="84"/>
        <v>10.361879999999999</v>
      </c>
      <c r="X542" s="13">
        <f t="shared" si="85"/>
        <v>1.362938</v>
      </c>
      <c r="Y542" s="13">
        <f t="shared" si="86"/>
        <v>0.64283800000000002</v>
      </c>
      <c r="Z542" s="13">
        <f t="shared" si="87"/>
        <v>0.40478999999999998</v>
      </c>
      <c r="AA542" s="13">
        <f t="shared" si="88"/>
        <v>9.2435000000000003E-2</v>
      </c>
      <c r="AB542" s="13">
        <f t="shared" si="89"/>
        <v>1.26688</v>
      </c>
    </row>
    <row r="543" spans="1:28" x14ac:dyDescent="0.25">
      <c r="A543" s="2" t="s">
        <v>537</v>
      </c>
      <c r="B543" s="3" t="s">
        <v>7250</v>
      </c>
      <c r="C543" s="3" t="s">
        <v>8541</v>
      </c>
      <c r="D543" s="12">
        <v>12.4</v>
      </c>
      <c r="E543" s="12">
        <v>12.1</v>
      </c>
      <c r="F543" s="12">
        <v>12.1</v>
      </c>
      <c r="G543" s="12">
        <v>11.2</v>
      </c>
      <c r="H543" s="12">
        <v>12.1</v>
      </c>
      <c r="I543" s="3">
        <v>-8901</v>
      </c>
      <c r="J543" s="3">
        <v>-15882</v>
      </c>
      <c r="K543" s="3">
        <v>-13633</v>
      </c>
      <c r="L543" s="3">
        <v>43823</v>
      </c>
      <c r="M543" s="3">
        <v>977</v>
      </c>
      <c r="N543" s="3">
        <v>2225</v>
      </c>
      <c r="O543" s="3">
        <v>-6044</v>
      </c>
      <c r="P543" s="3">
        <v>3065</v>
      </c>
      <c r="Q543" s="3">
        <v>-17243</v>
      </c>
      <c r="R543" s="3">
        <v>22</v>
      </c>
      <c r="S543" s="13">
        <f t="shared" si="80"/>
        <v>-1.1037240000000001</v>
      </c>
      <c r="T543" s="13">
        <f t="shared" si="81"/>
        <v>-1.9217219999999999</v>
      </c>
      <c r="U543" s="13">
        <f t="shared" si="82"/>
        <v>-1.6495929999999999</v>
      </c>
      <c r="V543" s="13">
        <f t="shared" si="83"/>
        <v>4.9081760000000001</v>
      </c>
      <c r="W543" s="13">
        <f t="shared" si="84"/>
        <v>0.11821699999999999</v>
      </c>
      <c r="X543" s="13">
        <f t="shared" si="85"/>
        <v>0.27589999999999998</v>
      </c>
      <c r="Y543" s="13">
        <f t="shared" si="86"/>
        <v>-0.73132399999999997</v>
      </c>
      <c r="Z543" s="13">
        <f t="shared" si="87"/>
        <v>0.370865</v>
      </c>
      <c r="AA543" s="13">
        <f t="shared" si="88"/>
        <v>-1.9312159999999998</v>
      </c>
      <c r="AB543" s="13">
        <f t="shared" si="89"/>
        <v>2.6619999999999999E-3</v>
      </c>
    </row>
    <row r="544" spans="1:28" x14ac:dyDescent="0.25">
      <c r="A544" s="2" t="s">
        <v>538</v>
      </c>
      <c r="B544" s="3" t="s">
        <v>7251</v>
      </c>
      <c r="C544" s="3" t="s">
        <v>5411</v>
      </c>
      <c r="D544" s="12">
        <v>25.4</v>
      </c>
      <c r="E544" s="12">
        <v>25.35</v>
      </c>
      <c r="F544" s="12">
        <v>25.55</v>
      </c>
      <c r="G544" s="12">
        <v>24.95</v>
      </c>
      <c r="H544" s="12">
        <v>25.6</v>
      </c>
      <c r="I544" s="3">
        <v>-2720</v>
      </c>
      <c r="J544" s="3">
        <v>-6739</v>
      </c>
      <c r="K544" s="3">
        <v>-3371</v>
      </c>
      <c r="L544" s="3">
        <v>-856</v>
      </c>
      <c r="M544" s="3">
        <v>4777</v>
      </c>
      <c r="N544" s="3">
        <v>909</v>
      </c>
      <c r="O544" s="3">
        <v>106</v>
      </c>
      <c r="P544" s="3">
        <v>248</v>
      </c>
      <c r="Q544" s="3">
        <v>94</v>
      </c>
      <c r="R544" s="3">
        <v>46</v>
      </c>
      <c r="S544" s="13">
        <f t="shared" si="80"/>
        <v>-0.69088000000000005</v>
      </c>
      <c r="T544" s="13">
        <f t="shared" si="81"/>
        <v>-1.7083365000000001</v>
      </c>
      <c r="U544" s="13">
        <f t="shared" si="82"/>
        <v>-0.86129050000000007</v>
      </c>
      <c r="V544" s="13">
        <f t="shared" si="83"/>
        <v>-0.21357200000000001</v>
      </c>
      <c r="W544" s="13">
        <f t="shared" si="84"/>
        <v>1.2229120000000002</v>
      </c>
      <c r="X544" s="13">
        <f t="shared" si="85"/>
        <v>0.23088599999999998</v>
      </c>
      <c r="Y544" s="13">
        <f t="shared" si="86"/>
        <v>2.6871000000000003E-2</v>
      </c>
      <c r="Z544" s="13">
        <f t="shared" si="87"/>
        <v>6.3364000000000004E-2</v>
      </c>
      <c r="AA544" s="13">
        <f t="shared" si="88"/>
        <v>2.3452999999999998E-2</v>
      </c>
      <c r="AB544" s="13">
        <f t="shared" si="89"/>
        <v>1.1776000000000002E-2</v>
      </c>
    </row>
    <row r="545" spans="1:28" x14ac:dyDescent="0.25">
      <c r="A545" s="2" t="s">
        <v>539</v>
      </c>
      <c r="B545" s="3" t="s">
        <v>7252</v>
      </c>
      <c r="C545" s="3" t="s">
        <v>5411</v>
      </c>
      <c r="D545" s="12">
        <v>24.5</v>
      </c>
      <c r="E545" s="12">
        <v>23.9</v>
      </c>
      <c r="F545" s="12">
        <v>24.3</v>
      </c>
      <c r="G545" s="12">
        <v>23.15</v>
      </c>
      <c r="H545" s="12">
        <v>24.45</v>
      </c>
      <c r="I545" s="3">
        <v>-16871</v>
      </c>
      <c r="J545" s="3">
        <v>-21749</v>
      </c>
      <c r="K545" s="3">
        <v>2624</v>
      </c>
      <c r="L545" s="3">
        <v>1166</v>
      </c>
      <c r="M545" s="3">
        <v>1407</v>
      </c>
      <c r="N545" s="3">
        <v>895</v>
      </c>
      <c r="O545" s="3">
        <v>61</v>
      </c>
      <c r="P545" s="3">
        <v>205</v>
      </c>
      <c r="Q545" s="3">
        <v>-599</v>
      </c>
      <c r="R545" s="3">
        <v>45</v>
      </c>
      <c r="S545" s="13">
        <f t="shared" si="80"/>
        <v>-4.1333950000000002</v>
      </c>
      <c r="T545" s="13">
        <f t="shared" si="81"/>
        <v>-5.1980110000000002</v>
      </c>
      <c r="U545" s="13">
        <f t="shared" si="82"/>
        <v>0.63763200000000009</v>
      </c>
      <c r="V545" s="13">
        <f t="shared" si="83"/>
        <v>0.26992899999999997</v>
      </c>
      <c r="W545" s="13">
        <f t="shared" si="84"/>
        <v>0.34401150000000003</v>
      </c>
      <c r="X545" s="13">
        <f t="shared" si="85"/>
        <v>0.219275</v>
      </c>
      <c r="Y545" s="13">
        <f t="shared" si="86"/>
        <v>1.4578999999999998E-2</v>
      </c>
      <c r="Z545" s="13">
        <f t="shared" si="87"/>
        <v>4.9814999999999998E-2</v>
      </c>
      <c r="AA545" s="13">
        <f t="shared" si="88"/>
        <v>-0.13866849999999997</v>
      </c>
      <c r="AB545" s="13">
        <f t="shared" si="89"/>
        <v>1.10025E-2</v>
      </c>
    </row>
    <row r="546" spans="1:28" x14ac:dyDescent="0.25">
      <c r="A546" s="2" t="s">
        <v>540</v>
      </c>
      <c r="B546" s="3" t="s">
        <v>7253</v>
      </c>
      <c r="C546" s="3" t="s">
        <v>5411</v>
      </c>
      <c r="D546" s="12">
        <v>31.35</v>
      </c>
      <c r="E546" s="12">
        <v>31.4</v>
      </c>
      <c r="F546" s="12">
        <v>31.7</v>
      </c>
      <c r="G546" s="12">
        <v>31.1</v>
      </c>
      <c r="H546" s="12">
        <v>32</v>
      </c>
      <c r="I546" s="3">
        <v>-1837</v>
      </c>
      <c r="J546" s="3">
        <v>-9039</v>
      </c>
      <c r="K546" s="3">
        <v>625</v>
      </c>
      <c r="L546" s="3">
        <v>-3472</v>
      </c>
      <c r="M546" s="3">
        <v>8613</v>
      </c>
      <c r="N546" s="3">
        <v>966</v>
      </c>
      <c r="O546" s="3">
        <v>62</v>
      </c>
      <c r="P546" s="3">
        <v>1221</v>
      </c>
      <c r="Q546" s="3">
        <v>47</v>
      </c>
      <c r="R546" s="3">
        <v>46</v>
      </c>
      <c r="S546" s="13">
        <f t="shared" si="80"/>
        <v>-0.57589950000000001</v>
      </c>
      <c r="T546" s="13">
        <f t="shared" si="81"/>
        <v>-2.8382459999999998</v>
      </c>
      <c r="U546" s="13">
        <f t="shared" si="82"/>
        <v>0.198125</v>
      </c>
      <c r="V546" s="13">
        <f t="shared" si="83"/>
        <v>-1.0797920000000001</v>
      </c>
      <c r="W546" s="13">
        <f t="shared" si="84"/>
        <v>2.7561599999999999</v>
      </c>
      <c r="X546" s="13">
        <f t="shared" si="85"/>
        <v>0.30284100000000003</v>
      </c>
      <c r="Y546" s="13">
        <f t="shared" si="86"/>
        <v>1.9467999999999999E-2</v>
      </c>
      <c r="Z546" s="13">
        <f t="shared" si="87"/>
        <v>0.38705699999999998</v>
      </c>
      <c r="AA546" s="13">
        <f t="shared" si="88"/>
        <v>1.4617E-2</v>
      </c>
      <c r="AB546" s="13">
        <f t="shared" si="89"/>
        <v>1.472E-2</v>
      </c>
    </row>
    <row r="547" spans="1:28" x14ac:dyDescent="0.25">
      <c r="A547" s="2" t="s">
        <v>541</v>
      </c>
      <c r="B547" s="3" t="s">
        <v>7254</v>
      </c>
      <c r="C547" s="3" t="s">
        <v>5411</v>
      </c>
      <c r="D547" s="12">
        <v>14.3</v>
      </c>
      <c r="E547" s="12">
        <v>14.05</v>
      </c>
      <c r="F547" s="12">
        <v>14.2</v>
      </c>
      <c r="G547" s="12">
        <v>13.8</v>
      </c>
      <c r="H547" s="12">
        <v>14.25</v>
      </c>
      <c r="I547" s="3">
        <v>-11356</v>
      </c>
      <c r="J547" s="3">
        <v>-12410</v>
      </c>
      <c r="K547" s="3">
        <v>-3713</v>
      </c>
      <c r="L547" s="3">
        <v>-1442</v>
      </c>
      <c r="M547" s="3">
        <v>7829</v>
      </c>
      <c r="N547" s="3">
        <v>440</v>
      </c>
      <c r="O547" s="3">
        <v>68</v>
      </c>
      <c r="P547" s="3">
        <v>194</v>
      </c>
      <c r="Q547" s="3">
        <v>54</v>
      </c>
      <c r="R547" s="3">
        <v>39</v>
      </c>
      <c r="S547" s="13">
        <f t="shared" si="80"/>
        <v>-1.6239080000000001</v>
      </c>
      <c r="T547" s="13">
        <f t="shared" si="81"/>
        <v>-1.7436050000000001</v>
      </c>
      <c r="U547" s="13">
        <f t="shared" si="82"/>
        <v>-0.52724599999999999</v>
      </c>
      <c r="V547" s="13">
        <f t="shared" si="83"/>
        <v>-0.19899600000000003</v>
      </c>
      <c r="W547" s="13">
        <f t="shared" si="84"/>
        <v>1.1156325</v>
      </c>
      <c r="X547" s="13">
        <f t="shared" si="85"/>
        <v>6.2920000000000004E-2</v>
      </c>
      <c r="Y547" s="13">
        <f t="shared" si="86"/>
        <v>9.5540000000000017E-3</v>
      </c>
      <c r="Z547" s="13">
        <f t="shared" si="87"/>
        <v>2.7547999999999996E-2</v>
      </c>
      <c r="AA547" s="13">
        <f t="shared" si="88"/>
        <v>7.4520000000000003E-3</v>
      </c>
      <c r="AB547" s="13">
        <f t="shared" si="89"/>
        <v>5.5574999999999999E-3</v>
      </c>
    </row>
    <row r="548" spans="1:28" x14ac:dyDescent="0.25">
      <c r="A548" s="2" t="s">
        <v>542</v>
      </c>
      <c r="B548" s="3" t="s">
        <v>7255</v>
      </c>
      <c r="C548" s="3" t="s">
        <v>8542</v>
      </c>
      <c r="D548" s="12">
        <v>9.4</v>
      </c>
      <c r="E548" s="12">
        <v>9.27</v>
      </c>
      <c r="F548" s="12">
        <v>9.2799999999999994</v>
      </c>
      <c r="G548" s="12">
        <v>8.81</v>
      </c>
      <c r="H548" s="12">
        <v>9.2899999999999991</v>
      </c>
      <c r="I548" s="3">
        <v>-8509</v>
      </c>
      <c r="J548" s="3">
        <v>-17635</v>
      </c>
      <c r="K548" s="3">
        <v>-2044</v>
      </c>
      <c r="L548" s="3">
        <v>5391</v>
      </c>
      <c r="M548" s="3">
        <v>3353</v>
      </c>
      <c r="N548" s="3">
        <v>39</v>
      </c>
      <c r="O548" s="3">
        <v>12</v>
      </c>
      <c r="P548" s="3">
        <v>117</v>
      </c>
      <c r="Q548" s="3">
        <v>13</v>
      </c>
      <c r="R548" s="3">
        <v>19</v>
      </c>
      <c r="S548" s="13">
        <f t="shared" si="80"/>
        <v>-0.79984600000000006</v>
      </c>
      <c r="T548" s="13">
        <f t="shared" si="81"/>
        <v>-1.6347644999999997</v>
      </c>
      <c r="U548" s="13">
        <f t="shared" si="82"/>
        <v>-0.1896832</v>
      </c>
      <c r="V548" s="13">
        <f t="shared" si="83"/>
        <v>0.47494710000000001</v>
      </c>
      <c r="W548" s="13">
        <f t="shared" si="84"/>
        <v>0.31149369999999993</v>
      </c>
      <c r="X548" s="13">
        <f t="shared" si="85"/>
        <v>3.6660000000000004E-3</v>
      </c>
      <c r="Y548" s="13">
        <f t="shared" si="86"/>
        <v>1.1123999999999999E-3</v>
      </c>
      <c r="Z548" s="13">
        <f t="shared" si="87"/>
        <v>1.08576E-2</v>
      </c>
      <c r="AA548" s="13">
        <f t="shared" si="88"/>
        <v>1.1452999999999999E-3</v>
      </c>
      <c r="AB548" s="13">
        <f t="shared" si="89"/>
        <v>1.7650999999999999E-3</v>
      </c>
    </row>
    <row r="549" spans="1:28" x14ac:dyDescent="0.25">
      <c r="A549" s="2" t="s">
        <v>543</v>
      </c>
      <c r="B549" s="3" t="s">
        <v>7256</v>
      </c>
      <c r="C549" s="3" t="s">
        <v>8542</v>
      </c>
      <c r="D549" s="12">
        <v>16.55</v>
      </c>
      <c r="E549" s="12">
        <v>16.600000000000001</v>
      </c>
      <c r="F549" s="12">
        <v>16.8</v>
      </c>
      <c r="G549" s="12">
        <v>15.7</v>
      </c>
      <c r="H549" s="12">
        <v>16.7</v>
      </c>
      <c r="I549" s="3">
        <v>-2986</v>
      </c>
      <c r="J549" s="3">
        <v>401</v>
      </c>
      <c r="K549" s="3">
        <v>-598</v>
      </c>
      <c r="L549" s="3">
        <v>-1038</v>
      </c>
      <c r="M549" s="3">
        <v>3144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-0.49418300000000004</v>
      </c>
      <c r="T549" s="13">
        <f t="shared" si="81"/>
        <v>6.6566E-2</v>
      </c>
      <c r="U549" s="13">
        <f t="shared" si="82"/>
        <v>-0.100464</v>
      </c>
      <c r="V549" s="13">
        <f t="shared" si="83"/>
        <v>-0.16296599999999997</v>
      </c>
      <c r="W549" s="13">
        <f t="shared" si="84"/>
        <v>0.52504799999999996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7257</v>
      </c>
      <c r="C550" s="3" t="s">
        <v>5411</v>
      </c>
      <c r="D550" s="12">
        <v>13.05</v>
      </c>
      <c r="E550" s="12">
        <v>13</v>
      </c>
      <c r="F550" s="12">
        <v>13.15</v>
      </c>
      <c r="G550" s="12">
        <v>12.6</v>
      </c>
      <c r="H550" s="12">
        <v>13.05</v>
      </c>
      <c r="I550" s="3">
        <v>-17507</v>
      </c>
      <c r="J550" s="3">
        <v>-11732</v>
      </c>
      <c r="K550" s="3">
        <v>-3648</v>
      </c>
      <c r="L550" s="3">
        <v>-4353</v>
      </c>
      <c r="M550" s="3">
        <v>11248</v>
      </c>
      <c r="N550" s="3">
        <v>1659</v>
      </c>
      <c r="O550" s="3">
        <v>24</v>
      </c>
      <c r="P550" s="3">
        <v>2345</v>
      </c>
      <c r="Q550" s="3">
        <v>25</v>
      </c>
      <c r="R550" s="3">
        <v>17</v>
      </c>
      <c r="S550" s="13">
        <f t="shared" si="80"/>
        <v>-2.2846635000000002</v>
      </c>
      <c r="T550" s="13">
        <f t="shared" si="81"/>
        <v>-1.5251600000000001</v>
      </c>
      <c r="U550" s="13">
        <f t="shared" si="82"/>
        <v>-0.47971200000000003</v>
      </c>
      <c r="V550" s="13">
        <f t="shared" si="83"/>
        <v>-0.54847799999999991</v>
      </c>
      <c r="W550" s="13">
        <f t="shared" si="84"/>
        <v>1.4678639999999998</v>
      </c>
      <c r="X550" s="13">
        <f t="shared" si="85"/>
        <v>0.21649950000000001</v>
      </c>
      <c r="Y550" s="13">
        <f t="shared" si="86"/>
        <v>3.1199999999999999E-3</v>
      </c>
      <c r="Z550" s="13">
        <f t="shared" si="87"/>
        <v>0.30836750000000002</v>
      </c>
      <c r="AA550" s="13">
        <f t="shared" si="88"/>
        <v>3.15E-3</v>
      </c>
      <c r="AB550" s="13">
        <f t="shared" si="89"/>
        <v>2.2185000000000004E-3</v>
      </c>
    </row>
    <row r="551" spans="1:28" x14ac:dyDescent="0.25">
      <c r="A551" s="2" t="s">
        <v>545</v>
      </c>
      <c r="B551" s="3" t="s">
        <v>7258</v>
      </c>
      <c r="C551" s="3" t="s">
        <v>8543</v>
      </c>
      <c r="D551" s="12">
        <v>22.35</v>
      </c>
      <c r="E551" s="12">
        <v>22.05</v>
      </c>
      <c r="F551" s="12">
        <v>22</v>
      </c>
      <c r="G551" s="12">
        <v>21.55</v>
      </c>
      <c r="H551" s="12">
        <v>22.5</v>
      </c>
      <c r="I551" s="3">
        <v>13161</v>
      </c>
      <c r="J551" s="3">
        <v>-15716</v>
      </c>
      <c r="K551" s="3">
        <v>-2905</v>
      </c>
      <c r="L551" s="3">
        <v>16834</v>
      </c>
      <c r="M551" s="3">
        <v>8379</v>
      </c>
      <c r="N551" s="3">
        <v>2312</v>
      </c>
      <c r="O551" s="3">
        <v>773</v>
      </c>
      <c r="P551" s="3">
        <v>1640</v>
      </c>
      <c r="Q551" s="3">
        <v>92</v>
      </c>
      <c r="R551" s="3">
        <v>72</v>
      </c>
      <c r="S551" s="13">
        <f t="shared" si="80"/>
        <v>2.9414835000000004</v>
      </c>
      <c r="T551" s="13">
        <f t="shared" si="81"/>
        <v>-3.4653779999999998</v>
      </c>
      <c r="U551" s="13">
        <f t="shared" si="82"/>
        <v>-0.6391</v>
      </c>
      <c r="V551" s="13">
        <f t="shared" si="83"/>
        <v>3.6277270000000001</v>
      </c>
      <c r="W551" s="13">
        <f t="shared" si="84"/>
        <v>1.885275</v>
      </c>
      <c r="X551" s="13">
        <f t="shared" si="85"/>
        <v>0.51673200000000008</v>
      </c>
      <c r="Y551" s="13">
        <f t="shared" si="86"/>
        <v>0.1704465</v>
      </c>
      <c r="Z551" s="13">
        <f t="shared" si="87"/>
        <v>0.36080000000000001</v>
      </c>
      <c r="AA551" s="13">
        <f t="shared" si="88"/>
        <v>1.9826E-2</v>
      </c>
      <c r="AB551" s="13">
        <f t="shared" si="89"/>
        <v>1.6199999999999999E-2</v>
      </c>
    </row>
    <row r="552" spans="1:28" x14ac:dyDescent="0.25">
      <c r="A552" s="2" t="s">
        <v>546</v>
      </c>
      <c r="B552" s="3" t="s">
        <v>7259</v>
      </c>
      <c r="C552" s="3" t="s">
        <v>8541</v>
      </c>
      <c r="D552" s="12">
        <v>21.5</v>
      </c>
      <c r="E552" s="12">
        <v>21.45</v>
      </c>
      <c r="F552" s="12">
        <v>21.7</v>
      </c>
      <c r="G552" s="12">
        <v>21.1</v>
      </c>
      <c r="H552" s="12">
        <v>21.65</v>
      </c>
      <c r="I552" s="3">
        <v>-8867</v>
      </c>
      <c r="J552" s="3">
        <v>-9957</v>
      </c>
      <c r="K552" s="3">
        <v>448</v>
      </c>
      <c r="L552" s="3">
        <v>-1768</v>
      </c>
      <c r="M552" s="3">
        <v>1624</v>
      </c>
      <c r="N552" s="3">
        <v>1141</v>
      </c>
      <c r="O552" s="3">
        <v>62</v>
      </c>
      <c r="P552" s="3">
        <v>1434</v>
      </c>
      <c r="Q552" s="3">
        <v>48</v>
      </c>
      <c r="R552" s="3">
        <v>42</v>
      </c>
      <c r="S552" s="13">
        <f t="shared" si="80"/>
        <v>-1.9064049999999999</v>
      </c>
      <c r="T552" s="13">
        <f t="shared" si="81"/>
        <v>-2.1357765</v>
      </c>
      <c r="U552" s="13">
        <f t="shared" si="82"/>
        <v>9.7215999999999997E-2</v>
      </c>
      <c r="V552" s="13">
        <f t="shared" si="83"/>
        <v>-0.37304800000000005</v>
      </c>
      <c r="W552" s="13">
        <f t="shared" si="84"/>
        <v>0.35159599999999996</v>
      </c>
      <c r="X552" s="13">
        <f t="shared" si="85"/>
        <v>0.24531500000000001</v>
      </c>
      <c r="Y552" s="13">
        <f t="shared" si="86"/>
        <v>1.3298999999999998E-2</v>
      </c>
      <c r="Z552" s="13">
        <f t="shared" si="87"/>
        <v>0.31117800000000001</v>
      </c>
      <c r="AA552" s="13">
        <f t="shared" si="88"/>
        <v>1.0128E-2</v>
      </c>
      <c r="AB552" s="13">
        <f t="shared" si="89"/>
        <v>9.0930000000000004E-3</v>
      </c>
    </row>
    <row r="553" spans="1:28" x14ac:dyDescent="0.25">
      <c r="A553" s="2" t="s">
        <v>547</v>
      </c>
      <c r="B553" s="3" t="s">
        <v>7260</v>
      </c>
      <c r="C553" s="3" t="s">
        <v>5409</v>
      </c>
      <c r="D553" s="12">
        <v>6.92</v>
      </c>
      <c r="E553" s="12">
        <v>6.9</v>
      </c>
      <c r="F553" s="12">
        <v>6.88</v>
      </c>
      <c r="G553" s="12">
        <v>6.65</v>
      </c>
      <c r="H553" s="12">
        <v>6.93</v>
      </c>
      <c r="I553" s="3">
        <v>-3579</v>
      </c>
      <c r="J553" s="3">
        <v>-1791</v>
      </c>
      <c r="K553" s="3">
        <v>-553</v>
      </c>
      <c r="L553" s="3">
        <v>-1196</v>
      </c>
      <c r="M553" s="3">
        <v>236</v>
      </c>
      <c r="N553" s="3">
        <v>8</v>
      </c>
      <c r="O553" s="3">
        <v>3</v>
      </c>
      <c r="P553" s="3">
        <v>24</v>
      </c>
      <c r="Q553" s="3">
        <v>3</v>
      </c>
      <c r="R553" s="3">
        <v>4</v>
      </c>
      <c r="S553" s="13">
        <f t="shared" si="80"/>
        <v>-0.24766679999999999</v>
      </c>
      <c r="T553" s="13">
        <f t="shared" si="81"/>
        <v>-0.12357900000000001</v>
      </c>
      <c r="U553" s="13">
        <f t="shared" si="82"/>
        <v>-3.8046400000000001E-2</v>
      </c>
      <c r="V553" s="13">
        <f t="shared" si="83"/>
        <v>-7.9534000000000007E-2</v>
      </c>
      <c r="W553" s="13">
        <f t="shared" si="84"/>
        <v>1.6354799999999999E-2</v>
      </c>
      <c r="X553" s="13">
        <f t="shared" si="85"/>
        <v>5.5360000000000001E-4</v>
      </c>
      <c r="Y553" s="13">
        <f t="shared" si="86"/>
        <v>2.0700000000000002E-4</v>
      </c>
      <c r="Z553" s="13">
        <f t="shared" si="87"/>
        <v>1.6512E-3</v>
      </c>
      <c r="AA553" s="13">
        <f t="shared" si="88"/>
        <v>1.9950000000000002E-4</v>
      </c>
      <c r="AB553" s="13">
        <f t="shared" si="89"/>
        <v>2.7719999999999996E-4</v>
      </c>
    </row>
    <row r="554" spans="1:28" x14ac:dyDescent="0.25">
      <c r="A554" s="2" t="s">
        <v>548</v>
      </c>
      <c r="B554" s="3" t="s">
        <v>7261</v>
      </c>
      <c r="C554" s="3" t="s">
        <v>5412</v>
      </c>
      <c r="D554" s="12">
        <v>30.4</v>
      </c>
      <c r="E554" s="12">
        <v>30.5</v>
      </c>
      <c r="F554" s="12">
        <v>29.55</v>
      </c>
      <c r="G554" s="12">
        <v>28.5</v>
      </c>
      <c r="H554" s="12">
        <v>29.15</v>
      </c>
      <c r="I554" s="3">
        <v>-6</v>
      </c>
      <c r="J554" s="3">
        <v>-9</v>
      </c>
      <c r="K554" s="3">
        <v>-12</v>
      </c>
      <c r="L554" s="3">
        <v>8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-1.8239999999999997E-3</v>
      </c>
      <c r="T554" s="13">
        <f t="shared" si="81"/>
        <v>-2.745E-3</v>
      </c>
      <c r="U554" s="13">
        <f t="shared" si="82"/>
        <v>-3.5460000000000001E-3</v>
      </c>
      <c r="V554" s="13">
        <f t="shared" si="83"/>
        <v>2.2799999999999999E-3</v>
      </c>
      <c r="W554" s="13">
        <f t="shared" si="84"/>
        <v>-2.9149999999999998E-4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7262</v>
      </c>
      <c r="C555" s="3" t="s">
        <v>5412</v>
      </c>
      <c r="D555" s="12">
        <v>22.25</v>
      </c>
      <c r="E555" s="12">
        <v>21.85</v>
      </c>
      <c r="F555" s="12">
        <v>22.05</v>
      </c>
      <c r="G555" s="12">
        <v>20.85</v>
      </c>
      <c r="H555" s="12">
        <v>21.4</v>
      </c>
      <c r="I555" s="3">
        <v>-465</v>
      </c>
      <c r="J555" s="3">
        <v>-774</v>
      </c>
      <c r="K555" s="3">
        <v>8</v>
      </c>
      <c r="L555" s="3">
        <v>-315</v>
      </c>
      <c r="M555" s="3">
        <v>549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-0.1034625</v>
      </c>
      <c r="T555" s="13">
        <f t="shared" si="81"/>
        <v>-0.16911900000000002</v>
      </c>
      <c r="U555" s="13">
        <f t="shared" si="82"/>
        <v>1.7640000000000002E-3</v>
      </c>
      <c r="V555" s="13">
        <f t="shared" si="83"/>
        <v>-6.56775E-2</v>
      </c>
      <c r="W555" s="13">
        <f t="shared" si="84"/>
        <v>0.11748599999999998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7263</v>
      </c>
      <c r="C556" s="3" t="s">
        <v>8544</v>
      </c>
      <c r="D556" s="12">
        <v>28.25</v>
      </c>
      <c r="E556" s="12">
        <v>29.05</v>
      </c>
      <c r="F556" s="12">
        <v>29.05</v>
      </c>
      <c r="G556" s="12">
        <v>27.9</v>
      </c>
      <c r="H556" s="12">
        <v>28.9</v>
      </c>
      <c r="I556" s="3">
        <v>-34</v>
      </c>
      <c r="J556" s="3">
        <v>125</v>
      </c>
      <c r="K556" s="3">
        <v>-28</v>
      </c>
      <c r="L556" s="3">
        <v>-34</v>
      </c>
      <c r="M556" s="3">
        <v>89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-9.6050000000000007E-3</v>
      </c>
      <c r="T556" s="13">
        <f t="shared" si="81"/>
        <v>3.6312499999999998E-2</v>
      </c>
      <c r="U556" s="13">
        <f t="shared" si="82"/>
        <v>-8.1340000000000006E-3</v>
      </c>
      <c r="V556" s="13">
        <f t="shared" si="83"/>
        <v>-9.4859999999999996E-3</v>
      </c>
      <c r="W556" s="13">
        <f t="shared" si="84"/>
        <v>2.5721000000000001E-2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7264</v>
      </c>
      <c r="C557" s="3" t="s">
        <v>5412</v>
      </c>
      <c r="D557" s="12">
        <v>20.75</v>
      </c>
      <c r="E557" s="12">
        <v>20.350000000000001</v>
      </c>
      <c r="F557" s="12">
        <v>20.5</v>
      </c>
      <c r="G557" s="12">
        <v>21.15</v>
      </c>
      <c r="H557" s="12">
        <v>21.6</v>
      </c>
      <c r="I557" s="3">
        <v>-890</v>
      </c>
      <c r="J557" s="3">
        <v>-948</v>
      </c>
      <c r="K557" s="3">
        <v>-694</v>
      </c>
      <c r="L557" s="3">
        <v>-623</v>
      </c>
      <c r="M557" s="3">
        <v>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-0.18467500000000001</v>
      </c>
      <c r="T557" s="13">
        <f t="shared" si="81"/>
        <v>-0.19291800000000003</v>
      </c>
      <c r="U557" s="13">
        <f t="shared" si="82"/>
        <v>-0.14227000000000001</v>
      </c>
      <c r="V557" s="13">
        <f t="shared" si="83"/>
        <v>-0.13176449999999998</v>
      </c>
      <c r="W557" s="13">
        <f t="shared" si="84"/>
        <v>8.4240000000000009E-3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7265</v>
      </c>
      <c r="C558" s="3" t="s">
        <v>5412</v>
      </c>
      <c r="D558" s="12">
        <v>15</v>
      </c>
      <c r="E558" s="12">
        <v>14.1</v>
      </c>
      <c r="F558" s="12">
        <v>14.1</v>
      </c>
      <c r="G558" s="12">
        <v>12.8</v>
      </c>
      <c r="H558" s="12">
        <v>14.05</v>
      </c>
      <c r="I558" s="3">
        <v>-97</v>
      </c>
      <c r="J558" s="3">
        <v>-848</v>
      </c>
      <c r="K558" s="3">
        <v>-228</v>
      </c>
      <c r="L558" s="3">
        <v>540</v>
      </c>
      <c r="M558" s="3">
        <v>-27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-1.455E-2</v>
      </c>
      <c r="T558" s="13">
        <f t="shared" si="81"/>
        <v>-0.11956799999999999</v>
      </c>
      <c r="U558" s="13">
        <f t="shared" si="82"/>
        <v>-3.2147999999999996E-2</v>
      </c>
      <c r="V558" s="13">
        <f t="shared" si="83"/>
        <v>6.9120000000000001E-2</v>
      </c>
      <c r="W558" s="13">
        <f t="shared" si="84"/>
        <v>-3.7935000000000004E-3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7266</v>
      </c>
      <c r="C559" s="3" t="s">
        <v>5412</v>
      </c>
      <c r="D559" s="12">
        <v>25.2</v>
      </c>
      <c r="E559" s="12">
        <v>24.9</v>
      </c>
      <c r="F559" s="12">
        <v>24.9</v>
      </c>
      <c r="G559" s="12">
        <v>24.7</v>
      </c>
      <c r="H559" s="12">
        <v>25.4</v>
      </c>
      <c r="I559" s="3">
        <v>-136</v>
      </c>
      <c r="J559" s="3">
        <v>-243</v>
      </c>
      <c r="K559" s="3">
        <v>-28</v>
      </c>
      <c r="L559" s="3">
        <v>44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-3.4271999999999997E-2</v>
      </c>
      <c r="T559" s="13">
        <f t="shared" si="81"/>
        <v>-6.0506999999999998E-2</v>
      </c>
      <c r="U559" s="13">
        <f t="shared" si="82"/>
        <v>-6.971999999999999E-3</v>
      </c>
      <c r="V559" s="13">
        <f t="shared" si="83"/>
        <v>1.0867999999999999E-2</v>
      </c>
      <c r="W559" s="13">
        <f t="shared" si="84"/>
        <v>-1.7779999999999998E-3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7267</v>
      </c>
      <c r="C560" s="3" t="s">
        <v>5412</v>
      </c>
      <c r="D560" s="12">
        <v>33.25</v>
      </c>
      <c r="E560" s="12">
        <v>30.5</v>
      </c>
      <c r="F560" s="12">
        <v>31.1</v>
      </c>
      <c r="G560" s="12">
        <v>31.1</v>
      </c>
      <c r="H560" s="12">
        <v>31.45</v>
      </c>
      <c r="I560" s="3">
        <v>4</v>
      </c>
      <c r="J560" s="3">
        <v>-33</v>
      </c>
      <c r="K560" s="3">
        <v>-4</v>
      </c>
      <c r="L560" s="3">
        <v>-3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1.33E-3</v>
      </c>
      <c r="T560" s="13">
        <f t="shared" si="81"/>
        <v>-1.0064999999999999E-2</v>
      </c>
      <c r="U560" s="13">
        <f t="shared" si="82"/>
        <v>-1.2440000000000001E-3</v>
      </c>
      <c r="V560" s="13">
        <f t="shared" si="83"/>
        <v>-9.3300000000000013E-4</v>
      </c>
      <c r="W560" s="13">
        <f t="shared" si="84"/>
        <v>-9.4349999999999989E-4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7268</v>
      </c>
      <c r="C561" s="3" t="s">
        <v>8495</v>
      </c>
      <c r="D561" s="12">
        <v>7.5</v>
      </c>
      <c r="E561" s="12">
        <v>7.42</v>
      </c>
      <c r="F561" s="12">
        <v>7.31</v>
      </c>
      <c r="G561" s="12">
        <v>6.91</v>
      </c>
      <c r="H561" s="12">
        <v>7.57</v>
      </c>
      <c r="I561" s="3">
        <v>105</v>
      </c>
      <c r="J561" s="3">
        <v>23</v>
      </c>
      <c r="K561" s="3">
        <v>-289</v>
      </c>
      <c r="L561" s="3">
        <v>-65</v>
      </c>
      <c r="M561" s="3">
        <v>34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7.8750000000000001E-3</v>
      </c>
      <c r="T561" s="13">
        <f t="shared" si="81"/>
        <v>1.7066E-3</v>
      </c>
      <c r="U561" s="13">
        <f t="shared" si="82"/>
        <v>-2.1125899999999996E-2</v>
      </c>
      <c r="V561" s="13">
        <f t="shared" si="83"/>
        <v>-4.4915000000000007E-3</v>
      </c>
      <c r="W561" s="13">
        <f t="shared" si="84"/>
        <v>2.5737999999999998E-3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7269</v>
      </c>
      <c r="C562" s="3" t="s">
        <v>5412</v>
      </c>
      <c r="D562" s="12">
        <v>260.5</v>
      </c>
      <c r="E562" s="12">
        <v>264.5</v>
      </c>
      <c r="F562" s="12">
        <v>271.5</v>
      </c>
      <c r="G562" s="12">
        <v>267</v>
      </c>
      <c r="H562" s="12">
        <v>272</v>
      </c>
      <c r="I562" s="3">
        <v>-1149</v>
      </c>
      <c r="J562" s="3">
        <v>-460</v>
      </c>
      <c r="K562" s="3">
        <v>456</v>
      </c>
      <c r="L562" s="3">
        <v>667</v>
      </c>
      <c r="M562" s="3">
        <v>384</v>
      </c>
      <c r="N562" s="3">
        <v>73</v>
      </c>
      <c r="O562" s="3">
        <v>3</v>
      </c>
      <c r="P562" s="3">
        <v>103</v>
      </c>
      <c r="Q562" s="3">
        <v>35</v>
      </c>
      <c r="R562" s="3">
        <v>3</v>
      </c>
      <c r="S562" s="13">
        <f t="shared" si="80"/>
        <v>-2.9931450000000002</v>
      </c>
      <c r="T562" s="13">
        <f t="shared" si="81"/>
        <v>-1.2166999999999999</v>
      </c>
      <c r="U562" s="13">
        <f t="shared" si="82"/>
        <v>1.23804</v>
      </c>
      <c r="V562" s="13">
        <f t="shared" si="83"/>
        <v>1.7808900000000001</v>
      </c>
      <c r="W562" s="13">
        <f t="shared" si="84"/>
        <v>1.0444800000000001</v>
      </c>
      <c r="X562" s="13">
        <f t="shared" si="85"/>
        <v>0.190165</v>
      </c>
      <c r="Y562" s="13">
        <f t="shared" si="86"/>
        <v>7.9349999999999993E-3</v>
      </c>
      <c r="Z562" s="13">
        <f t="shared" si="87"/>
        <v>0.27964499999999998</v>
      </c>
      <c r="AA562" s="13">
        <f t="shared" si="88"/>
        <v>9.3450000000000005E-2</v>
      </c>
      <c r="AB562" s="13">
        <f t="shared" si="89"/>
        <v>8.1600000000000006E-3</v>
      </c>
    </row>
    <row r="563" spans="1:28" x14ac:dyDescent="0.25">
      <c r="A563" s="2" t="s">
        <v>557</v>
      </c>
      <c r="B563" s="3" t="s">
        <v>7270</v>
      </c>
      <c r="C563" s="3" t="s">
        <v>8495</v>
      </c>
      <c r="D563" s="12">
        <v>19.2</v>
      </c>
      <c r="E563" s="12">
        <v>19.2</v>
      </c>
      <c r="F563" s="12">
        <v>18.850000000000001</v>
      </c>
      <c r="G563" s="12">
        <v>17.649999999999999</v>
      </c>
      <c r="H563" s="12">
        <v>18.55</v>
      </c>
      <c r="I563" s="3">
        <v>1108</v>
      </c>
      <c r="J563" s="3">
        <v>-749</v>
      </c>
      <c r="K563" s="3">
        <v>-997</v>
      </c>
      <c r="L563" s="3">
        <v>-400</v>
      </c>
      <c r="M563" s="3">
        <v>588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0.21273599999999998</v>
      </c>
      <c r="T563" s="13">
        <f t="shared" si="81"/>
        <v>-0.14380799999999999</v>
      </c>
      <c r="U563" s="13">
        <f t="shared" si="82"/>
        <v>-0.1879345</v>
      </c>
      <c r="V563" s="13">
        <f t="shared" si="83"/>
        <v>-7.0599999999999996E-2</v>
      </c>
      <c r="W563" s="13">
        <f t="shared" si="84"/>
        <v>0.10907399999999999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7271</v>
      </c>
      <c r="C564" s="3" t="s">
        <v>8495</v>
      </c>
      <c r="D564" s="12">
        <v>81.7</v>
      </c>
      <c r="E564" s="12">
        <v>81.099999999999994</v>
      </c>
      <c r="F564" s="12">
        <v>82.9</v>
      </c>
      <c r="G564" s="12">
        <v>78.2</v>
      </c>
      <c r="H564" s="12">
        <v>81.8</v>
      </c>
      <c r="I564" s="3">
        <v>-1728</v>
      </c>
      <c r="J564" s="3">
        <v>-314</v>
      </c>
      <c r="K564" s="3">
        <v>-700</v>
      </c>
      <c r="L564" s="3">
        <v>-315</v>
      </c>
      <c r="M564" s="3">
        <v>606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-1.4117760000000001</v>
      </c>
      <c r="T564" s="13">
        <f t="shared" si="81"/>
        <v>-0.25465399999999999</v>
      </c>
      <c r="U564" s="13">
        <f t="shared" si="82"/>
        <v>-0.58030000000000004</v>
      </c>
      <c r="V564" s="13">
        <f t="shared" si="83"/>
        <v>-0.24632999999999999</v>
      </c>
      <c r="W564" s="13">
        <f t="shared" si="84"/>
        <v>0.49570799999999998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7272</v>
      </c>
      <c r="C565" s="3" t="s">
        <v>8495</v>
      </c>
      <c r="D565" s="12">
        <v>22.15</v>
      </c>
      <c r="E565" s="12">
        <v>22.65</v>
      </c>
      <c r="F565" s="12">
        <v>22.6</v>
      </c>
      <c r="G565" s="12">
        <v>21.9</v>
      </c>
      <c r="H565" s="12">
        <v>22.4</v>
      </c>
      <c r="I565" s="3">
        <v>23</v>
      </c>
      <c r="J565" s="3">
        <v>23</v>
      </c>
      <c r="K565" s="3">
        <v>9</v>
      </c>
      <c r="L565" s="3">
        <v>43</v>
      </c>
      <c r="M565" s="3">
        <v>22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5.0945000000000001E-3</v>
      </c>
      <c r="T565" s="13">
        <f t="shared" si="81"/>
        <v>5.2094999999999997E-3</v>
      </c>
      <c r="U565" s="13">
        <f t="shared" si="82"/>
        <v>2.0340000000000002E-3</v>
      </c>
      <c r="V565" s="13">
        <f t="shared" si="83"/>
        <v>9.417E-3</v>
      </c>
      <c r="W565" s="13">
        <f t="shared" si="84"/>
        <v>4.9279999999999992E-3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7273</v>
      </c>
      <c r="C566" s="3" t="s">
        <v>5380</v>
      </c>
      <c r="D566" s="12">
        <v>30.45</v>
      </c>
      <c r="E566" s="12">
        <v>29.35</v>
      </c>
      <c r="F566" s="12">
        <v>28.25</v>
      </c>
      <c r="G566" s="12">
        <v>28.4</v>
      </c>
      <c r="H566" s="12">
        <v>28.85</v>
      </c>
      <c r="I566" s="3">
        <v>-63</v>
      </c>
      <c r="J566" s="3">
        <v>-329</v>
      </c>
      <c r="K566" s="3">
        <v>-182</v>
      </c>
      <c r="L566" s="3">
        <v>58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-1.9183499999999999E-2</v>
      </c>
      <c r="T566" s="13">
        <f t="shared" si="81"/>
        <v>-9.6561499999999995E-2</v>
      </c>
      <c r="U566" s="13">
        <f t="shared" si="82"/>
        <v>-5.1415000000000002E-2</v>
      </c>
      <c r="V566" s="13">
        <f t="shared" si="83"/>
        <v>1.6471999999999997E-2</v>
      </c>
      <c r="W566" s="13">
        <f t="shared" si="84"/>
        <v>-1.4425E-3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7274</v>
      </c>
      <c r="C567" s="3" t="s">
        <v>5412</v>
      </c>
      <c r="D567" s="12">
        <v>18.899999999999999</v>
      </c>
      <c r="E567" s="12">
        <v>18.899999999999999</v>
      </c>
      <c r="F567" s="12">
        <v>18.899999999999999</v>
      </c>
      <c r="G567" s="12">
        <v>18.7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7275</v>
      </c>
      <c r="C568" s="3" t="s">
        <v>5412</v>
      </c>
      <c r="D568" s="12">
        <v>66.3</v>
      </c>
      <c r="E568" s="12">
        <v>66</v>
      </c>
      <c r="F568" s="12">
        <v>64.8</v>
      </c>
      <c r="G568" s="12">
        <v>62.7</v>
      </c>
      <c r="H568" s="12">
        <v>61.9</v>
      </c>
      <c r="I568" s="3">
        <v>5</v>
      </c>
      <c r="J568" s="3">
        <v>6</v>
      </c>
      <c r="K568" s="3">
        <v>2</v>
      </c>
      <c r="L568" s="3">
        <v>6</v>
      </c>
      <c r="M568" s="3">
        <v>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3.3149999999999998E-3</v>
      </c>
      <c r="T568" s="13">
        <f t="shared" si="81"/>
        <v>3.96E-3</v>
      </c>
      <c r="U568" s="13">
        <f t="shared" si="82"/>
        <v>1.2959999999999998E-3</v>
      </c>
      <c r="V568" s="13">
        <f t="shared" si="83"/>
        <v>3.7620000000000006E-3</v>
      </c>
      <c r="W568" s="13">
        <f t="shared" si="84"/>
        <v>5.5710000000000004E-3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7276</v>
      </c>
      <c r="C569" s="3" t="s">
        <v>8545</v>
      </c>
      <c r="D569" s="12">
        <v>20.3</v>
      </c>
      <c r="E569" s="12">
        <v>19.95</v>
      </c>
      <c r="F569" s="12">
        <v>20.399999999999999</v>
      </c>
      <c r="G569" s="12">
        <v>18.399999999999999</v>
      </c>
      <c r="H569" s="12">
        <v>19</v>
      </c>
      <c r="I569" s="3">
        <v>1</v>
      </c>
      <c r="J569" s="3">
        <v>2</v>
      </c>
      <c r="K569" s="3">
        <v>-1</v>
      </c>
      <c r="L569" s="3">
        <v>2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2.03E-4</v>
      </c>
      <c r="T569" s="13">
        <f t="shared" si="81"/>
        <v>3.9899999999999999E-4</v>
      </c>
      <c r="U569" s="13">
        <f t="shared" si="82"/>
        <v>-2.04E-4</v>
      </c>
      <c r="V569" s="13">
        <f t="shared" si="83"/>
        <v>3.6799999999999995E-4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7277</v>
      </c>
      <c r="C570" s="3" t="s">
        <v>5412</v>
      </c>
      <c r="D570" s="12">
        <v>14.9</v>
      </c>
      <c r="E570" s="12">
        <v>13.45</v>
      </c>
      <c r="F570" s="12">
        <v>12.15</v>
      </c>
      <c r="G570" s="12">
        <v>11.05</v>
      </c>
      <c r="H570" s="12">
        <v>12.15</v>
      </c>
      <c r="I570" s="3">
        <v>-133</v>
      </c>
      <c r="J570" s="3">
        <v>-12</v>
      </c>
      <c r="K570" s="3">
        <v>-2</v>
      </c>
      <c r="L570" s="3">
        <v>-13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-1.9817000000000001E-2</v>
      </c>
      <c r="T570" s="13">
        <f t="shared" si="81"/>
        <v>-1.6139999999999998E-3</v>
      </c>
      <c r="U570" s="13">
        <f t="shared" si="82"/>
        <v>-2.43E-4</v>
      </c>
      <c r="V570" s="13">
        <f t="shared" si="83"/>
        <v>-1.4365000000000001E-3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7278</v>
      </c>
      <c r="C571" s="3" t="s">
        <v>5412</v>
      </c>
      <c r="D571" s="12">
        <v>21.85</v>
      </c>
      <c r="E571" s="12">
        <v>21.75</v>
      </c>
      <c r="F571" s="12">
        <v>21.75</v>
      </c>
      <c r="G571" s="12">
        <v>22.05</v>
      </c>
      <c r="H571" s="12">
        <v>22.25</v>
      </c>
      <c r="I571" s="3">
        <v>20</v>
      </c>
      <c r="J571" s="3">
        <v>21</v>
      </c>
      <c r="K571" s="3">
        <v>8</v>
      </c>
      <c r="L571" s="3">
        <v>27</v>
      </c>
      <c r="M571" s="3">
        <v>12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4.3699999999999998E-3</v>
      </c>
      <c r="T571" s="13">
        <f t="shared" si="81"/>
        <v>4.5675000000000004E-3</v>
      </c>
      <c r="U571" s="13">
        <f t="shared" si="82"/>
        <v>1.74E-3</v>
      </c>
      <c r="V571" s="13">
        <f t="shared" si="83"/>
        <v>5.9535000000000005E-3</v>
      </c>
      <c r="W571" s="13">
        <f t="shared" si="84"/>
        <v>2.6700000000000001E-3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7279</v>
      </c>
      <c r="C572" s="3" t="s">
        <v>5412</v>
      </c>
      <c r="D572" s="12">
        <v>36</v>
      </c>
      <c r="E572" s="12">
        <v>36</v>
      </c>
      <c r="F572" s="12">
        <v>36</v>
      </c>
      <c r="G572" s="12">
        <v>33.6</v>
      </c>
      <c r="H572" s="12">
        <v>35.9</v>
      </c>
      <c r="I572" s="3">
        <v>2</v>
      </c>
      <c r="J572" s="3">
        <v>-1</v>
      </c>
      <c r="K572" s="3">
        <v>3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7.2000000000000005E-4</v>
      </c>
      <c r="T572" s="13">
        <f t="shared" si="81"/>
        <v>-3.6000000000000002E-4</v>
      </c>
      <c r="U572" s="13">
        <f t="shared" si="82"/>
        <v>1.08E-3</v>
      </c>
      <c r="V572" s="13">
        <f t="shared" si="83"/>
        <v>3.3600000000000004E-4</v>
      </c>
      <c r="W572" s="13">
        <f t="shared" si="84"/>
        <v>3.59E-4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7280</v>
      </c>
      <c r="C573" s="3" t="s">
        <v>5412</v>
      </c>
      <c r="D573" s="12">
        <v>34</v>
      </c>
      <c r="E573" s="12">
        <v>34</v>
      </c>
      <c r="F573" s="12">
        <v>33.1</v>
      </c>
      <c r="G573" s="12">
        <v>31.15</v>
      </c>
      <c r="H573" s="12">
        <v>31.8</v>
      </c>
      <c r="I573" s="3">
        <v>71</v>
      </c>
      <c r="J573" s="3">
        <v>77</v>
      </c>
      <c r="K573" s="3">
        <v>73</v>
      </c>
      <c r="L573" s="3">
        <v>53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2.4140000000000002E-2</v>
      </c>
      <c r="T573" s="13">
        <f t="shared" si="81"/>
        <v>2.6179999999999998E-2</v>
      </c>
      <c r="U573" s="13">
        <f t="shared" si="82"/>
        <v>2.4163E-2</v>
      </c>
      <c r="V573" s="13">
        <f t="shared" si="83"/>
        <v>1.65095E-2</v>
      </c>
      <c r="W573" s="13">
        <f t="shared" si="84"/>
        <v>2.3532000000000004E-2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7281</v>
      </c>
      <c r="C574" s="3" t="s">
        <v>8497</v>
      </c>
      <c r="D574" s="12">
        <v>11.55</v>
      </c>
      <c r="E574" s="12">
        <v>11.75</v>
      </c>
      <c r="F574" s="12">
        <v>11.95</v>
      </c>
      <c r="G574" s="12">
        <v>11.35</v>
      </c>
      <c r="H574" s="12">
        <v>11.65</v>
      </c>
      <c r="I574" s="3">
        <v>-49</v>
      </c>
      <c r="J574" s="3">
        <v>2</v>
      </c>
      <c r="K574" s="3">
        <v>-17</v>
      </c>
      <c r="L574" s="3">
        <v>63</v>
      </c>
      <c r="M574" s="3">
        <v>-31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-5.6595000000000005E-3</v>
      </c>
      <c r="T574" s="13">
        <f t="shared" si="81"/>
        <v>2.3499999999999999E-4</v>
      </c>
      <c r="U574" s="13">
        <f t="shared" si="82"/>
        <v>-2.0314999999999999E-3</v>
      </c>
      <c r="V574" s="13">
        <f t="shared" si="83"/>
        <v>7.1504999999999997E-3</v>
      </c>
      <c r="W574" s="13">
        <f t="shared" si="84"/>
        <v>-3.6115000000000001E-3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7282</v>
      </c>
      <c r="C575" s="3" t="s">
        <v>8522</v>
      </c>
      <c r="D575" s="12">
        <v>66.099999999999994</v>
      </c>
      <c r="E575" s="12">
        <v>64</v>
      </c>
      <c r="F575" s="12">
        <v>62.5</v>
      </c>
      <c r="G575" s="12">
        <v>57.6</v>
      </c>
      <c r="H575" s="12">
        <v>63</v>
      </c>
      <c r="I575" s="3">
        <v>754</v>
      </c>
      <c r="J575" s="3">
        <v>-153</v>
      </c>
      <c r="K575" s="3">
        <v>-196</v>
      </c>
      <c r="L575" s="3">
        <v>1997</v>
      </c>
      <c r="M575" s="3">
        <v>104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0.49839399999999995</v>
      </c>
      <c r="T575" s="13">
        <f t="shared" si="81"/>
        <v>-9.7919999999999993E-2</v>
      </c>
      <c r="U575" s="13">
        <f t="shared" si="82"/>
        <v>-0.1225</v>
      </c>
      <c r="V575" s="13">
        <f t="shared" si="83"/>
        <v>1.150272</v>
      </c>
      <c r="W575" s="13">
        <f t="shared" si="84"/>
        <v>6.5519999999999995E-2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7283</v>
      </c>
      <c r="C576" s="3" t="s">
        <v>5406</v>
      </c>
      <c r="D576" s="12">
        <v>49</v>
      </c>
      <c r="E576" s="12">
        <v>48.6</v>
      </c>
      <c r="F576" s="12">
        <v>48.7</v>
      </c>
      <c r="G576" s="12">
        <v>45.1</v>
      </c>
      <c r="H576" s="12">
        <v>49.4</v>
      </c>
      <c r="I576" s="3">
        <v>-41</v>
      </c>
      <c r="J576" s="3">
        <v>-5</v>
      </c>
      <c r="K576" s="3">
        <v>-25</v>
      </c>
      <c r="L576" s="3">
        <v>-4</v>
      </c>
      <c r="M576" s="3">
        <v>67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-2.009E-2</v>
      </c>
      <c r="T576" s="13">
        <f t="shared" si="81"/>
        <v>-2.4299999999999999E-3</v>
      </c>
      <c r="U576" s="13">
        <f t="shared" si="82"/>
        <v>-1.2175E-2</v>
      </c>
      <c r="V576" s="13">
        <f t="shared" si="83"/>
        <v>-1.804E-3</v>
      </c>
      <c r="W576" s="13">
        <f t="shared" si="84"/>
        <v>3.3097999999999995E-2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7284</v>
      </c>
      <c r="C577" s="3" t="s">
        <v>5388</v>
      </c>
      <c r="D577" s="12">
        <v>50.3</v>
      </c>
      <c r="E577" s="12">
        <v>50</v>
      </c>
      <c r="F577" s="12">
        <v>49.5</v>
      </c>
      <c r="G577" s="12">
        <v>48.1</v>
      </c>
      <c r="H577" s="12">
        <v>49.85</v>
      </c>
      <c r="I577" s="3">
        <v>258</v>
      </c>
      <c r="J577" s="3">
        <v>185</v>
      </c>
      <c r="K577" s="3">
        <v>-1134</v>
      </c>
      <c r="L577" s="3">
        <v>-184</v>
      </c>
      <c r="M577" s="3">
        <v>-109</v>
      </c>
      <c r="N577" s="3">
        <v>4</v>
      </c>
      <c r="O577" s="3">
        <v>1</v>
      </c>
      <c r="P577" s="3">
        <v>5</v>
      </c>
      <c r="Q577" s="3">
        <v>2</v>
      </c>
      <c r="R577" s="3">
        <v>0</v>
      </c>
      <c r="S577" s="13">
        <f t="shared" si="80"/>
        <v>0.129774</v>
      </c>
      <c r="T577" s="13">
        <f t="shared" si="81"/>
        <v>9.2499999999999999E-2</v>
      </c>
      <c r="U577" s="13">
        <f t="shared" si="82"/>
        <v>-0.56133</v>
      </c>
      <c r="V577" s="13">
        <f t="shared" si="83"/>
        <v>-8.8503999999999999E-2</v>
      </c>
      <c r="W577" s="13">
        <f t="shared" si="84"/>
        <v>-5.4336500000000003E-2</v>
      </c>
      <c r="X577" s="13">
        <f t="shared" si="85"/>
        <v>2.0119999999999999E-3</v>
      </c>
      <c r="Y577" s="13">
        <f t="shared" si="86"/>
        <v>5.0000000000000001E-4</v>
      </c>
      <c r="Z577" s="13">
        <f t="shared" si="87"/>
        <v>2.4750000000000002E-3</v>
      </c>
      <c r="AA577" s="13">
        <f t="shared" si="88"/>
        <v>9.6200000000000007E-4</v>
      </c>
      <c r="AB577" s="13">
        <f t="shared" si="89"/>
        <v>0</v>
      </c>
    </row>
    <row r="578" spans="1:28" x14ac:dyDescent="0.25">
      <c r="A578" s="2" t="s">
        <v>572</v>
      </c>
      <c r="B578" s="3" t="s">
        <v>7285</v>
      </c>
      <c r="C578" s="3" t="s">
        <v>8518</v>
      </c>
      <c r="D578" s="12">
        <v>112</v>
      </c>
      <c r="E578" s="12">
        <v>115</v>
      </c>
      <c r="F578" s="12">
        <v>108.5</v>
      </c>
      <c r="G578" s="12">
        <v>97.7</v>
      </c>
      <c r="H578" s="12">
        <v>107</v>
      </c>
      <c r="I578" s="3">
        <v>6807</v>
      </c>
      <c r="J578" s="3">
        <v>-10</v>
      </c>
      <c r="K578" s="3">
        <v>-675</v>
      </c>
      <c r="L578" s="3">
        <v>3905</v>
      </c>
      <c r="M578" s="3">
        <v>1966</v>
      </c>
      <c r="N578" s="3">
        <v>-296</v>
      </c>
      <c r="O578" s="3">
        <v>-467</v>
      </c>
      <c r="P578" s="3">
        <v>0</v>
      </c>
      <c r="Q578" s="3">
        <v>-3594</v>
      </c>
      <c r="R578" s="3">
        <v>-20</v>
      </c>
      <c r="S578" s="13">
        <f t="shared" si="80"/>
        <v>7.6238400000000004</v>
      </c>
      <c r="T578" s="13">
        <f t="shared" si="81"/>
        <v>-1.15E-2</v>
      </c>
      <c r="U578" s="13">
        <f t="shared" si="82"/>
        <v>-0.732375</v>
      </c>
      <c r="V578" s="13">
        <f t="shared" si="83"/>
        <v>3.815185</v>
      </c>
      <c r="W578" s="13">
        <f t="shared" si="84"/>
        <v>2.1036199999999998</v>
      </c>
      <c r="X578" s="13">
        <f t="shared" si="85"/>
        <v>-0.33151999999999998</v>
      </c>
      <c r="Y578" s="13">
        <f t="shared" si="86"/>
        <v>-0.53705000000000003</v>
      </c>
      <c r="Z578" s="13">
        <f t="shared" si="87"/>
        <v>0</v>
      </c>
      <c r="AA578" s="13">
        <f t="shared" si="88"/>
        <v>-3.5113379999999998</v>
      </c>
      <c r="AB578" s="13">
        <f t="shared" si="89"/>
        <v>-2.1399999999999999E-2</v>
      </c>
    </row>
    <row r="579" spans="1:28" x14ac:dyDescent="0.25">
      <c r="A579" s="2" t="s">
        <v>573</v>
      </c>
      <c r="B579" s="3" t="s">
        <v>7286</v>
      </c>
      <c r="C579" s="3" t="s">
        <v>5419</v>
      </c>
      <c r="D579" s="12">
        <v>2810</v>
      </c>
      <c r="E579" s="12">
        <v>2900</v>
      </c>
      <c r="F579" s="12">
        <v>2850</v>
      </c>
      <c r="G579" s="12">
        <v>2850</v>
      </c>
      <c r="H579" s="12">
        <v>2865</v>
      </c>
      <c r="I579" s="3">
        <v>33</v>
      </c>
      <c r="J579" s="3">
        <v>164</v>
      </c>
      <c r="K579" s="3">
        <v>-136</v>
      </c>
      <c r="L579" s="3">
        <v>203</v>
      </c>
      <c r="M579" s="3">
        <v>-22</v>
      </c>
      <c r="N579" s="3">
        <v>19</v>
      </c>
      <c r="O579" s="3">
        <v>10</v>
      </c>
      <c r="P579" s="3">
        <v>7</v>
      </c>
      <c r="Q579" s="3">
        <v>-3</v>
      </c>
      <c r="R579" s="3">
        <v>1</v>
      </c>
      <c r="S579" s="13">
        <f t="shared" si="80"/>
        <v>0.92730000000000001</v>
      </c>
      <c r="T579" s="13">
        <f t="shared" si="81"/>
        <v>4.7560000000000002</v>
      </c>
      <c r="U579" s="13">
        <f t="shared" si="82"/>
        <v>-3.8759999999999999</v>
      </c>
      <c r="V579" s="13">
        <f t="shared" si="83"/>
        <v>5.7854999999999999</v>
      </c>
      <c r="W579" s="13">
        <f t="shared" si="84"/>
        <v>-0.63029999999999997</v>
      </c>
      <c r="X579" s="13">
        <f t="shared" si="85"/>
        <v>0.53390000000000004</v>
      </c>
      <c r="Y579" s="13">
        <f t="shared" si="86"/>
        <v>0.28999999999999998</v>
      </c>
      <c r="Z579" s="13">
        <f t="shared" si="87"/>
        <v>0.19950000000000001</v>
      </c>
      <c r="AA579" s="13">
        <f t="shared" si="88"/>
        <v>-8.5500000000000007E-2</v>
      </c>
      <c r="AB579" s="13">
        <f t="shared" si="89"/>
        <v>2.8649999999999998E-2</v>
      </c>
    </row>
    <row r="580" spans="1:28" x14ac:dyDescent="0.25">
      <c r="A580" s="2" t="s">
        <v>574</v>
      </c>
      <c r="B580" s="3" t="s">
        <v>7287</v>
      </c>
      <c r="C580" s="3" t="s">
        <v>5404</v>
      </c>
      <c r="D580" s="12">
        <v>75.5</v>
      </c>
      <c r="E580" s="12">
        <v>73.900000000000006</v>
      </c>
      <c r="F580" s="12">
        <v>74.900000000000006</v>
      </c>
      <c r="G580" s="12">
        <v>71.599999999999994</v>
      </c>
      <c r="H580" s="12">
        <v>74.900000000000006</v>
      </c>
      <c r="I580" s="3">
        <v>-522</v>
      </c>
      <c r="J580" s="3">
        <v>-940</v>
      </c>
      <c r="K580" s="3">
        <v>-215</v>
      </c>
      <c r="L580" s="3">
        <v>-329</v>
      </c>
      <c r="M580" s="3">
        <v>126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-0.39411000000000002</v>
      </c>
      <c r="T580" s="13">
        <f t="shared" si="81"/>
        <v>-0.69466000000000006</v>
      </c>
      <c r="U580" s="13">
        <f t="shared" si="82"/>
        <v>-0.16103500000000001</v>
      </c>
      <c r="V580" s="13">
        <f t="shared" si="83"/>
        <v>-0.23556399999999997</v>
      </c>
      <c r="W580" s="13">
        <f t="shared" si="84"/>
        <v>9.4374000000000013E-2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7288</v>
      </c>
      <c r="C581" s="3" t="s">
        <v>8522</v>
      </c>
      <c r="D581" s="12">
        <v>7.3</v>
      </c>
      <c r="E581" s="12">
        <v>7.28</v>
      </c>
      <c r="F581" s="12">
        <v>7.25</v>
      </c>
      <c r="G581" s="12">
        <v>6.56</v>
      </c>
      <c r="H581" s="12">
        <v>7.21</v>
      </c>
      <c r="I581" s="3">
        <v>123</v>
      </c>
      <c r="J581" s="3">
        <v>178</v>
      </c>
      <c r="K581" s="3">
        <v>-218</v>
      </c>
      <c r="L581" s="3">
        <v>239</v>
      </c>
      <c r="M581" s="3">
        <v>-3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8.9789999999999991E-3</v>
      </c>
      <c r="T581" s="13">
        <f t="shared" si="81"/>
        <v>1.2958400000000002E-2</v>
      </c>
      <c r="U581" s="13">
        <f t="shared" si="82"/>
        <v>-1.5805E-2</v>
      </c>
      <c r="V581" s="13">
        <f t="shared" si="83"/>
        <v>1.5678399999999999E-2</v>
      </c>
      <c r="W581" s="13">
        <f t="shared" si="84"/>
        <v>-2.163E-4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7289</v>
      </c>
      <c r="C582" s="3" t="s">
        <v>5418</v>
      </c>
      <c r="D582" s="12">
        <v>13</v>
      </c>
      <c r="E582" s="12">
        <v>12.75</v>
      </c>
      <c r="F582" s="12">
        <v>12.7</v>
      </c>
      <c r="G582" s="12">
        <v>12.25</v>
      </c>
      <c r="H582" s="12">
        <v>12.75</v>
      </c>
      <c r="I582" s="3">
        <v>-519</v>
      </c>
      <c r="J582" s="3">
        <v>-272</v>
      </c>
      <c r="K582" s="3">
        <v>-217</v>
      </c>
      <c r="L582" s="3">
        <v>58</v>
      </c>
      <c r="M582" s="3">
        <v>98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-6.7470000000000002E-2</v>
      </c>
      <c r="T582" s="13">
        <f t="shared" si="81"/>
        <v>-3.4680000000000002E-2</v>
      </c>
      <c r="U582" s="13">
        <f t="shared" si="82"/>
        <v>-2.7558999999999997E-2</v>
      </c>
      <c r="V582" s="13">
        <f t="shared" si="83"/>
        <v>7.1050000000000002E-3</v>
      </c>
      <c r="W582" s="13">
        <f t="shared" si="84"/>
        <v>1.2494999999999999E-2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7290</v>
      </c>
      <c r="C583" s="3" t="s">
        <v>5394</v>
      </c>
      <c r="D583" s="12">
        <v>101</v>
      </c>
      <c r="E583" s="12">
        <v>102</v>
      </c>
      <c r="F583" s="12">
        <v>101</v>
      </c>
      <c r="G583" s="12">
        <v>93.5</v>
      </c>
      <c r="H583" s="12">
        <v>102.5</v>
      </c>
      <c r="I583" s="3">
        <v>1425</v>
      </c>
      <c r="J583" s="3">
        <v>-353</v>
      </c>
      <c r="K583" s="3">
        <v>-770</v>
      </c>
      <c r="L583" s="3">
        <v>846</v>
      </c>
      <c r="M583" s="3">
        <v>276</v>
      </c>
      <c r="N583" s="3">
        <v>-11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1.4392499999999999</v>
      </c>
      <c r="T583" s="13">
        <f t="shared" ref="T583:T646" si="91">$E583*J583/100000</f>
        <v>-0.36005999999999999</v>
      </c>
      <c r="U583" s="13">
        <f t="shared" ref="U583:U646" si="92">$F583*K583/100000</f>
        <v>-0.77769999999999995</v>
      </c>
      <c r="V583" s="13">
        <f t="shared" ref="V583:V646" si="93">$G583*L583/100000</f>
        <v>0.79100999999999999</v>
      </c>
      <c r="W583" s="13">
        <f t="shared" ref="W583:W646" si="94">$H583*M583/100000</f>
        <v>0.28289999999999998</v>
      </c>
      <c r="X583" s="13">
        <f t="shared" ref="X583:X646" si="95">$D583*N583/100000</f>
        <v>-1.111E-2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7291</v>
      </c>
      <c r="C584" s="3" t="s">
        <v>5398</v>
      </c>
      <c r="D584" s="12">
        <v>42.3</v>
      </c>
      <c r="E584" s="12">
        <v>42.9</v>
      </c>
      <c r="F584" s="12">
        <v>41.85</v>
      </c>
      <c r="G584" s="12">
        <v>38.799999999999997</v>
      </c>
      <c r="H584" s="12">
        <v>41.3</v>
      </c>
      <c r="I584" s="3">
        <v>35</v>
      </c>
      <c r="J584" s="3">
        <v>198</v>
      </c>
      <c r="K584" s="3">
        <v>-598</v>
      </c>
      <c r="L584" s="3">
        <v>116</v>
      </c>
      <c r="M584" s="3">
        <v>-274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1.4805E-2</v>
      </c>
      <c r="T584" s="13">
        <f t="shared" si="91"/>
        <v>8.494199999999999E-2</v>
      </c>
      <c r="U584" s="13">
        <f t="shared" si="92"/>
        <v>-0.25026300000000001</v>
      </c>
      <c r="V584" s="13">
        <f t="shared" si="93"/>
        <v>4.5007999999999992E-2</v>
      </c>
      <c r="W584" s="13">
        <f t="shared" si="94"/>
        <v>-0.11316199999999998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7292</v>
      </c>
      <c r="C585" s="3" t="s">
        <v>5429</v>
      </c>
      <c r="D585" s="12">
        <v>60</v>
      </c>
      <c r="E585" s="12">
        <v>60.1</v>
      </c>
      <c r="F585" s="12">
        <v>60.7</v>
      </c>
      <c r="G585" s="12">
        <v>54.8</v>
      </c>
      <c r="H585" s="12">
        <v>60.1</v>
      </c>
      <c r="I585" s="3">
        <v>220</v>
      </c>
      <c r="J585" s="3">
        <v>-213</v>
      </c>
      <c r="K585" s="3">
        <v>-328</v>
      </c>
      <c r="L585" s="3">
        <v>178</v>
      </c>
      <c r="M585" s="3">
        <v>138</v>
      </c>
      <c r="N585" s="3">
        <v>0</v>
      </c>
      <c r="O585" s="3">
        <v>-65</v>
      </c>
      <c r="P585" s="3">
        <v>0</v>
      </c>
      <c r="Q585" s="3">
        <v>0</v>
      </c>
      <c r="R585" s="3">
        <v>0</v>
      </c>
      <c r="S585" s="13">
        <f t="shared" si="90"/>
        <v>0.13200000000000001</v>
      </c>
      <c r="T585" s="13">
        <f t="shared" si="91"/>
        <v>-0.12801300000000002</v>
      </c>
      <c r="U585" s="13">
        <f t="shared" si="92"/>
        <v>-0.19909600000000002</v>
      </c>
      <c r="V585" s="13">
        <f t="shared" si="93"/>
        <v>9.7543999999999992E-2</v>
      </c>
      <c r="W585" s="13">
        <f t="shared" si="94"/>
        <v>8.2938000000000012E-2</v>
      </c>
      <c r="X585" s="13">
        <f t="shared" si="95"/>
        <v>0</v>
      </c>
      <c r="Y585" s="13">
        <f t="shared" si="96"/>
        <v>-3.9065000000000003E-2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7293</v>
      </c>
      <c r="C586" s="3" t="s">
        <v>5402</v>
      </c>
      <c r="D586" s="12">
        <v>57.6</v>
      </c>
      <c r="E586" s="12">
        <v>58.3</v>
      </c>
      <c r="F586" s="12">
        <v>60.3</v>
      </c>
      <c r="G586" s="12">
        <v>57</v>
      </c>
      <c r="H586" s="12">
        <v>61.7</v>
      </c>
      <c r="I586" s="3">
        <v>-503</v>
      </c>
      <c r="J586" s="3">
        <v>-599</v>
      </c>
      <c r="K586" s="3">
        <v>786</v>
      </c>
      <c r="L586" s="3">
        <v>-564</v>
      </c>
      <c r="M586" s="3">
        <v>-420</v>
      </c>
      <c r="N586" s="3">
        <v>-288</v>
      </c>
      <c r="O586" s="3">
        <v>-176</v>
      </c>
      <c r="P586" s="3">
        <v>18</v>
      </c>
      <c r="Q586" s="3">
        <v>170</v>
      </c>
      <c r="R586" s="3">
        <v>404</v>
      </c>
      <c r="S586" s="13">
        <f t="shared" si="90"/>
        <v>-0.28972799999999999</v>
      </c>
      <c r="T586" s="13">
        <f t="shared" si="91"/>
        <v>-0.34921699999999994</v>
      </c>
      <c r="U586" s="13">
        <f t="shared" si="92"/>
        <v>0.47395799999999993</v>
      </c>
      <c r="V586" s="13">
        <f t="shared" si="93"/>
        <v>-0.32147999999999999</v>
      </c>
      <c r="W586" s="13">
        <f t="shared" si="94"/>
        <v>-0.25913999999999998</v>
      </c>
      <c r="X586" s="13">
        <f t="shared" si="95"/>
        <v>-0.16588799999999998</v>
      </c>
      <c r="Y586" s="13">
        <f t="shared" si="96"/>
        <v>-0.10260799999999999</v>
      </c>
      <c r="Z586" s="13">
        <f t="shared" si="97"/>
        <v>1.0853999999999999E-2</v>
      </c>
      <c r="AA586" s="13">
        <f t="shared" si="98"/>
        <v>9.69E-2</v>
      </c>
      <c r="AB586" s="13">
        <f t="shared" si="99"/>
        <v>0.24926800000000002</v>
      </c>
    </row>
    <row r="587" spans="1:28" x14ac:dyDescent="0.25">
      <c r="A587" s="2" t="s">
        <v>581</v>
      </c>
      <c r="B587" s="3" t="s">
        <v>7294</v>
      </c>
      <c r="C587" s="3" t="s">
        <v>5395</v>
      </c>
      <c r="D587" s="12">
        <v>16.350000000000001</v>
      </c>
      <c r="E587" s="12">
        <v>16.25</v>
      </c>
      <c r="F587" s="12">
        <v>16.3</v>
      </c>
      <c r="G587" s="12">
        <v>14.7</v>
      </c>
      <c r="H587" s="12">
        <v>16.149999999999999</v>
      </c>
      <c r="I587" s="3">
        <v>19</v>
      </c>
      <c r="J587" s="3">
        <v>-17</v>
      </c>
      <c r="K587" s="3">
        <v>-9</v>
      </c>
      <c r="L587" s="3">
        <v>37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3.1065000000000003E-3</v>
      </c>
      <c r="T587" s="13">
        <f t="shared" si="91"/>
        <v>-2.7625000000000002E-3</v>
      </c>
      <c r="U587" s="13">
        <f t="shared" si="92"/>
        <v>-1.4670000000000002E-3</v>
      </c>
      <c r="V587" s="13">
        <f t="shared" si="93"/>
        <v>5.4389999999999994E-3</v>
      </c>
      <c r="W587" s="13">
        <f t="shared" si="94"/>
        <v>1.1304999999999998E-3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7295</v>
      </c>
      <c r="C588" s="3" t="s">
        <v>5419</v>
      </c>
      <c r="D588" s="12">
        <v>72</v>
      </c>
      <c r="E588" s="12">
        <v>74.2</v>
      </c>
      <c r="F588" s="12">
        <v>73.5</v>
      </c>
      <c r="G588" s="12">
        <v>68.3</v>
      </c>
      <c r="H588" s="12">
        <v>73.599999999999994</v>
      </c>
      <c r="I588" s="3">
        <v>807</v>
      </c>
      <c r="J588" s="3">
        <v>523</v>
      </c>
      <c r="K588" s="3">
        <v>54</v>
      </c>
      <c r="L588" s="3">
        <v>618</v>
      </c>
      <c r="M588" s="3">
        <v>461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0.58104</v>
      </c>
      <c r="T588" s="13">
        <f t="shared" si="91"/>
        <v>0.38806599999999997</v>
      </c>
      <c r="U588" s="13">
        <f t="shared" si="92"/>
        <v>3.9690000000000003E-2</v>
      </c>
      <c r="V588" s="13">
        <f t="shared" si="93"/>
        <v>0.42209400000000002</v>
      </c>
      <c r="W588" s="13">
        <f t="shared" si="94"/>
        <v>0.33929599999999999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7296</v>
      </c>
      <c r="C589" s="3" t="s">
        <v>5390</v>
      </c>
      <c r="D589" s="12">
        <v>20.45</v>
      </c>
      <c r="E589" s="12">
        <v>19.3</v>
      </c>
      <c r="F589" s="12">
        <v>19.05</v>
      </c>
      <c r="G589" s="12">
        <v>17.5</v>
      </c>
      <c r="H589" s="12">
        <v>19.25</v>
      </c>
      <c r="I589" s="3">
        <v>29</v>
      </c>
      <c r="J589" s="3">
        <v>112</v>
      </c>
      <c r="K589" s="3">
        <v>96</v>
      </c>
      <c r="L589" s="3">
        <v>284</v>
      </c>
      <c r="M589" s="3">
        <v>64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5.9304999999999991E-3</v>
      </c>
      <c r="T589" s="13">
        <f t="shared" si="91"/>
        <v>2.1616E-2</v>
      </c>
      <c r="U589" s="13">
        <f t="shared" si="92"/>
        <v>1.8288000000000002E-2</v>
      </c>
      <c r="V589" s="13">
        <f t="shared" si="93"/>
        <v>4.9700000000000001E-2</v>
      </c>
      <c r="W589" s="13">
        <f t="shared" si="94"/>
        <v>1.2319999999999999E-2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7297</v>
      </c>
      <c r="C590" s="3" t="s">
        <v>5413</v>
      </c>
      <c r="D590" s="12">
        <v>47.55</v>
      </c>
      <c r="E590" s="12">
        <v>47.35</v>
      </c>
      <c r="F590" s="12">
        <v>47.45</v>
      </c>
      <c r="G590" s="12">
        <v>44.7</v>
      </c>
      <c r="H590" s="12">
        <v>47.85</v>
      </c>
      <c r="I590" s="3">
        <v>-286</v>
      </c>
      <c r="J590" s="3">
        <v>-181</v>
      </c>
      <c r="K590" s="3">
        <v>-30</v>
      </c>
      <c r="L590" s="3">
        <v>-60</v>
      </c>
      <c r="M590" s="3">
        <v>140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-0.135993</v>
      </c>
      <c r="T590" s="13">
        <f t="shared" si="91"/>
        <v>-8.5703500000000002E-2</v>
      </c>
      <c r="U590" s="13">
        <f t="shared" si="92"/>
        <v>-1.4234999999999999E-2</v>
      </c>
      <c r="V590" s="13">
        <f t="shared" si="93"/>
        <v>-2.682E-2</v>
      </c>
      <c r="W590" s="13">
        <f t="shared" si="94"/>
        <v>6.6989999999999994E-2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7298</v>
      </c>
      <c r="C591" s="3" t="s">
        <v>5390</v>
      </c>
      <c r="D591" s="12">
        <v>234.5</v>
      </c>
      <c r="E591" s="12">
        <v>245</v>
      </c>
      <c r="F591" s="12">
        <v>241.5</v>
      </c>
      <c r="G591" s="12">
        <v>229.5</v>
      </c>
      <c r="H591" s="12">
        <v>240</v>
      </c>
      <c r="I591" s="3">
        <v>91</v>
      </c>
      <c r="J591" s="3">
        <v>352</v>
      </c>
      <c r="K591" s="3">
        <v>-140</v>
      </c>
      <c r="L591" s="3">
        <v>49</v>
      </c>
      <c r="M591" s="3">
        <v>-134</v>
      </c>
      <c r="N591" s="3">
        <v>32</v>
      </c>
      <c r="O591" s="3">
        <v>61</v>
      </c>
      <c r="P591" s="3">
        <v>15</v>
      </c>
      <c r="Q591" s="3">
        <v>20</v>
      </c>
      <c r="R591" s="3">
        <v>0</v>
      </c>
      <c r="S591" s="13">
        <f t="shared" si="90"/>
        <v>0.213395</v>
      </c>
      <c r="T591" s="13">
        <f t="shared" si="91"/>
        <v>0.86240000000000006</v>
      </c>
      <c r="U591" s="13">
        <f t="shared" si="92"/>
        <v>-0.33810000000000001</v>
      </c>
      <c r="V591" s="13">
        <f t="shared" si="93"/>
        <v>0.112455</v>
      </c>
      <c r="W591" s="13">
        <f t="shared" si="94"/>
        <v>-0.3216</v>
      </c>
      <c r="X591" s="13">
        <f t="shared" si="95"/>
        <v>7.5039999999999996E-2</v>
      </c>
      <c r="Y591" s="13">
        <f t="shared" si="96"/>
        <v>0.14945</v>
      </c>
      <c r="Z591" s="13">
        <f t="shared" si="97"/>
        <v>3.6225E-2</v>
      </c>
      <c r="AA591" s="13">
        <f t="shared" si="98"/>
        <v>4.5900000000000003E-2</v>
      </c>
      <c r="AB591" s="13">
        <f t="shared" si="99"/>
        <v>0</v>
      </c>
    </row>
    <row r="592" spans="1:28" x14ac:dyDescent="0.25">
      <c r="A592" s="2" t="s">
        <v>586</v>
      </c>
      <c r="B592" s="3" t="s">
        <v>7299</v>
      </c>
      <c r="C592" s="3" t="s">
        <v>5430</v>
      </c>
      <c r="D592" s="12">
        <v>12.75</v>
      </c>
      <c r="E592" s="12">
        <v>12.8</v>
      </c>
      <c r="F592" s="12">
        <v>12.35</v>
      </c>
      <c r="G592" s="12">
        <v>11.35</v>
      </c>
      <c r="H592" s="12">
        <v>12.45</v>
      </c>
      <c r="I592" s="3">
        <v>624</v>
      </c>
      <c r="J592" s="3">
        <v>-145</v>
      </c>
      <c r="K592" s="3">
        <v>-755</v>
      </c>
      <c r="L592" s="3">
        <v>609</v>
      </c>
      <c r="M592" s="3">
        <v>662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7.9560000000000006E-2</v>
      </c>
      <c r="T592" s="13">
        <f t="shared" si="91"/>
        <v>-1.856E-2</v>
      </c>
      <c r="U592" s="13">
        <f t="shared" si="92"/>
        <v>-9.3242500000000006E-2</v>
      </c>
      <c r="V592" s="13">
        <f t="shared" si="93"/>
        <v>6.9121500000000002E-2</v>
      </c>
      <c r="W592" s="13">
        <f t="shared" si="94"/>
        <v>8.2418999999999992E-2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7300</v>
      </c>
      <c r="C593" s="3" t="s">
        <v>8546</v>
      </c>
      <c r="D593" s="12">
        <v>25.15</v>
      </c>
      <c r="E593" s="12">
        <v>23.45</v>
      </c>
      <c r="F593" s="12">
        <v>24</v>
      </c>
      <c r="G593" s="12">
        <v>22</v>
      </c>
      <c r="H593" s="12">
        <v>24.2</v>
      </c>
      <c r="I593" s="3">
        <v>469</v>
      </c>
      <c r="J593" s="3">
        <v>1188</v>
      </c>
      <c r="K593" s="3">
        <v>317</v>
      </c>
      <c r="L593" s="3">
        <v>887</v>
      </c>
      <c r="M593" s="3">
        <v>547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0.11795349999999999</v>
      </c>
      <c r="T593" s="13">
        <f t="shared" si="91"/>
        <v>0.278586</v>
      </c>
      <c r="U593" s="13">
        <f t="shared" si="92"/>
        <v>7.6079999999999995E-2</v>
      </c>
      <c r="V593" s="13">
        <f t="shared" si="93"/>
        <v>0.19514000000000001</v>
      </c>
      <c r="W593" s="13">
        <f t="shared" si="94"/>
        <v>0.13237399999999999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7301</v>
      </c>
      <c r="C594" s="3" t="s">
        <v>5389</v>
      </c>
      <c r="D594" s="12">
        <v>121.5</v>
      </c>
      <c r="E594" s="12">
        <v>120.5</v>
      </c>
      <c r="F594" s="12">
        <v>121.5</v>
      </c>
      <c r="G594" s="12">
        <v>116.5</v>
      </c>
      <c r="H594" s="12">
        <v>123</v>
      </c>
      <c r="I594" s="3">
        <v>-1360</v>
      </c>
      <c r="J594" s="3">
        <v>-718</v>
      </c>
      <c r="K594" s="3">
        <v>-687</v>
      </c>
      <c r="L594" s="3">
        <v>158</v>
      </c>
      <c r="M594" s="3">
        <v>110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-1.6524000000000001</v>
      </c>
      <c r="T594" s="13">
        <f t="shared" si="91"/>
        <v>-0.86519000000000001</v>
      </c>
      <c r="U594" s="13">
        <f t="shared" si="92"/>
        <v>-0.83470500000000003</v>
      </c>
      <c r="V594" s="13">
        <f t="shared" si="93"/>
        <v>0.18407000000000001</v>
      </c>
      <c r="W594" s="13">
        <f t="shared" si="94"/>
        <v>0.1353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7302</v>
      </c>
      <c r="C595" s="3" t="s">
        <v>5398</v>
      </c>
      <c r="D595" s="12">
        <v>21.8</v>
      </c>
      <c r="E595" s="12">
        <v>21.45</v>
      </c>
      <c r="F595" s="12">
        <v>20.5</v>
      </c>
      <c r="G595" s="12">
        <v>18.45</v>
      </c>
      <c r="H595" s="12">
        <v>20.25</v>
      </c>
      <c r="I595" s="3">
        <v>390</v>
      </c>
      <c r="J595" s="3">
        <v>1069</v>
      </c>
      <c r="K595" s="3">
        <v>-479</v>
      </c>
      <c r="L595" s="3">
        <v>309</v>
      </c>
      <c r="M595" s="3">
        <v>421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8.5019999999999998E-2</v>
      </c>
      <c r="T595" s="13">
        <f t="shared" si="91"/>
        <v>0.22930049999999999</v>
      </c>
      <c r="U595" s="13">
        <f t="shared" si="92"/>
        <v>-9.8195000000000005E-2</v>
      </c>
      <c r="V595" s="13">
        <f t="shared" si="93"/>
        <v>5.7010499999999999E-2</v>
      </c>
      <c r="W595" s="13">
        <f t="shared" si="94"/>
        <v>8.5252499999999995E-2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7303</v>
      </c>
      <c r="C596" s="3" t="s">
        <v>8547</v>
      </c>
      <c r="D596" s="12">
        <v>26.95</v>
      </c>
      <c r="E596" s="12">
        <v>26.85</v>
      </c>
      <c r="F596" s="12">
        <v>26.95</v>
      </c>
      <c r="G596" s="12">
        <v>25.55</v>
      </c>
      <c r="H596" s="12">
        <v>27.05</v>
      </c>
      <c r="I596" s="3">
        <v>231</v>
      </c>
      <c r="J596" s="3">
        <v>-67</v>
      </c>
      <c r="K596" s="3">
        <v>-18</v>
      </c>
      <c r="L596" s="3">
        <v>652</v>
      </c>
      <c r="M596" s="3">
        <v>720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6.2254499999999997E-2</v>
      </c>
      <c r="T596" s="13">
        <f t="shared" si="91"/>
        <v>-1.7989500000000002E-2</v>
      </c>
      <c r="U596" s="13">
        <f t="shared" si="92"/>
        <v>-4.8509999999999994E-3</v>
      </c>
      <c r="V596" s="13">
        <f t="shared" si="93"/>
        <v>0.16658600000000001</v>
      </c>
      <c r="W596" s="13">
        <f t="shared" si="94"/>
        <v>0.19475999999999999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7304</v>
      </c>
      <c r="C597" s="3" t="s">
        <v>8534</v>
      </c>
      <c r="D597" s="12">
        <v>44.9</v>
      </c>
      <c r="E597" s="12">
        <v>44.4</v>
      </c>
      <c r="F597" s="12">
        <v>44.2</v>
      </c>
      <c r="G597" s="12">
        <v>41.55</v>
      </c>
      <c r="H597" s="12">
        <v>44.25</v>
      </c>
      <c r="I597" s="3">
        <v>-580</v>
      </c>
      <c r="J597" s="3">
        <v>-398</v>
      </c>
      <c r="K597" s="3">
        <v>-430</v>
      </c>
      <c r="L597" s="3">
        <v>-160</v>
      </c>
      <c r="M597" s="3">
        <v>41</v>
      </c>
      <c r="N597" s="3">
        <v>-27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-0.26041999999999998</v>
      </c>
      <c r="T597" s="13">
        <f t="shared" si="91"/>
        <v>-0.17671200000000001</v>
      </c>
      <c r="U597" s="13">
        <f t="shared" si="92"/>
        <v>-0.19006000000000001</v>
      </c>
      <c r="V597" s="13">
        <f t="shared" si="93"/>
        <v>-6.6479999999999997E-2</v>
      </c>
      <c r="W597" s="13">
        <f t="shared" si="94"/>
        <v>1.8142499999999999E-2</v>
      </c>
      <c r="X597" s="13">
        <f t="shared" si="95"/>
        <v>-1.2123E-2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7305</v>
      </c>
      <c r="C598" s="3" t="s">
        <v>8514</v>
      </c>
      <c r="D598" s="12">
        <v>56.5</v>
      </c>
      <c r="E598" s="12">
        <v>56.2</v>
      </c>
      <c r="F598" s="12">
        <v>55.9</v>
      </c>
      <c r="G598" s="12">
        <v>52.7</v>
      </c>
      <c r="H598" s="12">
        <v>55.3</v>
      </c>
      <c r="I598" s="3">
        <v>-361</v>
      </c>
      <c r="J598" s="3">
        <v>-240</v>
      </c>
      <c r="K598" s="3">
        <v>-217</v>
      </c>
      <c r="L598" s="3">
        <v>-51</v>
      </c>
      <c r="M598" s="3">
        <v>201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-0.20396500000000001</v>
      </c>
      <c r="T598" s="13">
        <f t="shared" si="91"/>
        <v>-0.13488</v>
      </c>
      <c r="U598" s="13">
        <f t="shared" si="92"/>
        <v>-0.12130299999999999</v>
      </c>
      <c r="V598" s="13">
        <f t="shared" si="93"/>
        <v>-2.6877000000000002E-2</v>
      </c>
      <c r="W598" s="13">
        <f t="shared" si="94"/>
        <v>0.11115299999999999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7306</v>
      </c>
      <c r="C599" s="3" t="s">
        <v>8536</v>
      </c>
      <c r="D599" s="12">
        <v>16.600000000000001</v>
      </c>
      <c r="E599" s="12">
        <v>16.149999999999999</v>
      </c>
      <c r="F599" s="12">
        <v>16.399999999999999</v>
      </c>
      <c r="G599" s="12">
        <v>15</v>
      </c>
      <c r="H599" s="12">
        <v>16.5</v>
      </c>
      <c r="I599" s="3">
        <v>115</v>
      </c>
      <c r="J599" s="3">
        <v>210</v>
      </c>
      <c r="K599" s="3">
        <v>-119</v>
      </c>
      <c r="L599" s="3">
        <v>1</v>
      </c>
      <c r="M599" s="3">
        <v>280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1.9090000000000003E-2</v>
      </c>
      <c r="T599" s="13">
        <f t="shared" si="91"/>
        <v>3.3914999999999994E-2</v>
      </c>
      <c r="U599" s="13">
        <f t="shared" si="92"/>
        <v>-1.9515999999999999E-2</v>
      </c>
      <c r="V599" s="13">
        <f t="shared" si="93"/>
        <v>1.4999999999999999E-4</v>
      </c>
      <c r="W599" s="13">
        <f t="shared" si="94"/>
        <v>4.6199999999999998E-2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7307</v>
      </c>
      <c r="C600" s="3" t="s">
        <v>8515</v>
      </c>
      <c r="D600" s="12">
        <v>39.6</v>
      </c>
      <c r="E600" s="12">
        <v>39.549999999999997</v>
      </c>
      <c r="F600" s="12">
        <v>39.4</v>
      </c>
      <c r="G600" s="12">
        <v>37</v>
      </c>
      <c r="H600" s="12">
        <v>39.700000000000003</v>
      </c>
      <c r="I600" s="3">
        <v>-154</v>
      </c>
      <c r="J600" s="3">
        <v>-39</v>
      </c>
      <c r="K600" s="3">
        <v>-261</v>
      </c>
      <c r="L600" s="3">
        <v>45</v>
      </c>
      <c r="M600" s="3">
        <v>155</v>
      </c>
      <c r="N600" s="3">
        <v>14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-6.0984000000000003E-2</v>
      </c>
      <c r="T600" s="13">
        <f t="shared" si="91"/>
        <v>-1.5424499999999999E-2</v>
      </c>
      <c r="U600" s="13">
        <f t="shared" si="92"/>
        <v>-0.10283399999999999</v>
      </c>
      <c r="V600" s="13">
        <f t="shared" si="93"/>
        <v>1.6650000000000002E-2</v>
      </c>
      <c r="W600" s="13">
        <f t="shared" si="94"/>
        <v>6.1534999999999999E-2</v>
      </c>
      <c r="X600" s="13">
        <f t="shared" si="95"/>
        <v>5.5439999999999994E-3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7308</v>
      </c>
      <c r="C601" s="3" t="s">
        <v>8547</v>
      </c>
      <c r="D601" s="12">
        <v>21.35</v>
      </c>
      <c r="E601" s="12">
        <v>21.05</v>
      </c>
      <c r="F601" s="12">
        <v>21.35</v>
      </c>
      <c r="G601" s="12">
        <v>20.100000000000001</v>
      </c>
      <c r="H601" s="12">
        <v>21.55</v>
      </c>
      <c r="I601" s="3">
        <v>89</v>
      </c>
      <c r="J601" s="3">
        <v>-294</v>
      </c>
      <c r="K601" s="3">
        <v>-592</v>
      </c>
      <c r="L601" s="3">
        <v>-1264</v>
      </c>
      <c r="M601" s="3">
        <v>609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1.9001500000000001E-2</v>
      </c>
      <c r="T601" s="13">
        <f t="shared" si="91"/>
        <v>-6.1886999999999998E-2</v>
      </c>
      <c r="U601" s="13">
        <f t="shared" si="92"/>
        <v>-0.126392</v>
      </c>
      <c r="V601" s="13">
        <f t="shared" si="93"/>
        <v>-0.25406400000000001</v>
      </c>
      <c r="W601" s="13">
        <f t="shared" si="94"/>
        <v>0.13123950000000001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7309</v>
      </c>
      <c r="C602" s="3" t="s">
        <v>5394</v>
      </c>
      <c r="D602" s="12">
        <v>491.5</v>
      </c>
      <c r="E602" s="12">
        <v>479</v>
      </c>
      <c r="F602" s="12">
        <v>480</v>
      </c>
      <c r="G602" s="12">
        <v>466.5</v>
      </c>
      <c r="H602" s="12">
        <v>513</v>
      </c>
      <c r="I602" s="3">
        <v>526</v>
      </c>
      <c r="J602" s="3">
        <v>-2944</v>
      </c>
      <c r="K602" s="3">
        <v>259</v>
      </c>
      <c r="L602" s="3">
        <v>2396</v>
      </c>
      <c r="M602" s="3">
        <v>716</v>
      </c>
      <c r="N602" s="3">
        <v>-344</v>
      </c>
      <c r="O602" s="3">
        <v>-46</v>
      </c>
      <c r="P602" s="3">
        <v>214</v>
      </c>
      <c r="Q602" s="3">
        <v>-46</v>
      </c>
      <c r="R602" s="3">
        <v>651</v>
      </c>
      <c r="S602" s="13">
        <f t="shared" si="90"/>
        <v>2.5852900000000001</v>
      </c>
      <c r="T602" s="13">
        <f t="shared" si="91"/>
        <v>-14.101760000000001</v>
      </c>
      <c r="U602" s="13">
        <f t="shared" si="92"/>
        <v>1.2432000000000001</v>
      </c>
      <c r="V602" s="13">
        <f t="shared" si="93"/>
        <v>11.177339999999999</v>
      </c>
      <c r="W602" s="13">
        <f t="shared" si="94"/>
        <v>3.6730800000000001</v>
      </c>
      <c r="X602" s="13">
        <f t="shared" si="95"/>
        <v>-1.69076</v>
      </c>
      <c r="Y602" s="13">
        <f t="shared" si="96"/>
        <v>-0.22034000000000001</v>
      </c>
      <c r="Z602" s="13">
        <f t="shared" si="97"/>
        <v>1.0271999999999999</v>
      </c>
      <c r="AA602" s="13">
        <f t="shared" si="98"/>
        <v>-0.21459</v>
      </c>
      <c r="AB602" s="13">
        <f t="shared" si="99"/>
        <v>3.3396300000000001</v>
      </c>
    </row>
    <row r="603" spans="1:28" x14ac:dyDescent="0.25">
      <c r="A603" s="2" t="s">
        <v>597</v>
      </c>
      <c r="B603" s="3" t="s">
        <v>7310</v>
      </c>
      <c r="C603" s="3" t="s">
        <v>5394</v>
      </c>
      <c r="D603" s="12">
        <v>59.4</v>
      </c>
      <c r="E603" s="12">
        <v>59.5</v>
      </c>
      <c r="F603" s="12">
        <v>57.6</v>
      </c>
      <c r="G603" s="12">
        <v>53.2</v>
      </c>
      <c r="H603" s="12">
        <v>58.5</v>
      </c>
      <c r="I603" s="3">
        <v>535</v>
      </c>
      <c r="J603" s="3">
        <v>996</v>
      </c>
      <c r="K603" s="3">
        <v>-1334</v>
      </c>
      <c r="L603" s="3">
        <v>2531</v>
      </c>
      <c r="M603" s="3">
        <v>883</v>
      </c>
      <c r="N603" s="3">
        <v>0</v>
      </c>
      <c r="O603" s="3">
        <v>0</v>
      </c>
      <c r="P603" s="3">
        <v>260</v>
      </c>
      <c r="Q603" s="3">
        <v>0</v>
      </c>
      <c r="R603" s="3">
        <v>118</v>
      </c>
      <c r="S603" s="13">
        <f t="shared" si="90"/>
        <v>0.31779000000000002</v>
      </c>
      <c r="T603" s="13">
        <f t="shared" si="91"/>
        <v>0.59262000000000004</v>
      </c>
      <c r="U603" s="13">
        <f t="shared" si="92"/>
        <v>-0.76838400000000007</v>
      </c>
      <c r="V603" s="13">
        <f t="shared" si="93"/>
        <v>1.346492</v>
      </c>
      <c r="W603" s="13">
        <f t="shared" si="94"/>
        <v>0.51655499999999999</v>
      </c>
      <c r="X603" s="13">
        <f t="shared" si="95"/>
        <v>0</v>
      </c>
      <c r="Y603" s="13">
        <f t="shared" si="96"/>
        <v>0</v>
      </c>
      <c r="Z603" s="13">
        <f t="shared" si="97"/>
        <v>0.14976</v>
      </c>
      <c r="AA603" s="13">
        <f t="shared" si="98"/>
        <v>0</v>
      </c>
      <c r="AB603" s="13">
        <f t="shared" si="99"/>
        <v>6.9029999999999994E-2</v>
      </c>
    </row>
    <row r="604" spans="1:28" x14ac:dyDescent="0.25">
      <c r="A604" s="2" t="s">
        <v>598</v>
      </c>
      <c r="B604" s="3" t="s">
        <v>7311</v>
      </c>
      <c r="C604" s="3" t="s">
        <v>8547</v>
      </c>
      <c r="D604" s="12">
        <v>50.3</v>
      </c>
      <c r="E604" s="12">
        <v>49.35</v>
      </c>
      <c r="F604" s="12">
        <v>50.1</v>
      </c>
      <c r="G604" s="12">
        <v>47.5</v>
      </c>
      <c r="H604" s="12">
        <v>51.2</v>
      </c>
      <c r="I604" s="3">
        <v>645</v>
      </c>
      <c r="J604" s="3">
        <v>1643</v>
      </c>
      <c r="K604" s="3">
        <v>-303</v>
      </c>
      <c r="L604" s="3">
        <v>596</v>
      </c>
      <c r="M604" s="3">
        <v>116</v>
      </c>
      <c r="N604" s="3">
        <v>2</v>
      </c>
      <c r="O604" s="3">
        <v>1</v>
      </c>
      <c r="P604" s="3">
        <v>7</v>
      </c>
      <c r="Q604" s="3">
        <v>1</v>
      </c>
      <c r="R604" s="3">
        <v>1</v>
      </c>
      <c r="S604" s="13">
        <f t="shared" si="90"/>
        <v>0.32443499999999997</v>
      </c>
      <c r="T604" s="13">
        <f t="shared" si="91"/>
        <v>0.81082050000000006</v>
      </c>
      <c r="U604" s="13">
        <f t="shared" si="92"/>
        <v>-0.15180300000000002</v>
      </c>
      <c r="V604" s="13">
        <f t="shared" si="93"/>
        <v>0.28310000000000002</v>
      </c>
      <c r="W604" s="13">
        <f t="shared" si="94"/>
        <v>5.9392000000000007E-2</v>
      </c>
      <c r="X604" s="13">
        <f t="shared" si="95"/>
        <v>1.0059999999999999E-3</v>
      </c>
      <c r="Y604" s="13">
        <f t="shared" si="96"/>
        <v>4.9350000000000002E-4</v>
      </c>
      <c r="Z604" s="13">
        <f t="shared" si="97"/>
        <v>3.5069999999999997E-3</v>
      </c>
      <c r="AA604" s="13">
        <f t="shared" si="98"/>
        <v>4.75E-4</v>
      </c>
      <c r="AB604" s="13">
        <f t="shared" si="99"/>
        <v>5.1199999999999998E-4</v>
      </c>
    </row>
    <row r="605" spans="1:28" x14ac:dyDescent="0.25">
      <c r="A605" s="2" t="s">
        <v>599</v>
      </c>
      <c r="B605" s="3" t="s">
        <v>7312</v>
      </c>
      <c r="C605" s="3" t="s">
        <v>5387</v>
      </c>
      <c r="D605" s="12">
        <v>91.2</v>
      </c>
      <c r="E605" s="12">
        <v>94.6</v>
      </c>
      <c r="F605" s="12">
        <v>95</v>
      </c>
      <c r="G605" s="12">
        <v>93.1</v>
      </c>
      <c r="H605" s="12">
        <v>99.7</v>
      </c>
      <c r="I605" s="3">
        <v>1773</v>
      </c>
      <c r="J605" s="3">
        <v>-4385</v>
      </c>
      <c r="K605" s="3">
        <v>-9148</v>
      </c>
      <c r="L605" s="3">
        <v>973</v>
      </c>
      <c r="M605" s="3">
        <v>-2943</v>
      </c>
      <c r="N605" s="3">
        <v>318</v>
      </c>
      <c r="O605" s="3">
        <v>885</v>
      </c>
      <c r="P605" s="3">
        <v>2528</v>
      </c>
      <c r="Q605" s="3">
        <v>1473</v>
      </c>
      <c r="R605" s="3">
        <v>1067</v>
      </c>
      <c r="S605" s="13">
        <f t="shared" si="90"/>
        <v>1.616976</v>
      </c>
      <c r="T605" s="13">
        <f t="shared" si="91"/>
        <v>-4.1482099999999997</v>
      </c>
      <c r="U605" s="13">
        <f t="shared" si="92"/>
        <v>-8.6905999999999999</v>
      </c>
      <c r="V605" s="13">
        <f t="shared" si="93"/>
        <v>0.90586299999999986</v>
      </c>
      <c r="W605" s="13">
        <f t="shared" si="94"/>
        <v>-2.9341710000000005</v>
      </c>
      <c r="X605" s="13">
        <f t="shared" si="95"/>
        <v>0.290016</v>
      </c>
      <c r="Y605" s="13">
        <f t="shared" si="96"/>
        <v>0.83721000000000001</v>
      </c>
      <c r="Z605" s="13">
        <f t="shared" si="97"/>
        <v>2.4016000000000002</v>
      </c>
      <c r="AA605" s="13">
        <f t="shared" si="98"/>
        <v>1.3713629999999999</v>
      </c>
      <c r="AB605" s="13">
        <f t="shared" si="99"/>
        <v>1.0637990000000002</v>
      </c>
    </row>
    <row r="606" spans="1:28" x14ac:dyDescent="0.25">
      <c r="A606" s="2" t="s">
        <v>600</v>
      </c>
      <c r="B606" s="3" t="s">
        <v>7313</v>
      </c>
      <c r="C606" s="3" t="s">
        <v>8548</v>
      </c>
      <c r="D606" s="12">
        <v>18.75</v>
      </c>
      <c r="E606" s="12">
        <v>18.8</v>
      </c>
      <c r="F606" s="12">
        <v>18.899999999999999</v>
      </c>
      <c r="G606" s="12">
        <v>17.649999999999999</v>
      </c>
      <c r="H606" s="12">
        <v>19.100000000000001</v>
      </c>
      <c r="I606" s="3">
        <v>181</v>
      </c>
      <c r="J606" s="3">
        <v>147</v>
      </c>
      <c r="K606" s="3">
        <v>-345</v>
      </c>
      <c r="L606" s="3">
        <v>-43</v>
      </c>
      <c r="M606" s="3">
        <v>579</v>
      </c>
      <c r="N606" s="3">
        <v>1</v>
      </c>
      <c r="O606" s="3">
        <v>0</v>
      </c>
      <c r="P606" s="3">
        <v>2</v>
      </c>
      <c r="Q606" s="3">
        <v>0</v>
      </c>
      <c r="R606" s="3">
        <v>0</v>
      </c>
      <c r="S606" s="13">
        <f t="shared" si="90"/>
        <v>3.3937500000000002E-2</v>
      </c>
      <c r="T606" s="13">
        <f t="shared" si="91"/>
        <v>2.7635999999999997E-2</v>
      </c>
      <c r="U606" s="13">
        <f t="shared" si="92"/>
        <v>-6.5204999999999985E-2</v>
      </c>
      <c r="V606" s="13">
        <f t="shared" si="93"/>
        <v>-7.589499999999999E-3</v>
      </c>
      <c r="W606" s="13">
        <f t="shared" si="94"/>
        <v>0.11058900000000002</v>
      </c>
      <c r="X606" s="13">
        <f t="shared" si="95"/>
        <v>1.875E-4</v>
      </c>
      <c r="Y606" s="13">
        <f t="shared" si="96"/>
        <v>0</v>
      </c>
      <c r="Z606" s="13">
        <f t="shared" si="97"/>
        <v>3.7799999999999997E-4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7314</v>
      </c>
      <c r="C607" s="3" t="s">
        <v>5417</v>
      </c>
      <c r="D607" s="12">
        <v>47.1</v>
      </c>
      <c r="E607" s="12">
        <v>46.65</v>
      </c>
      <c r="F607" s="12">
        <v>47.3</v>
      </c>
      <c r="G607" s="12">
        <v>45.45</v>
      </c>
      <c r="H607" s="12">
        <v>47.65</v>
      </c>
      <c r="I607" s="3">
        <v>-213</v>
      </c>
      <c r="J607" s="3">
        <v>-136</v>
      </c>
      <c r="K607" s="3">
        <v>106</v>
      </c>
      <c r="L607" s="3">
        <v>-199</v>
      </c>
      <c r="M607" s="3">
        <v>226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-0.10032300000000001</v>
      </c>
      <c r="T607" s="13">
        <f t="shared" si="91"/>
        <v>-6.3444E-2</v>
      </c>
      <c r="U607" s="13">
        <f t="shared" si="92"/>
        <v>5.0137999999999995E-2</v>
      </c>
      <c r="V607" s="13">
        <f t="shared" si="93"/>
        <v>-9.0445500000000012E-2</v>
      </c>
      <c r="W607" s="13">
        <f t="shared" si="94"/>
        <v>0.10768899999999999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7315</v>
      </c>
      <c r="C608" s="3" t="s">
        <v>5394</v>
      </c>
      <c r="D608" s="12">
        <v>22.95</v>
      </c>
      <c r="E608" s="12">
        <v>22.95</v>
      </c>
      <c r="F608" s="12">
        <v>22.85</v>
      </c>
      <c r="G608" s="12">
        <v>20.6</v>
      </c>
      <c r="H608" s="12">
        <v>22.65</v>
      </c>
      <c r="I608" s="3">
        <v>156</v>
      </c>
      <c r="J608" s="3">
        <v>-199</v>
      </c>
      <c r="K608" s="3">
        <v>-495</v>
      </c>
      <c r="L608" s="3">
        <v>165</v>
      </c>
      <c r="M608" s="3">
        <v>765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3.5802E-2</v>
      </c>
      <c r="T608" s="13">
        <f t="shared" si="91"/>
        <v>-4.5670500000000003E-2</v>
      </c>
      <c r="U608" s="13">
        <f t="shared" si="92"/>
        <v>-0.1131075</v>
      </c>
      <c r="V608" s="13">
        <f t="shared" si="93"/>
        <v>3.3990000000000006E-2</v>
      </c>
      <c r="W608" s="13">
        <f t="shared" si="94"/>
        <v>0.1732725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7316</v>
      </c>
      <c r="C609" s="3" t="s">
        <v>8529</v>
      </c>
      <c r="D609" s="12">
        <v>91.4</v>
      </c>
      <c r="E609" s="12">
        <v>92.4</v>
      </c>
      <c r="F609" s="12">
        <v>93.3</v>
      </c>
      <c r="G609" s="12">
        <v>88.3</v>
      </c>
      <c r="H609" s="12">
        <v>94.9</v>
      </c>
      <c r="I609" s="3">
        <v>-237</v>
      </c>
      <c r="J609" s="3">
        <v>-657</v>
      </c>
      <c r="K609" s="3">
        <v>-3269</v>
      </c>
      <c r="L609" s="3">
        <v>243</v>
      </c>
      <c r="M609" s="3">
        <v>-1691</v>
      </c>
      <c r="N609" s="3">
        <v>-183</v>
      </c>
      <c r="O609" s="3">
        <v>141</v>
      </c>
      <c r="P609" s="3">
        <v>384</v>
      </c>
      <c r="Q609" s="3">
        <v>-23</v>
      </c>
      <c r="R609" s="3">
        <v>0</v>
      </c>
      <c r="S609" s="13">
        <f t="shared" si="90"/>
        <v>-0.21661800000000003</v>
      </c>
      <c r="T609" s="13">
        <f t="shared" si="91"/>
        <v>-0.60706800000000005</v>
      </c>
      <c r="U609" s="13">
        <f t="shared" si="92"/>
        <v>-3.0499770000000002</v>
      </c>
      <c r="V609" s="13">
        <f t="shared" si="93"/>
        <v>0.21456899999999998</v>
      </c>
      <c r="W609" s="13">
        <f t="shared" si="94"/>
        <v>-1.6047590000000003</v>
      </c>
      <c r="X609" s="13">
        <f t="shared" si="95"/>
        <v>-0.16726199999999999</v>
      </c>
      <c r="Y609" s="13">
        <f t="shared" si="96"/>
        <v>0.13028400000000001</v>
      </c>
      <c r="Z609" s="13">
        <f t="shared" si="97"/>
        <v>0.35827199999999998</v>
      </c>
      <c r="AA609" s="13">
        <f t="shared" si="98"/>
        <v>-2.0308999999999997E-2</v>
      </c>
      <c r="AB609" s="13">
        <f t="shared" si="99"/>
        <v>0</v>
      </c>
    </row>
    <row r="610" spans="1:28" x14ac:dyDescent="0.25">
      <c r="A610" s="2" t="s">
        <v>604</v>
      </c>
      <c r="B610" s="3" t="s">
        <v>7317</v>
      </c>
      <c r="C610" s="3" t="s">
        <v>5401</v>
      </c>
      <c r="D610" s="12">
        <v>3.99</v>
      </c>
      <c r="E610" s="12">
        <v>4.01</v>
      </c>
      <c r="F610" s="12">
        <v>4.03</v>
      </c>
      <c r="G610" s="12">
        <v>3.75</v>
      </c>
      <c r="H610" s="12">
        <v>4.07</v>
      </c>
      <c r="I610" s="3">
        <v>0</v>
      </c>
      <c r="J610" s="3">
        <v>0</v>
      </c>
      <c r="K610" s="3">
        <v>0</v>
      </c>
      <c r="L610" s="3">
        <v>0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2.8490000000000004E-4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7318</v>
      </c>
      <c r="C611" s="3" t="s">
        <v>8549</v>
      </c>
      <c r="D611" s="12">
        <v>121.5</v>
      </c>
      <c r="E611" s="12">
        <v>123</v>
      </c>
      <c r="F611" s="12">
        <v>125</v>
      </c>
      <c r="G611" s="12">
        <v>127</v>
      </c>
      <c r="H611" s="12">
        <v>127.5</v>
      </c>
      <c r="I611" s="3">
        <v>-1238</v>
      </c>
      <c r="J611" s="3">
        <v>-451</v>
      </c>
      <c r="K611" s="3">
        <v>-398</v>
      </c>
      <c r="L611" s="3">
        <v>-312</v>
      </c>
      <c r="M611" s="3">
        <v>-852</v>
      </c>
      <c r="N611" s="3">
        <v>163</v>
      </c>
      <c r="O611" s="3">
        <v>-689</v>
      </c>
      <c r="P611" s="3">
        <v>-236</v>
      </c>
      <c r="Q611" s="3">
        <v>-241</v>
      </c>
      <c r="R611" s="3">
        <v>-190</v>
      </c>
      <c r="S611" s="13">
        <f t="shared" si="90"/>
        <v>-1.50417</v>
      </c>
      <c r="T611" s="13">
        <f t="shared" si="91"/>
        <v>-0.55472999999999995</v>
      </c>
      <c r="U611" s="13">
        <f t="shared" si="92"/>
        <v>-0.4975</v>
      </c>
      <c r="V611" s="13">
        <f t="shared" si="93"/>
        <v>-0.39623999999999998</v>
      </c>
      <c r="W611" s="13">
        <f t="shared" si="94"/>
        <v>-1.0863</v>
      </c>
      <c r="X611" s="13">
        <f t="shared" si="95"/>
        <v>0.198045</v>
      </c>
      <c r="Y611" s="13">
        <f t="shared" si="96"/>
        <v>-0.84746999999999995</v>
      </c>
      <c r="Z611" s="13">
        <f t="shared" si="97"/>
        <v>-0.29499999999999998</v>
      </c>
      <c r="AA611" s="13">
        <f t="shared" si="98"/>
        <v>-0.30607000000000001</v>
      </c>
      <c r="AB611" s="13">
        <f t="shared" si="99"/>
        <v>-0.24224999999999999</v>
      </c>
    </row>
    <row r="612" spans="1:28" x14ac:dyDescent="0.25">
      <c r="A612" s="2" t="s">
        <v>606</v>
      </c>
      <c r="B612" s="3" t="s">
        <v>7319</v>
      </c>
      <c r="C612" s="3" t="s">
        <v>8550</v>
      </c>
      <c r="D612" s="12">
        <v>98.4</v>
      </c>
      <c r="E612" s="12">
        <v>97.3</v>
      </c>
      <c r="F612" s="12">
        <v>99.7</v>
      </c>
      <c r="G612" s="12">
        <v>99.6</v>
      </c>
      <c r="H612" s="12">
        <v>100.5</v>
      </c>
      <c r="I612" s="3">
        <v>-3123</v>
      </c>
      <c r="J612" s="3">
        <v>-4474</v>
      </c>
      <c r="K612" s="3">
        <v>684</v>
      </c>
      <c r="L612" s="3">
        <v>841</v>
      </c>
      <c r="M612" s="3">
        <v>1532</v>
      </c>
      <c r="N612" s="3">
        <v>886</v>
      </c>
      <c r="O612" s="3">
        <v>85</v>
      </c>
      <c r="P612" s="3">
        <v>457</v>
      </c>
      <c r="Q612" s="3">
        <v>52</v>
      </c>
      <c r="R612" s="3">
        <v>10</v>
      </c>
      <c r="S612" s="13">
        <f t="shared" si="90"/>
        <v>-3.073032</v>
      </c>
      <c r="T612" s="13">
        <f t="shared" si="91"/>
        <v>-4.3532020000000005</v>
      </c>
      <c r="U612" s="13">
        <f t="shared" si="92"/>
        <v>0.681948</v>
      </c>
      <c r="V612" s="13">
        <f t="shared" si="93"/>
        <v>0.83763599999999994</v>
      </c>
      <c r="W612" s="13">
        <f t="shared" si="94"/>
        <v>1.53966</v>
      </c>
      <c r="X612" s="13">
        <f t="shared" si="95"/>
        <v>0.87182400000000004</v>
      </c>
      <c r="Y612" s="13">
        <f t="shared" si="96"/>
        <v>8.2705000000000001E-2</v>
      </c>
      <c r="Z612" s="13">
        <f t="shared" si="97"/>
        <v>0.45562900000000001</v>
      </c>
      <c r="AA612" s="13">
        <f t="shared" si="98"/>
        <v>5.1791999999999998E-2</v>
      </c>
      <c r="AB612" s="13">
        <f t="shared" si="99"/>
        <v>1.005E-2</v>
      </c>
    </row>
    <row r="613" spans="1:28" x14ac:dyDescent="0.25">
      <c r="A613" s="2" t="s">
        <v>607</v>
      </c>
      <c r="B613" s="3" t="s">
        <v>7320</v>
      </c>
      <c r="C613" s="3" t="s">
        <v>8524</v>
      </c>
      <c r="D613" s="12">
        <v>22.2</v>
      </c>
      <c r="E613" s="12">
        <v>22.2</v>
      </c>
      <c r="F613" s="12">
        <v>21.45</v>
      </c>
      <c r="G613" s="12">
        <v>19.399999999999999</v>
      </c>
      <c r="H613" s="12">
        <v>21.3</v>
      </c>
      <c r="I613" s="3">
        <v>69</v>
      </c>
      <c r="J613" s="3">
        <v>54</v>
      </c>
      <c r="K613" s="3">
        <v>-18</v>
      </c>
      <c r="L613" s="3">
        <v>14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1.5318E-2</v>
      </c>
      <c r="T613" s="13">
        <f t="shared" si="91"/>
        <v>1.1988E-2</v>
      </c>
      <c r="U613" s="13">
        <f t="shared" si="92"/>
        <v>-3.8609999999999998E-3</v>
      </c>
      <c r="V613" s="13">
        <f t="shared" si="93"/>
        <v>2.7159999999999997E-3</v>
      </c>
      <c r="W613" s="13">
        <f t="shared" si="94"/>
        <v>-1.2780000000000001E-3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7321</v>
      </c>
      <c r="C614" s="3" t="s">
        <v>5392</v>
      </c>
      <c r="D614" s="12">
        <v>10.6</v>
      </c>
      <c r="E614" s="12">
        <v>10.3</v>
      </c>
      <c r="F614" s="12">
        <v>10.35</v>
      </c>
      <c r="G614" s="12">
        <v>9.32</v>
      </c>
      <c r="H614" s="12">
        <v>10.25</v>
      </c>
      <c r="I614" s="3">
        <v>188</v>
      </c>
      <c r="J614" s="3">
        <v>413</v>
      </c>
      <c r="K614" s="3">
        <v>-124</v>
      </c>
      <c r="L614" s="3">
        <v>788</v>
      </c>
      <c r="M614" s="3">
        <v>1143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1.9928000000000001E-2</v>
      </c>
      <c r="T614" s="13">
        <f t="shared" si="91"/>
        <v>4.2539000000000007E-2</v>
      </c>
      <c r="U614" s="13">
        <f t="shared" si="92"/>
        <v>-1.2833999999999998E-2</v>
      </c>
      <c r="V614" s="13">
        <f t="shared" si="93"/>
        <v>7.3441599999999996E-2</v>
      </c>
      <c r="W614" s="13">
        <f t="shared" si="94"/>
        <v>0.1171575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7322</v>
      </c>
      <c r="C615" s="3" t="s">
        <v>8547</v>
      </c>
      <c r="D615" s="12">
        <v>31.05</v>
      </c>
      <c r="E615" s="12">
        <v>31.5</v>
      </c>
      <c r="F615" s="12">
        <v>32</v>
      </c>
      <c r="G615" s="12">
        <v>30.05</v>
      </c>
      <c r="H615" s="12">
        <v>32.700000000000003</v>
      </c>
      <c r="I615" s="3">
        <v>641</v>
      </c>
      <c r="J615" s="3">
        <v>281</v>
      </c>
      <c r="K615" s="3">
        <v>-206</v>
      </c>
      <c r="L615" s="3">
        <v>-443</v>
      </c>
      <c r="M615" s="3">
        <v>398</v>
      </c>
      <c r="N615" s="3">
        <v>0</v>
      </c>
      <c r="O615" s="3">
        <v>0</v>
      </c>
      <c r="P615" s="3">
        <v>9</v>
      </c>
      <c r="Q615" s="3">
        <v>0</v>
      </c>
      <c r="R615" s="3">
        <v>0</v>
      </c>
      <c r="S615" s="13">
        <f t="shared" si="90"/>
        <v>0.1990305</v>
      </c>
      <c r="T615" s="13">
        <f t="shared" si="91"/>
        <v>8.8514999999999996E-2</v>
      </c>
      <c r="U615" s="13">
        <f t="shared" si="92"/>
        <v>-6.5920000000000006E-2</v>
      </c>
      <c r="V615" s="13">
        <f t="shared" si="93"/>
        <v>-0.1331215</v>
      </c>
      <c r="W615" s="13">
        <f t="shared" si="94"/>
        <v>0.13014600000000001</v>
      </c>
      <c r="X615" s="13">
        <f t="shared" si="95"/>
        <v>0</v>
      </c>
      <c r="Y615" s="13">
        <f t="shared" si="96"/>
        <v>0</v>
      </c>
      <c r="Z615" s="13">
        <f t="shared" si="97"/>
        <v>2.8800000000000002E-3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7323</v>
      </c>
      <c r="C616" s="3" t="s">
        <v>5420</v>
      </c>
      <c r="D616" s="12">
        <v>11.35</v>
      </c>
      <c r="E616" s="12">
        <v>11.3</v>
      </c>
      <c r="F616" s="12">
        <v>11.4</v>
      </c>
      <c r="G616" s="12">
        <v>10.3</v>
      </c>
      <c r="H616" s="12">
        <v>11.25</v>
      </c>
      <c r="I616" s="3">
        <v>3029</v>
      </c>
      <c r="J616" s="3">
        <v>870</v>
      </c>
      <c r="K616" s="3">
        <v>-1263</v>
      </c>
      <c r="L616" s="3">
        <v>1118</v>
      </c>
      <c r="M616" s="3">
        <v>2437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0.34379150000000003</v>
      </c>
      <c r="T616" s="13">
        <f t="shared" si="91"/>
        <v>9.8309999999999995E-2</v>
      </c>
      <c r="U616" s="13">
        <f t="shared" si="92"/>
        <v>-0.143982</v>
      </c>
      <c r="V616" s="13">
        <f t="shared" si="93"/>
        <v>0.11515400000000002</v>
      </c>
      <c r="W616" s="13">
        <f t="shared" si="94"/>
        <v>0.27416249999999998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7324</v>
      </c>
      <c r="C617" s="3" t="s">
        <v>8511</v>
      </c>
      <c r="D617" s="12">
        <v>13.85</v>
      </c>
      <c r="E617" s="12">
        <v>14.2</v>
      </c>
      <c r="F617" s="12">
        <v>13.85</v>
      </c>
      <c r="G617" s="12">
        <v>12.55</v>
      </c>
      <c r="H617" s="12">
        <v>13.8</v>
      </c>
      <c r="I617" s="3">
        <v>537</v>
      </c>
      <c r="J617" s="3">
        <v>142</v>
      </c>
      <c r="K617" s="3">
        <v>-256</v>
      </c>
      <c r="L617" s="3">
        <v>680</v>
      </c>
      <c r="M617" s="3">
        <v>590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7.4374499999999996E-2</v>
      </c>
      <c r="T617" s="13">
        <f t="shared" si="91"/>
        <v>2.0163999999999998E-2</v>
      </c>
      <c r="U617" s="13">
        <f t="shared" si="92"/>
        <v>-3.5456000000000001E-2</v>
      </c>
      <c r="V617" s="13">
        <f t="shared" si="93"/>
        <v>8.5339999999999999E-2</v>
      </c>
      <c r="W617" s="13">
        <f t="shared" si="94"/>
        <v>8.1420000000000006E-2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7325</v>
      </c>
      <c r="C618" s="3" t="s">
        <v>8551</v>
      </c>
      <c r="D618" s="12">
        <v>7.43</v>
      </c>
      <c r="E618" s="12">
        <v>7.33</v>
      </c>
      <c r="F618" s="12">
        <v>7.47</v>
      </c>
      <c r="G618" s="12">
        <v>7.03</v>
      </c>
      <c r="H618" s="12">
        <v>7.56</v>
      </c>
      <c r="I618" s="3">
        <v>132</v>
      </c>
      <c r="J618" s="3">
        <v>139</v>
      </c>
      <c r="K618" s="3">
        <v>-179</v>
      </c>
      <c r="L618" s="3">
        <v>12</v>
      </c>
      <c r="M618" s="3">
        <v>-7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9.8075999999999997E-3</v>
      </c>
      <c r="T618" s="13">
        <f t="shared" si="91"/>
        <v>1.01887E-2</v>
      </c>
      <c r="U618" s="13">
        <f t="shared" si="92"/>
        <v>-1.3371299999999999E-2</v>
      </c>
      <c r="V618" s="13">
        <f t="shared" si="93"/>
        <v>8.4360000000000001E-4</v>
      </c>
      <c r="W618" s="13">
        <f t="shared" si="94"/>
        <v>-5.2919999999999996E-4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7326</v>
      </c>
      <c r="C619" s="3" t="s">
        <v>5380</v>
      </c>
      <c r="D619" s="12">
        <v>11.95</v>
      </c>
      <c r="E619" s="12">
        <v>11.55</v>
      </c>
      <c r="F619" s="12">
        <v>11.6</v>
      </c>
      <c r="G619" s="12">
        <v>10.85</v>
      </c>
      <c r="H619" s="12">
        <v>11.65</v>
      </c>
      <c r="I619" s="3">
        <v>-975</v>
      </c>
      <c r="J619" s="3">
        <v>-667</v>
      </c>
      <c r="K619" s="3">
        <v>-748</v>
      </c>
      <c r="L619" s="3">
        <v>-315</v>
      </c>
      <c r="M619" s="3">
        <v>378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-0.1165125</v>
      </c>
      <c r="T619" s="13">
        <f t="shared" si="91"/>
        <v>-7.703850000000001E-2</v>
      </c>
      <c r="U619" s="13">
        <f t="shared" si="92"/>
        <v>-8.6767999999999998E-2</v>
      </c>
      <c r="V619" s="13">
        <f t="shared" si="93"/>
        <v>-3.41775E-2</v>
      </c>
      <c r="W619" s="13">
        <f t="shared" si="94"/>
        <v>4.4037E-2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7327</v>
      </c>
      <c r="C620" s="3" t="s">
        <v>5422</v>
      </c>
      <c r="D620" s="12">
        <v>20.6</v>
      </c>
      <c r="E620" s="12">
        <v>19.25</v>
      </c>
      <c r="F620" s="12">
        <v>19.95</v>
      </c>
      <c r="G620" s="12">
        <v>18.5</v>
      </c>
      <c r="H620" s="12">
        <v>19.899999999999999</v>
      </c>
      <c r="I620" s="3">
        <v>-2</v>
      </c>
      <c r="J620" s="3">
        <v>-5</v>
      </c>
      <c r="K620" s="3">
        <v>-4</v>
      </c>
      <c r="L620" s="3">
        <v>-4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-4.1200000000000004E-4</v>
      </c>
      <c r="T620" s="13">
        <f t="shared" si="91"/>
        <v>-9.6250000000000003E-4</v>
      </c>
      <c r="U620" s="13">
        <f t="shared" si="92"/>
        <v>-7.9799999999999999E-4</v>
      </c>
      <c r="V620" s="13">
        <f t="shared" si="93"/>
        <v>-7.3999999999999999E-4</v>
      </c>
      <c r="W620" s="13">
        <f t="shared" si="94"/>
        <v>1.9899999999999999E-4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7328</v>
      </c>
      <c r="C621" s="3" t="s">
        <v>5395</v>
      </c>
      <c r="D621" s="12">
        <v>28.2</v>
      </c>
      <c r="E621" s="12">
        <v>28.45</v>
      </c>
      <c r="F621" s="12">
        <v>28.6</v>
      </c>
      <c r="G621" s="12">
        <v>26.4</v>
      </c>
      <c r="H621" s="12">
        <v>26.4</v>
      </c>
      <c r="I621" s="3">
        <v>31</v>
      </c>
      <c r="J621" s="3">
        <v>139</v>
      </c>
      <c r="K621" s="3">
        <v>72</v>
      </c>
      <c r="L621" s="3">
        <v>-5</v>
      </c>
      <c r="M621" s="3">
        <v>-63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8.7419999999999998E-3</v>
      </c>
      <c r="T621" s="13">
        <f t="shared" si="91"/>
        <v>3.9545499999999997E-2</v>
      </c>
      <c r="U621" s="13">
        <f t="shared" si="92"/>
        <v>2.0592000000000003E-2</v>
      </c>
      <c r="V621" s="13">
        <f t="shared" si="93"/>
        <v>-1.32E-3</v>
      </c>
      <c r="W621" s="13">
        <f t="shared" si="94"/>
        <v>-1.6631999999999997E-2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7329</v>
      </c>
      <c r="C622" s="3" t="s">
        <v>5380</v>
      </c>
      <c r="D622" s="12">
        <v>38.35</v>
      </c>
      <c r="E622" s="12">
        <v>37.549999999999997</v>
      </c>
      <c r="F622" s="12">
        <v>37.299999999999997</v>
      </c>
      <c r="G622" s="12">
        <v>36.15</v>
      </c>
      <c r="H622" s="12">
        <v>38.1</v>
      </c>
      <c r="I622" s="3">
        <v>-1146</v>
      </c>
      <c r="J622" s="3">
        <v>-638</v>
      </c>
      <c r="K622" s="3">
        <v>-525</v>
      </c>
      <c r="L622" s="3">
        <v>-164</v>
      </c>
      <c r="M622" s="3">
        <v>376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-0.43949099999999997</v>
      </c>
      <c r="T622" s="13">
        <f t="shared" si="91"/>
        <v>-0.23956899999999998</v>
      </c>
      <c r="U622" s="13">
        <f t="shared" si="92"/>
        <v>-0.195825</v>
      </c>
      <c r="V622" s="13">
        <f t="shared" si="93"/>
        <v>-5.9285999999999991E-2</v>
      </c>
      <c r="W622" s="13">
        <f t="shared" si="94"/>
        <v>0.14325599999999999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7330</v>
      </c>
      <c r="C623" s="3" t="s">
        <v>5406</v>
      </c>
      <c r="D623" s="12">
        <v>15.75</v>
      </c>
      <c r="E623" s="12">
        <v>14.2</v>
      </c>
      <c r="F623" s="12">
        <v>14.6</v>
      </c>
      <c r="G623" s="12">
        <v>13.15</v>
      </c>
      <c r="H623" s="12">
        <v>14.15</v>
      </c>
      <c r="I623" s="3">
        <v>-12</v>
      </c>
      <c r="J623" s="3">
        <v>-73</v>
      </c>
      <c r="K623" s="3">
        <v>-134</v>
      </c>
      <c r="L623" s="3">
        <v>85</v>
      </c>
      <c r="M623" s="3">
        <v>45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-1.89E-3</v>
      </c>
      <c r="T623" s="13">
        <f t="shared" si="91"/>
        <v>-1.0365999999999998E-2</v>
      </c>
      <c r="U623" s="13">
        <f t="shared" si="92"/>
        <v>-1.9563999999999998E-2</v>
      </c>
      <c r="V623" s="13">
        <f t="shared" si="93"/>
        <v>1.11775E-2</v>
      </c>
      <c r="W623" s="13">
        <f t="shared" si="94"/>
        <v>6.3674999999999999E-3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7331</v>
      </c>
      <c r="C624" s="3" t="s">
        <v>5401</v>
      </c>
      <c r="D624" s="12">
        <v>15</v>
      </c>
      <c r="E624" s="12">
        <v>14.5</v>
      </c>
      <c r="F624" s="12">
        <v>13.95</v>
      </c>
      <c r="G624" s="12">
        <v>12.6</v>
      </c>
      <c r="H624" s="12">
        <v>13.85</v>
      </c>
      <c r="I624" s="3">
        <v>3144</v>
      </c>
      <c r="J624" s="3">
        <v>1039</v>
      </c>
      <c r="K624" s="3">
        <v>-235</v>
      </c>
      <c r="L624" s="3">
        <v>1823</v>
      </c>
      <c r="M624" s="3">
        <v>1505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0.47160000000000002</v>
      </c>
      <c r="T624" s="13">
        <f t="shared" si="91"/>
        <v>0.15065500000000001</v>
      </c>
      <c r="U624" s="13">
        <f t="shared" si="92"/>
        <v>-3.2782499999999999E-2</v>
      </c>
      <c r="V624" s="13">
        <f t="shared" si="93"/>
        <v>0.22969799999999999</v>
      </c>
      <c r="W624" s="13">
        <f t="shared" si="94"/>
        <v>0.2084425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7332</v>
      </c>
      <c r="C625" s="3" t="s">
        <v>8552</v>
      </c>
      <c r="D625" s="12">
        <v>30.35</v>
      </c>
      <c r="E625" s="12">
        <v>30.5</v>
      </c>
      <c r="F625" s="12">
        <v>30.4</v>
      </c>
      <c r="G625" s="12">
        <v>27.95</v>
      </c>
      <c r="H625" s="12">
        <v>30.7</v>
      </c>
      <c r="I625" s="3">
        <v>592</v>
      </c>
      <c r="J625" s="3">
        <v>1667</v>
      </c>
      <c r="K625" s="3">
        <v>-571</v>
      </c>
      <c r="L625" s="3">
        <v>1694</v>
      </c>
      <c r="M625" s="3">
        <v>1860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0.179672</v>
      </c>
      <c r="T625" s="13">
        <f t="shared" si="91"/>
        <v>0.50843499999999997</v>
      </c>
      <c r="U625" s="13">
        <f t="shared" si="92"/>
        <v>-0.17358399999999999</v>
      </c>
      <c r="V625" s="13">
        <f t="shared" si="93"/>
        <v>0.47347299999999998</v>
      </c>
      <c r="W625" s="13">
        <f t="shared" si="94"/>
        <v>0.57101999999999997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7333</v>
      </c>
      <c r="C626" s="3" t="s">
        <v>5406</v>
      </c>
      <c r="D626" s="12">
        <v>27.3</v>
      </c>
      <c r="E626" s="12">
        <v>25.7</v>
      </c>
      <c r="F626" s="12">
        <v>26</v>
      </c>
      <c r="G626" s="12">
        <v>23.4</v>
      </c>
      <c r="H626" s="12">
        <v>24.15</v>
      </c>
      <c r="I626" s="3">
        <v>14</v>
      </c>
      <c r="J626" s="3">
        <v>110</v>
      </c>
      <c r="K626" s="3">
        <v>-88</v>
      </c>
      <c r="L626" s="3">
        <v>86</v>
      </c>
      <c r="M626" s="3">
        <v>-825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3.8219999999999999E-3</v>
      </c>
      <c r="T626" s="13">
        <f t="shared" si="91"/>
        <v>2.827E-2</v>
      </c>
      <c r="U626" s="13">
        <f t="shared" si="92"/>
        <v>-2.2880000000000001E-2</v>
      </c>
      <c r="V626" s="13">
        <f t="shared" si="93"/>
        <v>2.0124E-2</v>
      </c>
      <c r="W626" s="13">
        <f t="shared" si="94"/>
        <v>-0.19923750000000001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7334</v>
      </c>
      <c r="C627" s="3" t="s">
        <v>5392</v>
      </c>
      <c r="D627" s="12">
        <v>15.9</v>
      </c>
      <c r="E627" s="12">
        <v>16</v>
      </c>
      <c r="F627" s="12">
        <v>15.95</v>
      </c>
      <c r="G627" s="12">
        <v>14.8</v>
      </c>
      <c r="H627" s="12">
        <v>16.2</v>
      </c>
      <c r="I627" s="3">
        <v>30</v>
      </c>
      <c r="J627" s="3">
        <v>709</v>
      </c>
      <c r="K627" s="3">
        <v>345</v>
      </c>
      <c r="L627" s="3">
        <v>1279</v>
      </c>
      <c r="M627" s="3">
        <v>857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4.7699999999999999E-3</v>
      </c>
      <c r="T627" s="13">
        <f t="shared" si="91"/>
        <v>0.11344</v>
      </c>
      <c r="U627" s="13">
        <f t="shared" si="92"/>
        <v>5.50275E-2</v>
      </c>
      <c r="V627" s="13">
        <f t="shared" si="93"/>
        <v>0.18929200000000002</v>
      </c>
      <c r="W627" s="13">
        <f t="shared" si="94"/>
        <v>0.13883399999999999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7335</v>
      </c>
      <c r="C628" s="3" t="s">
        <v>5415</v>
      </c>
      <c r="D628" s="12">
        <v>24.8</v>
      </c>
      <c r="E628" s="12">
        <v>25.85</v>
      </c>
      <c r="F628" s="12">
        <v>25.8</v>
      </c>
      <c r="G628" s="12">
        <v>23.25</v>
      </c>
      <c r="H628" s="12">
        <v>23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7336</v>
      </c>
      <c r="C629" s="3" t="s">
        <v>5400</v>
      </c>
      <c r="D629" s="12">
        <v>11.45</v>
      </c>
      <c r="E629" s="12">
        <v>11.5</v>
      </c>
      <c r="F629" s="12">
        <v>11.25</v>
      </c>
      <c r="G629" s="12">
        <v>10.15</v>
      </c>
      <c r="H629" s="12">
        <v>11.05</v>
      </c>
      <c r="I629" s="3">
        <v>4</v>
      </c>
      <c r="J629" s="3">
        <v>5</v>
      </c>
      <c r="K629" s="3">
        <v>0</v>
      </c>
      <c r="L629" s="3">
        <v>-10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4.5799999999999997E-4</v>
      </c>
      <c r="T629" s="13">
        <f t="shared" si="91"/>
        <v>5.7499999999999999E-4</v>
      </c>
      <c r="U629" s="13">
        <f t="shared" si="92"/>
        <v>0</v>
      </c>
      <c r="V629" s="13">
        <f t="shared" si="93"/>
        <v>-1.0150000000000001E-3</v>
      </c>
      <c r="W629" s="13">
        <f t="shared" si="94"/>
        <v>4.4200000000000001E-4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7337</v>
      </c>
      <c r="C630" s="3" t="s">
        <v>8535</v>
      </c>
      <c r="D630" s="12">
        <v>26.25</v>
      </c>
      <c r="E630" s="12">
        <v>26.1</v>
      </c>
      <c r="F630" s="12">
        <v>27.95</v>
      </c>
      <c r="G630" s="12">
        <v>28.45</v>
      </c>
      <c r="H630" s="12">
        <v>28.3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2.8299999999999999E-4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7338</v>
      </c>
      <c r="C631" s="3" t="s">
        <v>8497</v>
      </c>
      <c r="D631" s="12">
        <v>24.95</v>
      </c>
      <c r="E631" s="12">
        <v>24.9</v>
      </c>
      <c r="F631" s="12">
        <v>25</v>
      </c>
      <c r="G631" s="12">
        <v>22.5</v>
      </c>
      <c r="H631" s="12">
        <v>24.65</v>
      </c>
      <c r="I631" s="3">
        <v>131</v>
      </c>
      <c r="J631" s="3">
        <v>44</v>
      </c>
      <c r="K631" s="3">
        <v>-224</v>
      </c>
      <c r="L631" s="3">
        <v>188</v>
      </c>
      <c r="M631" s="3">
        <v>614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3.2684499999999998E-2</v>
      </c>
      <c r="T631" s="13">
        <f t="shared" si="91"/>
        <v>1.0955999999999999E-2</v>
      </c>
      <c r="U631" s="13">
        <f t="shared" si="92"/>
        <v>-5.6000000000000001E-2</v>
      </c>
      <c r="V631" s="13">
        <f t="shared" si="93"/>
        <v>4.2299999999999997E-2</v>
      </c>
      <c r="W631" s="13">
        <f t="shared" si="94"/>
        <v>0.15135099999999999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7339</v>
      </c>
      <c r="C632" s="3" t="s">
        <v>5394</v>
      </c>
      <c r="D632" s="12">
        <v>25.85</v>
      </c>
      <c r="E632" s="12">
        <v>25.2</v>
      </c>
      <c r="F632" s="12">
        <v>25.4</v>
      </c>
      <c r="G632" s="12">
        <v>24.5</v>
      </c>
      <c r="H632" s="12">
        <v>23.75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7340</v>
      </c>
      <c r="C633" s="3" t="s">
        <v>5398</v>
      </c>
      <c r="D633" s="12">
        <v>46.85</v>
      </c>
      <c r="E633" s="12">
        <v>47.3</v>
      </c>
      <c r="F633" s="12">
        <v>47.85</v>
      </c>
      <c r="G633" s="12">
        <v>43.25</v>
      </c>
      <c r="H633" s="12">
        <v>47.55</v>
      </c>
      <c r="I633" s="3">
        <v>800</v>
      </c>
      <c r="J633" s="3">
        <v>804</v>
      </c>
      <c r="K633" s="3">
        <v>-1046</v>
      </c>
      <c r="L633" s="3">
        <v>645</v>
      </c>
      <c r="M633" s="3">
        <v>1646</v>
      </c>
      <c r="N633" s="3">
        <v>-135</v>
      </c>
      <c r="O633" s="3">
        <v>0</v>
      </c>
      <c r="P633" s="3">
        <v>0</v>
      </c>
      <c r="Q633" s="3">
        <v>-1</v>
      </c>
      <c r="R633" s="3">
        <v>0</v>
      </c>
      <c r="S633" s="13">
        <f t="shared" si="90"/>
        <v>0.37480000000000002</v>
      </c>
      <c r="T633" s="13">
        <f t="shared" si="91"/>
        <v>0.38029199999999996</v>
      </c>
      <c r="U633" s="13">
        <f t="shared" si="92"/>
        <v>-0.50051100000000004</v>
      </c>
      <c r="V633" s="13">
        <f t="shared" si="93"/>
        <v>0.2789625</v>
      </c>
      <c r="W633" s="13">
        <f t="shared" si="94"/>
        <v>0.78267299999999984</v>
      </c>
      <c r="X633" s="13">
        <f t="shared" si="95"/>
        <v>-6.3247499999999998E-2</v>
      </c>
      <c r="Y633" s="13">
        <f t="shared" si="96"/>
        <v>0</v>
      </c>
      <c r="Z633" s="13">
        <f t="shared" si="97"/>
        <v>0</v>
      </c>
      <c r="AA633" s="13">
        <f t="shared" si="98"/>
        <v>-4.325E-4</v>
      </c>
      <c r="AB633" s="13">
        <f t="shared" si="99"/>
        <v>0</v>
      </c>
    </row>
    <row r="634" spans="1:28" x14ac:dyDescent="0.25">
      <c r="A634" s="2" t="s">
        <v>628</v>
      </c>
      <c r="B634" s="3" t="s">
        <v>7341</v>
      </c>
      <c r="C634" s="3" t="s">
        <v>5405</v>
      </c>
      <c r="D634" s="12">
        <v>234</v>
      </c>
      <c r="E634" s="12">
        <v>226.5</v>
      </c>
      <c r="F634" s="12">
        <v>225</v>
      </c>
      <c r="G634" s="12">
        <v>239</v>
      </c>
      <c r="H634" s="12">
        <v>236.5</v>
      </c>
      <c r="I634" s="3">
        <v>132</v>
      </c>
      <c r="J634" s="3">
        <v>-253</v>
      </c>
      <c r="K634" s="3">
        <v>-217</v>
      </c>
      <c r="L634" s="3">
        <v>58</v>
      </c>
      <c r="M634" s="3">
        <v>-282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0.30887999999999999</v>
      </c>
      <c r="T634" s="13">
        <f t="shared" si="91"/>
        <v>-0.57304500000000003</v>
      </c>
      <c r="U634" s="13">
        <f t="shared" si="92"/>
        <v>-0.48825000000000002</v>
      </c>
      <c r="V634" s="13">
        <f t="shared" si="93"/>
        <v>0.13861999999999999</v>
      </c>
      <c r="W634" s="13">
        <f t="shared" si="94"/>
        <v>-0.66693000000000002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7342</v>
      </c>
      <c r="C635" s="3" t="s">
        <v>5415</v>
      </c>
      <c r="D635" s="12">
        <v>47.9</v>
      </c>
      <c r="E635" s="12">
        <v>48.45</v>
      </c>
      <c r="F635" s="12">
        <v>48.85</v>
      </c>
      <c r="G635" s="12">
        <v>53.7</v>
      </c>
      <c r="H635" s="12">
        <v>59</v>
      </c>
      <c r="I635" s="3">
        <v>56</v>
      </c>
      <c r="J635" s="3">
        <v>38</v>
      </c>
      <c r="K635" s="3">
        <v>6</v>
      </c>
      <c r="L635" s="3">
        <v>66</v>
      </c>
      <c r="M635" s="3">
        <v>-283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2.6824000000000001E-2</v>
      </c>
      <c r="T635" s="13">
        <f t="shared" si="91"/>
        <v>1.8411E-2</v>
      </c>
      <c r="U635" s="13">
        <f t="shared" si="92"/>
        <v>2.931E-3</v>
      </c>
      <c r="V635" s="13">
        <f t="shared" si="93"/>
        <v>3.5442000000000001E-2</v>
      </c>
      <c r="W635" s="13">
        <f t="shared" si="94"/>
        <v>-0.16697000000000001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7343</v>
      </c>
      <c r="C636" s="3" t="s">
        <v>5414</v>
      </c>
      <c r="D636" s="12">
        <v>9.8000000000000007</v>
      </c>
      <c r="E636" s="12">
        <v>9.7799999999999994</v>
      </c>
      <c r="F636" s="12">
        <v>9.6</v>
      </c>
      <c r="G636" s="12">
        <v>9.5500000000000007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7344</v>
      </c>
      <c r="C637" s="3" t="s">
        <v>5415</v>
      </c>
      <c r="D637" s="12">
        <v>95.9</v>
      </c>
      <c r="E637" s="12">
        <v>89.3</v>
      </c>
      <c r="F637" s="12">
        <v>98.2</v>
      </c>
      <c r="G637" s="12">
        <v>108</v>
      </c>
      <c r="H637" s="12">
        <v>118.5</v>
      </c>
      <c r="I637" s="3">
        <v>3</v>
      </c>
      <c r="J637" s="3">
        <v>-4</v>
      </c>
      <c r="K637" s="3">
        <v>7</v>
      </c>
      <c r="L637" s="3">
        <v>10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2.8770000000000007E-3</v>
      </c>
      <c r="T637" s="13">
        <f t="shared" si="91"/>
        <v>-3.5720000000000001E-3</v>
      </c>
      <c r="U637" s="13">
        <f t="shared" si="92"/>
        <v>6.8739999999999999E-3</v>
      </c>
      <c r="V637" s="13">
        <f t="shared" si="93"/>
        <v>1.0800000000000001E-2</v>
      </c>
      <c r="W637" s="13">
        <f t="shared" si="94"/>
        <v>2.3700000000000001E-3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7345</v>
      </c>
      <c r="C638" s="3" t="s">
        <v>5413</v>
      </c>
      <c r="D638" s="12">
        <v>53.5</v>
      </c>
      <c r="E638" s="12">
        <v>54.1</v>
      </c>
      <c r="F638" s="12">
        <v>54</v>
      </c>
      <c r="G638" s="12">
        <v>52.2</v>
      </c>
      <c r="H638" s="12">
        <v>54.9</v>
      </c>
      <c r="I638" s="3">
        <v>-121</v>
      </c>
      <c r="J638" s="3">
        <v>-2</v>
      </c>
      <c r="K638" s="3">
        <v>-71</v>
      </c>
      <c r="L638" s="3">
        <v>22</v>
      </c>
      <c r="M638" s="3">
        <v>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-6.4735000000000001E-2</v>
      </c>
      <c r="T638" s="13">
        <f t="shared" si="91"/>
        <v>-1.0820000000000001E-3</v>
      </c>
      <c r="U638" s="13">
        <f t="shared" si="92"/>
        <v>-3.8339999999999999E-2</v>
      </c>
      <c r="V638" s="13">
        <f t="shared" si="93"/>
        <v>1.1484000000000001E-2</v>
      </c>
      <c r="W638" s="13">
        <f t="shared" si="94"/>
        <v>1.098E-2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7346</v>
      </c>
      <c r="C639" s="3" t="s">
        <v>5389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7347</v>
      </c>
      <c r="C640" s="3" t="s">
        <v>5389</v>
      </c>
      <c r="D640" s="12">
        <v>52.3</v>
      </c>
      <c r="E640" s="12">
        <v>51</v>
      </c>
      <c r="F640" s="12">
        <v>51.5</v>
      </c>
      <c r="G640" s="12">
        <v>47.8</v>
      </c>
      <c r="H640" s="12">
        <v>51.3</v>
      </c>
      <c r="I640" s="3">
        <v>-274</v>
      </c>
      <c r="J640" s="3">
        <v>-875</v>
      </c>
      <c r="K640" s="3">
        <v>-804</v>
      </c>
      <c r="L640" s="3">
        <v>-73</v>
      </c>
      <c r="M640" s="3">
        <v>-185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-0.14330199999999998</v>
      </c>
      <c r="T640" s="13">
        <f t="shared" si="91"/>
        <v>-0.44624999999999998</v>
      </c>
      <c r="U640" s="13">
        <f t="shared" si="92"/>
        <v>-0.41405999999999998</v>
      </c>
      <c r="V640" s="13">
        <f t="shared" si="93"/>
        <v>-3.4893999999999994E-2</v>
      </c>
      <c r="W640" s="13">
        <f t="shared" si="94"/>
        <v>-9.4905000000000003E-2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7348</v>
      </c>
      <c r="C641" s="3" t="s">
        <v>8522</v>
      </c>
      <c r="D641" s="12">
        <v>65.3</v>
      </c>
      <c r="E641" s="12">
        <v>60.3</v>
      </c>
      <c r="F641" s="12">
        <v>60</v>
      </c>
      <c r="G641" s="12">
        <v>54</v>
      </c>
      <c r="H641" s="12">
        <v>58.2</v>
      </c>
      <c r="I641" s="3">
        <v>-818</v>
      </c>
      <c r="J641" s="3">
        <v>-61</v>
      </c>
      <c r="K641" s="3">
        <v>-289</v>
      </c>
      <c r="L641" s="3">
        <v>471</v>
      </c>
      <c r="M641" s="3">
        <v>564</v>
      </c>
      <c r="N641" s="3">
        <v>0</v>
      </c>
      <c r="O641" s="3">
        <v>-8</v>
      </c>
      <c r="P641" s="3">
        <v>0</v>
      </c>
      <c r="Q641" s="3">
        <v>130</v>
      </c>
      <c r="R641" s="3">
        <v>-1105</v>
      </c>
      <c r="S641" s="13">
        <f t="shared" si="90"/>
        <v>-0.53415399999999991</v>
      </c>
      <c r="T641" s="13">
        <f t="shared" si="91"/>
        <v>-3.6782999999999996E-2</v>
      </c>
      <c r="U641" s="13">
        <f t="shared" si="92"/>
        <v>-0.1734</v>
      </c>
      <c r="V641" s="13">
        <f t="shared" si="93"/>
        <v>0.25434000000000001</v>
      </c>
      <c r="W641" s="13">
        <f t="shared" si="94"/>
        <v>0.32824800000000004</v>
      </c>
      <c r="X641" s="13">
        <f t="shared" si="95"/>
        <v>0</v>
      </c>
      <c r="Y641" s="13">
        <f t="shared" si="96"/>
        <v>-4.8240000000000002E-3</v>
      </c>
      <c r="Z641" s="13">
        <f t="shared" si="97"/>
        <v>0</v>
      </c>
      <c r="AA641" s="13">
        <f t="shared" si="98"/>
        <v>7.0199999999999999E-2</v>
      </c>
      <c r="AB641" s="13">
        <f t="shared" si="99"/>
        <v>-0.64310999999999996</v>
      </c>
    </row>
    <row r="642" spans="1:28" x14ac:dyDescent="0.25">
      <c r="A642" s="2" t="s">
        <v>636</v>
      </c>
      <c r="B642" s="3" t="s">
        <v>7349</v>
      </c>
      <c r="C642" s="3" t="s">
        <v>5395</v>
      </c>
      <c r="D642" s="12">
        <v>54.7</v>
      </c>
      <c r="E642" s="12">
        <v>53.2</v>
      </c>
      <c r="F642" s="12">
        <v>54.5</v>
      </c>
      <c r="G642" s="12">
        <v>50.8</v>
      </c>
      <c r="H642" s="12">
        <v>53</v>
      </c>
      <c r="I642" s="3">
        <v>36</v>
      </c>
      <c r="J642" s="3">
        <v>58</v>
      </c>
      <c r="K642" s="3">
        <v>18</v>
      </c>
      <c r="L642" s="3">
        <v>17</v>
      </c>
      <c r="M642" s="3">
        <v>33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1.9692000000000001E-2</v>
      </c>
      <c r="T642" s="13">
        <f t="shared" si="91"/>
        <v>3.0856000000000005E-2</v>
      </c>
      <c r="U642" s="13">
        <f t="shared" si="92"/>
        <v>9.8099999999999993E-3</v>
      </c>
      <c r="V642" s="13">
        <f t="shared" si="93"/>
        <v>8.6359999999999996E-3</v>
      </c>
      <c r="W642" s="13">
        <f t="shared" si="94"/>
        <v>1.7489999999999999E-2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7350</v>
      </c>
      <c r="C643" s="3" t="s">
        <v>5394</v>
      </c>
      <c r="D643" s="12">
        <v>29.05</v>
      </c>
      <c r="E643" s="12">
        <v>30.3</v>
      </c>
      <c r="F643" s="12">
        <v>29.65</v>
      </c>
      <c r="G643" s="12">
        <v>27.35</v>
      </c>
      <c r="H643" s="12">
        <v>30.05</v>
      </c>
      <c r="I643" s="3">
        <v>916</v>
      </c>
      <c r="J643" s="3">
        <v>1038</v>
      </c>
      <c r="K643" s="3">
        <v>-432</v>
      </c>
      <c r="L643" s="3">
        <v>1026</v>
      </c>
      <c r="M643" s="3">
        <v>683</v>
      </c>
      <c r="N643" s="3">
        <v>0</v>
      </c>
      <c r="O643" s="3">
        <v>0</v>
      </c>
      <c r="P643" s="3">
        <v>3</v>
      </c>
      <c r="Q643" s="3">
        <v>0</v>
      </c>
      <c r="R643" s="3">
        <v>0</v>
      </c>
      <c r="S643" s="13">
        <f t="shared" si="90"/>
        <v>0.266098</v>
      </c>
      <c r="T643" s="13">
        <f t="shared" si="91"/>
        <v>0.31451400000000002</v>
      </c>
      <c r="U643" s="13">
        <f t="shared" si="92"/>
        <v>-0.12808799999999998</v>
      </c>
      <c r="V643" s="13">
        <f t="shared" si="93"/>
        <v>0.280611</v>
      </c>
      <c r="W643" s="13">
        <f t="shared" si="94"/>
        <v>0.20524150000000002</v>
      </c>
      <c r="X643" s="13">
        <f t="shared" si="95"/>
        <v>0</v>
      </c>
      <c r="Y643" s="13">
        <f t="shared" si="96"/>
        <v>0</v>
      </c>
      <c r="Z643" s="13">
        <f t="shared" si="97"/>
        <v>8.8949999999999988E-4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7351</v>
      </c>
      <c r="C644" s="3" t="s">
        <v>5402</v>
      </c>
      <c r="D644" s="12">
        <v>3.33</v>
      </c>
      <c r="E644" s="12">
        <v>3.2</v>
      </c>
      <c r="F644" s="12">
        <v>3.15</v>
      </c>
      <c r="G644" s="12">
        <v>2.84</v>
      </c>
      <c r="H644" s="12">
        <v>3.09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7352</v>
      </c>
      <c r="C645" s="3" t="s">
        <v>6673</v>
      </c>
      <c r="D645" s="12">
        <v>328.5</v>
      </c>
      <c r="E645" s="12">
        <v>322.5</v>
      </c>
      <c r="F645" s="12">
        <v>302.5</v>
      </c>
      <c r="G645" s="12">
        <v>300</v>
      </c>
      <c r="H645" s="12">
        <v>314</v>
      </c>
      <c r="I645" s="3">
        <v>1419</v>
      </c>
      <c r="J645" s="3">
        <v>-166</v>
      </c>
      <c r="K645" s="3">
        <v>-1663</v>
      </c>
      <c r="L645" s="3">
        <v>2070</v>
      </c>
      <c r="M645" s="3">
        <v>264</v>
      </c>
      <c r="N645" s="3">
        <v>95</v>
      </c>
      <c r="O645" s="3">
        <v>13</v>
      </c>
      <c r="P645" s="3">
        <v>26</v>
      </c>
      <c r="Q645" s="3">
        <v>5</v>
      </c>
      <c r="R645" s="3">
        <v>0</v>
      </c>
      <c r="S645" s="13">
        <f t="shared" si="90"/>
        <v>4.6614149999999999</v>
      </c>
      <c r="T645" s="13">
        <f t="shared" si="91"/>
        <v>-0.53534999999999999</v>
      </c>
      <c r="U645" s="13">
        <f t="shared" si="92"/>
        <v>-5.0305749999999998</v>
      </c>
      <c r="V645" s="13">
        <f t="shared" si="93"/>
        <v>6.21</v>
      </c>
      <c r="W645" s="13">
        <f t="shared" si="94"/>
        <v>0.82896000000000003</v>
      </c>
      <c r="X645" s="13">
        <f t="shared" si="95"/>
        <v>0.31207499999999999</v>
      </c>
      <c r="Y645" s="13">
        <f t="shared" si="96"/>
        <v>4.1924999999999997E-2</v>
      </c>
      <c r="Z645" s="13">
        <f t="shared" si="97"/>
        <v>7.8649999999999998E-2</v>
      </c>
      <c r="AA645" s="13">
        <f t="shared" si="98"/>
        <v>1.4999999999999999E-2</v>
      </c>
      <c r="AB645" s="13">
        <f t="shared" si="99"/>
        <v>0</v>
      </c>
    </row>
    <row r="646" spans="1:28" x14ac:dyDescent="0.25">
      <c r="A646" s="2" t="s">
        <v>640</v>
      </c>
      <c r="B646" s="3" t="s">
        <v>7353</v>
      </c>
      <c r="C646" s="3" t="s">
        <v>5399</v>
      </c>
      <c r="D646" s="12">
        <v>23.55</v>
      </c>
      <c r="E646" s="12">
        <v>23.65</v>
      </c>
      <c r="F646" s="12">
        <v>23.45</v>
      </c>
      <c r="G646" s="12">
        <v>22</v>
      </c>
      <c r="H646" s="12">
        <v>23.7</v>
      </c>
      <c r="I646" s="3">
        <v>1</v>
      </c>
      <c r="J646" s="3">
        <v>-66</v>
      </c>
      <c r="K646" s="3">
        <v>-73</v>
      </c>
      <c r="L646" s="3">
        <v>12</v>
      </c>
      <c r="M646" s="3">
        <v>38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2.3550000000000001E-4</v>
      </c>
      <c r="T646" s="13">
        <f t="shared" si="91"/>
        <v>-1.5608999999999998E-2</v>
      </c>
      <c r="U646" s="13">
        <f t="shared" si="92"/>
        <v>-1.7118499999999998E-2</v>
      </c>
      <c r="V646" s="13">
        <f t="shared" si="93"/>
        <v>2.64E-3</v>
      </c>
      <c r="W646" s="13">
        <f t="shared" si="94"/>
        <v>9.0060000000000001E-3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7354</v>
      </c>
      <c r="C647" s="3" t="s">
        <v>5387</v>
      </c>
      <c r="D647" s="12">
        <v>15.4</v>
      </c>
      <c r="E647" s="12">
        <v>15.6</v>
      </c>
      <c r="F647" s="12">
        <v>16.600000000000001</v>
      </c>
      <c r="G647" s="12">
        <v>16.25</v>
      </c>
      <c r="H647" s="12">
        <v>15.8</v>
      </c>
      <c r="I647" s="3">
        <v>0</v>
      </c>
      <c r="J647" s="3">
        <v>0</v>
      </c>
      <c r="K647" s="3">
        <v>0</v>
      </c>
      <c r="L647" s="3">
        <v>0</v>
      </c>
      <c r="M647" s="3">
        <v>-3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-4.7400000000000008E-4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7355</v>
      </c>
      <c r="C648" s="3" t="s">
        <v>5376</v>
      </c>
      <c r="D648" s="12">
        <v>30.3</v>
      </c>
      <c r="E648" s="12">
        <v>32.950000000000003</v>
      </c>
      <c r="F648" s="12">
        <v>31.6</v>
      </c>
      <c r="G648" s="12">
        <v>34.5</v>
      </c>
      <c r="H648" s="12">
        <v>32.65</v>
      </c>
      <c r="I648" s="3">
        <v>-4</v>
      </c>
      <c r="J648" s="3">
        <v>5</v>
      </c>
      <c r="K648" s="3">
        <v>-5</v>
      </c>
      <c r="L648" s="3">
        <v>10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-1.212E-3</v>
      </c>
      <c r="T648" s="13">
        <f t="shared" si="101"/>
        <v>1.6475000000000001E-3</v>
      </c>
      <c r="U648" s="13">
        <f t="shared" si="102"/>
        <v>-1.58E-3</v>
      </c>
      <c r="V648" s="13">
        <f t="shared" si="103"/>
        <v>3.4499999999999999E-3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7356</v>
      </c>
      <c r="C649" s="3" t="s">
        <v>5394</v>
      </c>
      <c r="D649" s="12">
        <v>31.25</v>
      </c>
      <c r="E649" s="12">
        <v>33.15</v>
      </c>
      <c r="F649" s="12">
        <v>31.1</v>
      </c>
      <c r="G649" s="12">
        <v>28</v>
      </c>
      <c r="H649" s="12">
        <v>30.8</v>
      </c>
      <c r="I649" s="3">
        <v>409</v>
      </c>
      <c r="J649" s="3">
        <v>516</v>
      </c>
      <c r="K649" s="3">
        <v>-633</v>
      </c>
      <c r="L649" s="3">
        <v>54</v>
      </c>
      <c r="M649" s="3">
        <v>473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0.1278125</v>
      </c>
      <c r="T649" s="13">
        <f t="shared" si="101"/>
        <v>0.17105399999999998</v>
      </c>
      <c r="U649" s="13">
        <f t="shared" si="102"/>
        <v>-0.19686299999999998</v>
      </c>
      <c r="V649" s="13">
        <f t="shared" si="103"/>
        <v>1.512E-2</v>
      </c>
      <c r="W649" s="13">
        <f t="shared" si="104"/>
        <v>0.14568400000000001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7357</v>
      </c>
      <c r="C650" s="3" t="s">
        <v>5421</v>
      </c>
      <c r="D650" s="12">
        <v>15.8</v>
      </c>
      <c r="E650" s="12">
        <v>15.85</v>
      </c>
      <c r="F650" s="12">
        <v>16.8</v>
      </c>
      <c r="G650" s="12">
        <v>15.15</v>
      </c>
      <c r="H650" s="12">
        <v>16</v>
      </c>
      <c r="I650" s="3">
        <v>144</v>
      </c>
      <c r="J650" s="3">
        <v>220</v>
      </c>
      <c r="K650" s="3">
        <v>181</v>
      </c>
      <c r="L650" s="3">
        <v>-223</v>
      </c>
      <c r="M650" s="3">
        <v>82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2.2752000000000001E-2</v>
      </c>
      <c r="T650" s="13">
        <f t="shared" si="101"/>
        <v>3.4869999999999998E-2</v>
      </c>
      <c r="U650" s="13">
        <f t="shared" si="102"/>
        <v>3.0408000000000001E-2</v>
      </c>
      <c r="V650" s="13">
        <f t="shared" si="103"/>
        <v>-3.3784500000000002E-2</v>
      </c>
      <c r="W650" s="13">
        <f t="shared" si="104"/>
        <v>1.312E-2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7358</v>
      </c>
      <c r="C651" s="3" t="s">
        <v>5414</v>
      </c>
      <c r="D651" s="12">
        <v>167</v>
      </c>
      <c r="E651" s="12">
        <v>165.5</v>
      </c>
      <c r="F651" s="12">
        <v>165</v>
      </c>
      <c r="G651" s="12">
        <v>163</v>
      </c>
      <c r="H651" s="12">
        <v>164</v>
      </c>
      <c r="I651" s="3">
        <v>2</v>
      </c>
      <c r="J651" s="3">
        <v>-1</v>
      </c>
      <c r="K651" s="3">
        <v>-2</v>
      </c>
      <c r="L651" s="3">
        <v>0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3.3400000000000001E-3</v>
      </c>
      <c r="T651" s="13">
        <f t="shared" si="101"/>
        <v>-1.655E-3</v>
      </c>
      <c r="U651" s="13">
        <f t="shared" si="102"/>
        <v>-3.3E-3</v>
      </c>
      <c r="V651" s="13">
        <f t="shared" si="103"/>
        <v>0</v>
      </c>
      <c r="W651" s="13">
        <f t="shared" si="104"/>
        <v>3.2799999999999999E-3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7359</v>
      </c>
      <c r="C652" s="3" t="s">
        <v>8526</v>
      </c>
      <c r="D652" s="12">
        <v>290.5</v>
      </c>
      <c r="E652" s="12">
        <v>294.5</v>
      </c>
      <c r="F652" s="12">
        <v>289</v>
      </c>
      <c r="G652" s="12">
        <v>280</v>
      </c>
      <c r="H652" s="12">
        <v>308</v>
      </c>
      <c r="I652" s="3">
        <v>25</v>
      </c>
      <c r="J652" s="3">
        <v>-3</v>
      </c>
      <c r="K652" s="3">
        <v>-102</v>
      </c>
      <c r="L652" s="3">
        <v>27</v>
      </c>
      <c r="M652" s="3">
        <v>8</v>
      </c>
      <c r="N652" s="3">
        <v>0</v>
      </c>
      <c r="O652" s="3">
        <v>10</v>
      </c>
      <c r="P652" s="3">
        <v>15</v>
      </c>
      <c r="Q652" s="3">
        <v>0</v>
      </c>
      <c r="R652" s="3">
        <v>35</v>
      </c>
      <c r="S652" s="13">
        <f t="shared" si="100"/>
        <v>7.2624999999999995E-2</v>
      </c>
      <c r="T652" s="13">
        <f t="shared" si="101"/>
        <v>-8.8350000000000008E-3</v>
      </c>
      <c r="U652" s="13">
        <f t="shared" si="102"/>
        <v>-0.29477999999999999</v>
      </c>
      <c r="V652" s="13">
        <f t="shared" si="103"/>
        <v>7.5600000000000001E-2</v>
      </c>
      <c r="W652" s="13">
        <f t="shared" si="104"/>
        <v>2.4639999999999999E-2</v>
      </c>
      <c r="X652" s="13">
        <f t="shared" si="105"/>
        <v>0</v>
      </c>
      <c r="Y652" s="13">
        <f t="shared" si="106"/>
        <v>2.945E-2</v>
      </c>
      <c r="Z652" s="13">
        <f t="shared" si="107"/>
        <v>4.335E-2</v>
      </c>
      <c r="AA652" s="13">
        <f t="shared" si="108"/>
        <v>0</v>
      </c>
      <c r="AB652" s="13">
        <f t="shared" si="109"/>
        <v>0.10780000000000001</v>
      </c>
    </row>
    <row r="653" spans="1:28" x14ac:dyDescent="0.25">
      <c r="A653" s="2" t="s">
        <v>647</v>
      </c>
      <c r="B653" s="3" t="s">
        <v>7360</v>
      </c>
      <c r="C653" s="3" t="s">
        <v>5405</v>
      </c>
      <c r="D653" s="12">
        <v>162</v>
      </c>
      <c r="E653" s="12">
        <v>148.5</v>
      </c>
      <c r="F653" s="12">
        <v>163</v>
      </c>
      <c r="G653" s="12">
        <v>147</v>
      </c>
      <c r="H653" s="12">
        <v>161.5</v>
      </c>
      <c r="I653" s="3">
        <v>142</v>
      </c>
      <c r="J653" s="3">
        <v>397</v>
      </c>
      <c r="K653" s="3">
        <v>477</v>
      </c>
      <c r="L653" s="3">
        <v>-268</v>
      </c>
      <c r="M653" s="3">
        <v>602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0.23003999999999999</v>
      </c>
      <c r="T653" s="13">
        <f t="shared" si="101"/>
        <v>0.58954499999999999</v>
      </c>
      <c r="U653" s="13">
        <f t="shared" si="102"/>
        <v>0.77751000000000003</v>
      </c>
      <c r="V653" s="13">
        <f t="shared" si="103"/>
        <v>-0.39395999999999998</v>
      </c>
      <c r="W653" s="13">
        <f t="shared" si="104"/>
        <v>0.97223000000000004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7361</v>
      </c>
      <c r="C654" s="3" t="s">
        <v>8518</v>
      </c>
      <c r="D654" s="12">
        <v>53.6</v>
      </c>
      <c r="E654" s="12">
        <v>55.5</v>
      </c>
      <c r="F654" s="12">
        <v>53.7</v>
      </c>
      <c r="G654" s="12">
        <v>49.6</v>
      </c>
      <c r="H654" s="12">
        <v>54.5</v>
      </c>
      <c r="I654" s="3">
        <v>687</v>
      </c>
      <c r="J654" s="3">
        <v>590</v>
      </c>
      <c r="K654" s="3">
        <v>-1284</v>
      </c>
      <c r="L654" s="3">
        <v>853</v>
      </c>
      <c r="M654" s="3">
        <v>767</v>
      </c>
      <c r="N654" s="3">
        <v>97</v>
      </c>
      <c r="O654" s="3">
        <v>97</v>
      </c>
      <c r="P654" s="3">
        <v>192</v>
      </c>
      <c r="Q654" s="3">
        <v>0</v>
      </c>
      <c r="R654" s="3">
        <v>50</v>
      </c>
      <c r="S654" s="13">
        <f t="shared" si="100"/>
        <v>0.36823200000000006</v>
      </c>
      <c r="T654" s="13">
        <f t="shared" si="101"/>
        <v>0.32745000000000002</v>
      </c>
      <c r="U654" s="13">
        <f t="shared" si="102"/>
        <v>-0.68950800000000001</v>
      </c>
      <c r="V654" s="13">
        <f t="shared" si="103"/>
        <v>0.42308800000000002</v>
      </c>
      <c r="W654" s="13">
        <f t="shared" si="104"/>
        <v>0.41801500000000003</v>
      </c>
      <c r="X654" s="13">
        <f t="shared" si="105"/>
        <v>5.1991999999999997E-2</v>
      </c>
      <c r="Y654" s="13">
        <f t="shared" si="106"/>
        <v>5.3835000000000001E-2</v>
      </c>
      <c r="Z654" s="13">
        <f t="shared" si="107"/>
        <v>0.10310400000000002</v>
      </c>
      <c r="AA654" s="13">
        <f t="shared" si="108"/>
        <v>0</v>
      </c>
      <c r="AB654" s="13">
        <f t="shared" si="109"/>
        <v>2.725E-2</v>
      </c>
    </row>
    <row r="655" spans="1:28" x14ac:dyDescent="0.25">
      <c r="A655" s="2" t="s">
        <v>649</v>
      </c>
      <c r="B655" s="3" t="s">
        <v>7362</v>
      </c>
      <c r="C655" s="3" t="s">
        <v>8510</v>
      </c>
      <c r="D655" s="12">
        <v>35.950000000000003</v>
      </c>
      <c r="E655" s="12">
        <v>35.950000000000003</v>
      </c>
      <c r="F655" s="12">
        <v>36</v>
      </c>
      <c r="G655" s="12">
        <v>36</v>
      </c>
      <c r="H655" s="12">
        <v>36.5</v>
      </c>
      <c r="I655" s="3">
        <v>123</v>
      </c>
      <c r="J655" s="3">
        <v>9</v>
      </c>
      <c r="K655" s="3">
        <v>-7</v>
      </c>
      <c r="L655" s="3">
        <v>56</v>
      </c>
      <c r="M655" s="3">
        <v>-30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4.4218500000000001E-2</v>
      </c>
      <c r="T655" s="13">
        <f t="shared" si="101"/>
        <v>3.2355000000000001E-3</v>
      </c>
      <c r="U655" s="13">
        <f t="shared" si="102"/>
        <v>-2.5200000000000001E-3</v>
      </c>
      <c r="V655" s="13">
        <f t="shared" si="103"/>
        <v>2.0160000000000001E-2</v>
      </c>
      <c r="W655" s="13">
        <f t="shared" si="104"/>
        <v>-1.095E-2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7363</v>
      </c>
      <c r="C656" s="3" t="s">
        <v>8534</v>
      </c>
      <c r="D656" s="12">
        <v>44.9</v>
      </c>
      <c r="E656" s="12">
        <v>41.95</v>
      </c>
      <c r="F656" s="12">
        <v>41.6</v>
      </c>
      <c r="G656" s="12">
        <v>38</v>
      </c>
      <c r="H656" s="12">
        <v>41.8</v>
      </c>
      <c r="I656" s="3">
        <v>-46</v>
      </c>
      <c r="J656" s="3">
        <v>-80</v>
      </c>
      <c r="K656" s="3">
        <v>-150</v>
      </c>
      <c r="L656" s="3">
        <v>44</v>
      </c>
      <c r="M656" s="3">
        <v>14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-2.0654000000000002E-2</v>
      </c>
      <c r="T656" s="13">
        <f t="shared" si="101"/>
        <v>-3.356E-2</v>
      </c>
      <c r="U656" s="13">
        <f t="shared" si="102"/>
        <v>-6.2399999999999997E-2</v>
      </c>
      <c r="V656" s="13">
        <f t="shared" si="103"/>
        <v>1.6719999999999999E-2</v>
      </c>
      <c r="W656" s="13">
        <f t="shared" si="104"/>
        <v>5.8519999999999996E-3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7364</v>
      </c>
      <c r="C657" s="3" t="s">
        <v>5423</v>
      </c>
      <c r="D657" s="12">
        <v>31.2</v>
      </c>
      <c r="E657" s="12">
        <v>30.5</v>
      </c>
      <c r="F657" s="12">
        <v>30.1</v>
      </c>
      <c r="G657" s="12">
        <v>27.2</v>
      </c>
      <c r="H657" s="12">
        <v>29.9</v>
      </c>
      <c r="I657" s="3">
        <v>1177</v>
      </c>
      <c r="J657" s="3">
        <v>1743</v>
      </c>
      <c r="K657" s="3">
        <v>-67</v>
      </c>
      <c r="L657" s="3">
        <v>2410</v>
      </c>
      <c r="M657" s="3">
        <v>-38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0.36722399999999999</v>
      </c>
      <c r="T657" s="13">
        <f t="shared" si="101"/>
        <v>0.53161499999999995</v>
      </c>
      <c r="U657" s="13">
        <f t="shared" si="102"/>
        <v>-2.0167000000000001E-2</v>
      </c>
      <c r="V657" s="13">
        <f t="shared" si="103"/>
        <v>0.65551999999999999</v>
      </c>
      <c r="W657" s="13">
        <f t="shared" si="104"/>
        <v>-1.1362000000000001E-2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7365</v>
      </c>
      <c r="C658" s="3" t="s">
        <v>5389</v>
      </c>
      <c r="D658" s="12">
        <v>446</v>
      </c>
      <c r="E658" s="12">
        <v>465.5</v>
      </c>
      <c r="F658" s="12">
        <v>441.5</v>
      </c>
      <c r="G658" s="12">
        <v>434.5</v>
      </c>
      <c r="H658" s="12">
        <v>441</v>
      </c>
      <c r="I658" s="3">
        <v>-64</v>
      </c>
      <c r="J658" s="3">
        <v>124</v>
      </c>
      <c r="K658" s="3">
        <v>-423</v>
      </c>
      <c r="L658" s="3">
        <v>148</v>
      </c>
      <c r="M658" s="3">
        <v>-113</v>
      </c>
      <c r="N658" s="3">
        <v>56</v>
      </c>
      <c r="O658" s="3">
        <v>82</v>
      </c>
      <c r="P658" s="3">
        <v>82</v>
      </c>
      <c r="Q658" s="3">
        <v>23</v>
      </c>
      <c r="R658" s="3">
        <v>124</v>
      </c>
      <c r="S658" s="13">
        <f t="shared" si="100"/>
        <v>-0.28544000000000003</v>
      </c>
      <c r="T658" s="13">
        <f t="shared" si="101"/>
        <v>0.57721999999999996</v>
      </c>
      <c r="U658" s="13">
        <f t="shared" si="102"/>
        <v>-1.867545</v>
      </c>
      <c r="V658" s="13">
        <f t="shared" si="103"/>
        <v>0.64305999999999996</v>
      </c>
      <c r="W658" s="13">
        <f t="shared" si="104"/>
        <v>-0.49833</v>
      </c>
      <c r="X658" s="13">
        <f t="shared" si="105"/>
        <v>0.24976000000000001</v>
      </c>
      <c r="Y658" s="13">
        <f t="shared" si="106"/>
        <v>0.38170999999999999</v>
      </c>
      <c r="Z658" s="13">
        <f t="shared" si="107"/>
        <v>0.36203000000000002</v>
      </c>
      <c r="AA658" s="13">
        <f t="shared" si="108"/>
        <v>9.9934999999999996E-2</v>
      </c>
      <c r="AB658" s="13">
        <f t="shared" si="109"/>
        <v>0.54683999999999999</v>
      </c>
    </row>
    <row r="659" spans="1:28" x14ac:dyDescent="0.25">
      <c r="A659" s="2" t="s">
        <v>653</v>
      </c>
      <c r="B659" s="3" t="s">
        <v>7366</v>
      </c>
      <c r="C659" s="3" t="s">
        <v>5428</v>
      </c>
      <c r="D659" s="12">
        <v>26.2</v>
      </c>
      <c r="E659" s="12">
        <v>26.05</v>
      </c>
      <c r="F659" s="12">
        <v>25.7</v>
      </c>
      <c r="G659" s="12">
        <v>24.35</v>
      </c>
      <c r="H659" s="12">
        <v>24.95</v>
      </c>
      <c r="I659" s="3">
        <v>-1</v>
      </c>
      <c r="J659" s="3">
        <v>1</v>
      </c>
      <c r="K659" s="3">
        <v>-6</v>
      </c>
      <c r="L659" s="3">
        <v>-8</v>
      </c>
      <c r="M659" s="3">
        <v>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-2.6199999999999997E-4</v>
      </c>
      <c r="T659" s="13">
        <f t="shared" si="101"/>
        <v>2.6049999999999999E-4</v>
      </c>
      <c r="U659" s="13">
        <f t="shared" si="102"/>
        <v>-1.542E-3</v>
      </c>
      <c r="V659" s="13">
        <f t="shared" si="103"/>
        <v>-1.9480000000000001E-3</v>
      </c>
      <c r="W659" s="13">
        <f t="shared" si="104"/>
        <v>2.7445E-3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7367</v>
      </c>
      <c r="C660" s="3" t="s">
        <v>8537</v>
      </c>
      <c r="D660" s="12">
        <v>40</v>
      </c>
      <c r="E660" s="12">
        <v>41.3</v>
      </c>
      <c r="F660" s="12">
        <v>41.05</v>
      </c>
      <c r="G660" s="12">
        <v>37.200000000000003</v>
      </c>
      <c r="H660" s="12">
        <v>40.65</v>
      </c>
      <c r="I660" s="3">
        <v>97</v>
      </c>
      <c r="J660" s="3">
        <v>377</v>
      </c>
      <c r="K660" s="3">
        <v>78</v>
      </c>
      <c r="L660" s="3">
        <v>130</v>
      </c>
      <c r="M660" s="3">
        <v>467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3.8800000000000001E-2</v>
      </c>
      <c r="T660" s="13">
        <f t="shared" si="101"/>
        <v>0.15570099999999998</v>
      </c>
      <c r="U660" s="13">
        <f t="shared" si="102"/>
        <v>3.2018999999999999E-2</v>
      </c>
      <c r="V660" s="13">
        <f t="shared" si="103"/>
        <v>4.836E-2</v>
      </c>
      <c r="W660" s="13">
        <f t="shared" si="104"/>
        <v>0.18983549999999999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7368</v>
      </c>
      <c r="C661" s="3" t="s">
        <v>5376</v>
      </c>
      <c r="D661" s="12">
        <v>26.1</v>
      </c>
      <c r="E661" s="12">
        <v>28.7</v>
      </c>
      <c r="F661" s="12">
        <v>25.85</v>
      </c>
      <c r="G661" s="12">
        <v>26.95</v>
      </c>
      <c r="H661" s="12">
        <v>25.65</v>
      </c>
      <c r="I661" s="3">
        <v>74</v>
      </c>
      <c r="J661" s="3">
        <v>-155</v>
      </c>
      <c r="K661" s="3">
        <v>-85</v>
      </c>
      <c r="L661" s="3">
        <v>186</v>
      </c>
      <c r="M661" s="3">
        <v>-36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1.9314000000000001E-2</v>
      </c>
      <c r="T661" s="13">
        <f t="shared" si="101"/>
        <v>-4.4484999999999997E-2</v>
      </c>
      <c r="U661" s="13">
        <f t="shared" si="102"/>
        <v>-2.1972499999999999E-2</v>
      </c>
      <c r="V661" s="13">
        <f t="shared" si="103"/>
        <v>5.0126999999999998E-2</v>
      </c>
      <c r="W661" s="13">
        <f t="shared" si="104"/>
        <v>-9.2339999999999992E-3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7369</v>
      </c>
      <c r="C662" s="3" t="s">
        <v>5375</v>
      </c>
      <c r="D662" s="12">
        <v>60.8</v>
      </c>
      <c r="E662" s="12">
        <v>61.1</v>
      </c>
      <c r="F662" s="12">
        <v>61.2</v>
      </c>
      <c r="G662" s="12">
        <v>56.8</v>
      </c>
      <c r="H662" s="12">
        <v>60.3</v>
      </c>
      <c r="I662" s="3">
        <v>49</v>
      </c>
      <c r="J662" s="3">
        <v>85</v>
      </c>
      <c r="K662" s="3">
        <v>17</v>
      </c>
      <c r="L662" s="3">
        <v>75</v>
      </c>
      <c r="M662" s="3">
        <v>105</v>
      </c>
      <c r="N662" s="3">
        <v>0</v>
      </c>
      <c r="O662" s="3">
        <v>0</v>
      </c>
      <c r="P662" s="3">
        <v>3</v>
      </c>
      <c r="Q662" s="3">
        <v>0</v>
      </c>
      <c r="R662" s="3">
        <v>50</v>
      </c>
      <c r="S662" s="13">
        <f t="shared" si="100"/>
        <v>2.9791999999999999E-2</v>
      </c>
      <c r="T662" s="13">
        <f t="shared" si="101"/>
        <v>5.1935000000000002E-2</v>
      </c>
      <c r="U662" s="13">
        <f t="shared" si="102"/>
        <v>1.0404E-2</v>
      </c>
      <c r="V662" s="13">
        <f t="shared" si="103"/>
        <v>4.2599999999999999E-2</v>
      </c>
      <c r="W662" s="13">
        <f t="shared" si="104"/>
        <v>6.3314999999999996E-2</v>
      </c>
      <c r="X662" s="13">
        <f t="shared" si="105"/>
        <v>0</v>
      </c>
      <c r="Y662" s="13">
        <f t="shared" si="106"/>
        <v>0</v>
      </c>
      <c r="Z662" s="13">
        <f t="shared" si="107"/>
        <v>1.8360000000000002E-3</v>
      </c>
      <c r="AA662" s="13">
        <f t="shared" si="108"/>
        <v>0</v>
      </c>
      <c r="AB662" s="13">
        <f t="shared" si="109"/>
        <v>3.015E-2</v>
      </c>
    </row>
    <row r="663" spans="1:28" x14ac:dyDescent="0.25">
      <c r="A663" s="2" t="s">
        <v>657</v>
      </c>
      <c r="B663" s="3" t="s">
        <v>7370</v>
      </c>
      <c r="C663" s="3" t="s">
        <v>5392</v>
      </c>
      <c r="D663" s="12">
        <v>109</v>
      </c>
      <c r="E663" s="12">
        <v>114</v>
      </c>
      <c r="F663" s="12">
        <v>105.5</v>
      </c>
      <c r="G663" s="12">
        <v>101.5</v>
      </c>
      <c r="H663" s="12">
        <v>111.5</v>
      </c>
      <c r="I663" s="3">
        <v>-818</v>
      </c>
      <c r="J663" s="3">
        <v>2335</v>
      </c>
      <c r="K663" s="3">
        <v>-987</v>
      </c>
      <c r="L663" s="3">
        <v>1194</v>
      </c>
      <c r="M663" s="3">
        <v>355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-0.89161999999999997</v>
      </c>
      <c r="T663" s="13">
        <f t="shared" si="101"/>
        <v>2.6619000000000002</v>
      </c>
      <c r="U663" s="13">
        <f t="shared" si="102"/>
        <v>-1.041285</v>
      </c>
      <c r="V663" s="13">
        <f t="shared" si="103"/>
        <v>1.21191</v>
      </c>
      <c r="W663" s="13">
        <f t="shared" si="104"/>
        <v>0.39582499999999998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7371</v>
      </c>
      <c r="C664" s="3" t="s">
        <v>5370</v>
      </c>
      <c r="D664" s="12">
        <v>23.8</v>
      </c>
      <c r="E664" s="12">
        <v>23.6</v>
      </c>
      <c r="F664" s="12">
        <v>23.65</v>
      </c>
      <c r="G664" s="12">
        <v>22.4</v>
      </c>
      <c r="H664" s="12">
        <v>23.4</v>
      </c>
      <c r="I664" s="3">
        <v>-78</v>
      </c>
      <c r="J664" s="3">
        <v>-24</v>
      </c>
      <c r="K664" s="3">
        <v>-25</v>
      </c>
      <c r="L664" s="3">
        <v>1</v>
      </c>
      <c r="M664" s="3">
        <v>87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-1.8564000000000001E-2</v>
      </c>
      <c r="T664" s="13">
        <f t="shared" si="101"/>
        <v>-5.6640000000000006E-3</v>
      </c>
      <c r="U664" s="13">
        <f t="shared" si="102"/>
        <v>-5.9125000000000002E-3</v>
      </c>
      <c r="V664" s="13">
        <f t="shared" si="103"/>
        <v>2.24E-4</v>
      </c>
      <c r="W664" s="13">
        <f t="shared" si="104"/>
        <v>2.0358000000000001E-2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7372</v>
      </c>
      <c r="C665" s="3" t="s">
        <v>8499</v>
      </c>
      <c r="D665" s="12">
        <v>64.5</v>
      </c>
      <c r="E665" s="12">
        <v>67</v>
      </c>
      <c r="F665" s="12">
        <v>64.7</v>
      </c>
      <c r="G665" s="12">
        <v>71.099999999999994</v>
      </c>
      <c r="H665" s="12">
        <v>66.5</v>
      </c>
      <c r="I665" s="3">
        <v>38</v>
      </c>
      <c r="J665" s="3">
        <v>-17</v>
      </c>
      <c r="K665" s="3">
        <v>-23</v>
      </c>
      <c r="L665" s="3">
        <v>124</v>
      </c>
      <c r="M665" s="3">
        <v>-45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2.4510000000000001E-2</v>
      </c>
      <c r="T665" s="13">
        <f t="shared" si="101"/>
        <v>-1.1390000000000001E-2</v>
      </c>
      <c r="U665" s="13">
        <f t="shared" si="102"/>
        <v>-1.4881000000000002E-2</v>
      </c>
      <c r="V665" s="13">
        <f t="shared" si="103"/>
        <v>8.8163999999999992E-2</v>
      </c>
      <c r="W665" s="13">
        <f t="shared" si="104"/>
        <v>-2.9925E-2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7373</v>
      </c>
      <c r="C666" s="3" t="s">
        <v>8498</v>
      </c>
      <c r="D666" s="12">
        <v>62.4</v>
      </c>
      <c r="E666" s="12">
        <v>67.400000000000006</v>
      </c>
      <c r="F666" s="12">
        <v>64</v>
      </c>
      <c r="G666" s="12">
        <v>60.3</v>
      </c>
      <c r="H666" s="12">
        <v>66.3</v>
      </c>
      <c r="I666" s="3">
        <v>397</v>
      </c>
      <c r="J666" s="3">
        <v>412</v>
      </c>
      <c r="K666" s="3">
        <v>-152</v>
      </c>
      <c r="L666" s="3">
        <v>168</v>
      </c>
      <c r="M666" s="3">
        <v>193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0.247728</v>
      </c>
      <c r="T666" s="13">
        <f t="shared" si="101"/>
        <v>0.27768800000000005</v>
      </c>
      <c r="U666" s="13">
        <f t="shared" si="102"/>
        <v>-9.7280000000000005E-2</v>
      </c>
      <c r="V666" s="13">
        <f t="shared" si="103"/>
        <v>0.10130399999999999</v>
      </c>
      <c r="W666" s="13">
        <f t="shared" si="104"/>
        <v>0.12795899999999999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7374</v>
      </c>
      <c r="C667" s="3" t="s">
        <v>5380</v>
      </c>
      <c r="D667" s="12">
        <v>14.05</v>
      </c>
      <c r="E667" s="12">
        <v>13.75</v>
      </c>
      <c r="F667" s="12">
        <v>14.1</v>
      </c>
      <c r="G667" s="12">
        <v>13.4</v>
      </c>
      <c r="H667" s="12">
        <v>13.75</v>
      </c>
      <c r="I667" s="3">
        <v>-2</v>
      </c>
      <c r="J667" s="3">
        <v>10</v>
      </c>
      <c r="K667" s="3">
        <v>1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-2.81E-4</v>
      </c>
      <c r="T667" s="13">
        <f t="shared" si="101"/>
        <v>1.3749999999999999E-3</v>
      </c>
      <c r="U667" s="13">
        <f t="shared" si="102"/>
        <v>1.4099999999999998E-4</v>
      </c>
      <c r="V667" s="13">
        <f t="shared" si="103"/>
        <v>-1.34E-4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7375</v>
      </c>
      <c r="C668" s="3" t="s">
        <v>5387</v>
      </c>
      <c r="D668" s="12">
        <v>87.4</v>
      </c>
      <c r="E668" s="12">
        <v>86.1</v>
      </c>
      <c r="F668" s="12">
        <v>89.2</v>
      </c>
      <c r="G668" s="12">
        <v>90.2</v>
      </c>
      <c r="H668" s="12">
        <v>94.2</v>
      </c>
      <c r="I668" s="3">
        <v>2351</v>
      </c>
      <c r="J668" s="3">
        <v>94</v>
      </c>
      <c r="K668" s="3">
        <v>-1793</v>
      </c>
      <c r="L668" s="3">
        <v>688</v>
      </c>
      <c r="M668" s="3">
        <v>-3562</v>
      </c>
      <c r="N668" s="3">
        <v>-594</v>
      </c>
      <c r="O668" s="3">
        <v>1106</v>
      </c>
      <c r="P668" s="3">
        <v>1166</v>
      </c>
      <c r="Q668" s="3">
        <v>1724</v>
      </c>
      <c r="R668" s="3">
        <v>645</v>
      </c>
      <c r="S668" s="13">
        <f t="shared" si="100"/>
        <v>2.0547740000000001</v>
      </c>
      <c r="T668" s="13">
        <f t="shared" si="101"/>
        <v>8.0933999999999992E-2</v>
      </c>
      <c r="U668" s="13">
        <f t="shared" si="102"/>
        <v>-1.599356</v>
      </c>
      <c r="V668" s="13">
        <f t="shared" si="103"/>
        <v>0.62057600000000002</v>
      </c>
      <c r="W668" s="13">
        <f t="shared" si="104"/>
        <v>-3.3554040000000001</v>
      </c>
      <c r="X668" s="13">
        <f t="shared" si="105"/>
        <v>-0.51915600000000006</v>
      </c>
      <c r="Y668" s="13">
        <f t="shared" si="106"/>
        <v>0.95226599999999995</v>
      </c>
      <c r="Z668" s="13">
        <f t="shared" si="107"/>
        <v>1.0400719999999999</v>
      </c>
      <c r="AA668" s="13">
        <f t="shared" si="108"/>
        <v>1.5550480000000002</v>
      </c>
      <c r="AB668" s="13">
        <f t="shared" si="109"/>
        <v>0.60758999999999996</v>
      </c>
    </row>
    <row r="669" spans="1:28" x14ac:dyDescent="0.25">
      <c r="A669" s="2" t="s">
        <v>663</v>
      </c>
      <c r="B669" s="3" t="s">
        <v>7376</v>
      </c>
      <c r="C669" s="3" t="s">
        <v>8530</v>
      </c>
      <c r="D669" s="12">
        <v>6</v>
      </c>
      <c r="E669" s="12">
        <v>6</v>
      </c>
      <c r="F669" s="12">
        <v>6</v>
      </c>
      <c r="G669" s="12">
        <v>5.7</v>
      </c>
      <c r="H669" s="12">
        <v>6</v>
      </c>
      <c r="I669" s="3">
        <v>-1</v>
      </c>
      <c r="J669" s="3">
        <v>0</v>
      </c>
      <c r="K669" s="3">
        <v>0</v>
      </c>
      <c r="L669" s="3">
        <v>0</v>
      </c>
      <c r="M669" s="3">
        <v>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-6.0000000000000002E-5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4.2000000000000002E-4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7377</v>
      </c>
      <c r="C670" s="3" t="s">
        <v>5390</v>
      </c>
      <c r="D670" s="12">
        <v>13.15</v>
      </c>
      <c r="E670" s="12">
        <v>12.75</v>
      </c>
      <c r="F670" s="12">
        <v>12.65</v>
      </c>
      <c r="G670" s="12">
        <v>11.4</v>
      </c>
      <c r="H670" s="12">
        <v>12.5</v>
      </c>
      <c r="I670" s="3">
        <v>36</v>
      </c>
      <c r="J670" s="3">
        <v>214</v>
      </c>
      <c r="K670" s="3">
        <v>56</v>
      </c>
      <c r="L670" s="3">
        <v>405</v>
      </c>
      <c r="M670" s="3">
        <v>262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4.7340000000000004E-3</v>
      </c>
      <c r="T670" s="13">
        <f t="shared" si="101"/>
        <v>2.7285E-2</v>
      </c>
      <c r="U670" s="13">
        <f t="shared" si="102"/>
        <v>7.084E-3</v>
      </c>
      <c r="V670" s="13">
        <f t="shared" si="103"/>
        <v>4.6170000000000003E-2</v>
      </c>
      <c r="W670" s="13">
        <f t="shared" si="104"/>
        <v>3.2750000000000001E-2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7378</v>
      </c>
      <c r="C671" s="3" t="s">
        <v>5376</v>
      </c>
      <c r="D671" s="12">
        <v>27.55</v>
      </c>
      <c r="E671" s="12">
        <v>30.3</v>
      </c>
      <c r="F671" s="12">
        <v>29.45</v>
      </c>
      <c r="G671" s="12">
        <v>29.4</v>
      </c>
      <c r="H671" s="12">
        <v>29.55</v>
      </c>
      <c r="I671" s="3">
        <v>2</v>
      </c>
      <c r="J671" s="3">
        <v>24</v>
      </c>
      <c r="K671" s="3">
        <v>-20</v>
      </c>
      <c r="L671" s="3">
        <v>2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5.5100000000000006E-4</v>
      </c>
      <c r="T671" s="13">
        <f t="shared" si="101"/>
        <v>7.2720000000000007E-3</v>
      </c>
      <c r="U671" s="13">
        <f t="shared" si="102"/>
        <v>-5.8900000000000003E-3</v>
      </c>
      <c r="V671" s="13">
        <f t="shared" si="103"/>
        <v>5.8799999999999998E-4</v>
      </c>
      <c r="W671" s="13">
        <f t="shared" si="104"/>
        <v>1.7730000000000001E-3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7379</v>
      </c>
      <c r="C672" s="3" t="s">
        <v>8525</v>
      </c>
      <c r="D672" s="12">
        <v>32.200000000000003</v>
      </c>
      <c r="E672" s="12">
        <v>32.25</v>
      </c>
      <c r="F672" s="12">
        <v>32.1</v>
      </c>
      <c r="G672" s="12">
        <v>29.15</v>
      </c>
      <c r="H672" s="12">
        <v>31.65</v>
      </c>
      <c r="I672" s="3">
        <v>-126</v>
      </c>
      <c r="J672" s="3">
        <v>-33</v>
      </c>
      <c r="K672" s="3">
        <v>-58</v>
      </c>
      <c r="L672" s="3">
        <v>-69</v>
      </c>
      <c r="M672" s="3">
        <v>178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-4.0572000000000004E-2</v>
      </c>
      <c r="T672" s="13">
        <f t="shared" si="101"/>
        <v>-1.0642499999999999E-2</v>
      </c>
      <c r="U672" s="13">
        <f t="shared" si="102"/>
        <v>-1.8618000000000003E-2</v>
      </c>
      <c r="V672" s="13">
        <f t="shared" si="103"/>
        <v>-2.0113499999999999E-2</v>
      </c>
      <c r="W672" s="13">
        <f t="shared" si="104"/>
        <v>5.6336999999999998E-2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7380</v>
      </c>
      <c r="C673" s="3" t="s">
        <v>5401</v>
      </c>
      <c r="D673" s="12">
        <v>10.7</v>
      </c>
      <c r="E673" s="12">
        <v>10.5</v>
      </c>
      <c r="F673" s="12">
        <v>10.35</v>
      </c>
      <c r="G673" s="12">
        <v>9.5399999999999991</v>
      </c>
      <c r="H673" s="12">
        <v>10.45</v>
      </c>
      <c r="I673" s="3">
        <v>2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2.14E-4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7381</v>
      </c>
      <c r="C674" s="3" t="s">
        <v>5404</v>
      </c>
      <c r="D674" s="12">
        <v>27.25</v>
      </c>
      <c r="E674" s="12">
        <v>27.35</v>
      </c>
      <c r="F674" s="12">
        <v>27.5</v>
      </c>
      <c r="G674" s="12">
        <v>26</v>
      </c>
      <c r="H674" s="12">
        <v>27.4</v>
      </c>
      <c r="I674" s="3">
        <v>-1138</v>
      </c>
      <c r="J674" s="3">
        <v>335</v>
      </c>
      <c r="K674" s="3">
        <v>-362</v>
      </c>
      <c r="L674" s="3">
        <v>-765</v>
      </c>
      <c r="M674" s="3">
        <v>539</v>
      </c>
      <c r="N674" s="3">
        <v>32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-0.31010500000000002</v>
      </c>
      <c r="T674" s="13">
        <f t="shared" si="101"/>
        <v>9.1622499999999996E-2</v>
      </c>
      <c r="U674" s="13">
        <f t="shared" si="102"/>
        <v>-9.955E-2</v>
      </c>
      <c r="V674" s="13">
        <f t="shared" si="103"/>
        <v>-0.19889999999999999</v>
      </c>
      <c r="W674" s="13">
        <f t="shared" si="104"/>
        <v>0.14768599999999998</v>
      </c>
      <c r="X674" s="13">
        <f t="shared" si="105"/>
        <v>8.7200000000000003E-3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7382</v>
      </c>
      <c r="C675" s="3" t="s">
        <v>5402</v>
      </c>
      <c r="D675" s="12">
        <v>101</v>
      </c>
      <c r="E675" s="12">
        <v>104</v>
      </c>
      <c r="F675" s="12">
        <v>106</v>
      </c>
      <c r="G675" s="12">
        <v>101.5</v>
      </c>
      <c r="H675" s="12">
        <v>107</v>
      </c>
      <c r="I675" s="3">
        <v>162</v>
      </c>
      <c r="J675" s="3">
        <v>668</v>
      </c>
      <c r="K675" s="3">
        <v>120</v>
      </c>
      <c r="L675" s="3">
        <v>130</v>
      </c>
      <c r="M675" s="3">
        <v>296</v>
      </c>
      <c r="N675" s="3">
        <v>1</v>
      </c>
      <c r="O675" s="3">
        <v>0</v>
      </c>
      <c r="P675" s="3">
        <v>0</v>
      </c>
      <c r="Q675" s="3">
        <v>-1</v>
      </c>
      <c r="R675" s="3">
        <v>0</v>
      </c>
      <c r="S675" s="13">
        <f t="shared" si="100"/>
        <v>0.16361999999999999</v>
      </c>
      <c r="T675" s="13">
        <f t="shared" si="101"/>
        <v>0.69472</v>
      </c>
      <c r="U675" s="13">
        <f t="shared" si="102"/>
        <v>0.12720000000000001</v>
      </c>
      <c r="V675" s="13">
        <f t="shared" si="103"/>
        <v>0.13195000000000001</v>
      </c>
      <c r="W675" s="13">
        <f t="shared" si="104"/>
        <v>0.31672</v>
      </c>
      <c r="X675" s="13">
        <f t="shared" si="105"/>
        <v>1.01E-3</v>
      </c>
      <c r="Y675" s="13">
        <f t="shared" si="106"/>
        <v>0</v>
      </c>
      <c r="Z675" s="13">
        <f t="shared" si="107"/>
        <v>0</v>
      </c>
      <c r="AA675" s="13">
        <f t="shared" si="108"/>
        <v>-1.0150000000000001E-3</v>
      </c>
      <c r="AB675" s="13">
        <f t="shared" si="109"/>
        <v>0</v>
      </c>
    </row>
    <row r="676" spans="1:28" x14ac:dyDescent="0.25">
      <c r="A676" s="2" t="s">
        <v>670</v>
      </c>
      <c r="B676" s="3" t="s">
        <v>7383</v>
      </c>
      <c r="C676" s="3" t="s">
        <v>5399</v>
      </c>
      <c r="D676" s="12">
        <v>54.5</v>
      </c>
      <c r="E676" s="12">
        <v>55.2</v>
      </c>
      <c r="F676" s="12">
        <v>55.4</v>
      </c>
      <c r="G676" s="12">
        <v>53.9</v>
      </c>
      <c r="H676" s="12">
        <v>55.5</v>
      </c>
      <c r="I676" s="3">
        <v>-125</v>
      </c>
      <c r="J676" s="3">
        <v>31</v>
      </c>
      <c r="K676" s="3">
        <v>0</v>
      </c>
      <c r="L676" s="3">
        <v>-11</v>
      </c>
      <c r="M676" s="3">
        <v>40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-6.8125000000000005E-2</v>
      </c>
      <c r="T676" s="13">
        <f t="shared" si="101"/>
        <v>1.7111999999999999E-2</v>
      </c>
      <c r="U676" s="13">
        <f t="shared" si="102"/>
        <v>0</v>
      </c>
      <c r="V676" s="13">
        <f t="shared" si="103"/>
        <v>-5.9289999999999994E-3</v>
      </c>
      <c r="W676" s="13">
        <f t="shared" si="104"/>
        <v>2.2200000000000001E-2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7384</v>
      </c>
      <c r="C677" s="3" t="s">
        <v>5390</v>
      </c>
      <c r="D677" s="12">
        <v>90.3</v>
      </c>
      <c r="E677" s="12">
        <v>91.8</v>
      </c>
      <c r="F677" s="12">
        <v>96</v>
      </c>
      <c r="G677" s="12">
        <v>90</v>
      </c>
      <c r="H677" s="12">
        <v>96</v>
      </c>
      <c r="I677" s="3">
        <v>-85</v>
      </c>
      <c r="J677" s="3">
        <v>454</v>
      </c>
      <c r="K677" s="3">
        <v>311</v>
      </c>
      <c r="L677" s="3">
        <v>-125</v>
      </c>
      <c r="M677" s="3">
        <v>134</v>
      </c>
      <c r="N677" s="3">
        <v>-237</v>
      </c>
      <c r="O677" s="3">
        <v>0</v>
      </c>
      <c r="P677" s="3">
        <v>0</v>
      </c>
      <c r="Q677" s="3">
        <v>0</v>
      </c>
      <c r="R677" s="3">
        <v>-70</v>
      </c>
      <c r="S677" s="13">
        <f t="shared" si="100"/>
        <v>-7.6755000000000004E-2</v>
      </c>
      <c r="T677" s="13">
        <f t="shared" si="101"/>
        <v>0.41677199999999998</v>
      </c>
      <c r="U677" s="13">
        <f t="shared" si="102"/>
        <v>0.29855999999999999</v>
      </c>
      <c r="V677" s="13">
        <f t="shared" si="103"/>
        <v>-0.1125</v>
      </c>
      <c r="W677" s="13">
        <f t="shared" si="104"/>
        <v>0.12864</v>
      </c>
      <c r="X677" s="13">
        <f t="shared" si="105"/>
        <v>-0.21401099999999998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-6.7199999999999996E-2</v>
      </c>
    </row>
    <row r="678" spans="1:28" x14ac:dyDescent="0.25">
      <c r="A678" s="2" t="s">
        <v>672</v>
      </c>
      <c r="B678" s="3" t="s">
        <v>7385</v>
      </c>
      <c r="C678" s="3" t="s">
        <v>5376</v>
      </c>
      <c r="D678" s="12">
        <v>280.5</v>
      </c>
      <c r="E678" s="12">
        <v>290</v>
      </c>
      <c r="F678" s="12">
        <v>311.5</v>
      </c>
      <c r="G678" s="12">
        <v>281</v>
      </c>
      <c r="H678" s="12">
        <v>306</v>
      </c>
      <c r="I678" s="3">
        <v>-106</v>
      </c>
      <c r="J678" s="3">
        <v>94</v>
      </c>
      <c r="K678" s="3">
        <v>268</v>
      </c>
      <c r="L678" s="3">
        <v>-89</v>
      </c>
      <c r="M678" s="3">
        <v>205</v>
      </c>
      <c r="N678" s="3">
        <v>1</v>
      </c>
      <c r="O678" s="3">
        <v>0</v>
      </c>
      <c r="P678" s="3">
        <v>52</v>
      </c>
      <c r="Q678" s="3">
        <v>14</v>
      </c>
      <c r="R678" s="3">
        <v>22</v>
      </c>
      <c r="S678" s="13">
        <f t="shared" si="100"/>
        <v>-0.29732999999999998</v>
      </c>
      <c r="T678" s="13">
        <f t="shared" si="101"/>
        <v>0.27260000000000001</v>
      </c>
      <c r="U678" s="13">
        <f t="shared" si="102"/>
        <v>0.83482000000000001</v>
      </c>
      <c r="V678" s="13">
        <f t="shared" si="103"/>
        <v>-0.25008999999999998</v>
      </c>
      <c r="W678" s="13">
        <f t="shared" si="104"/>
        <v>0.62729999999999997</v>
      </c>
      <c r="X678" s="13">
        <f t="shared" si="105"/>
        <v>2.8050000000000002E-3</v>
      </c>
      <c r="Y678" s="13">
        <f t="shared" si="106"/>
        <v>0</v>
      </c>
      <c r="Z678" s="13">
        <f t="shared" si="107"/>
        <v>0.16198000000000001</v>
      </c>
      <c r="AA678" s="13">
        <f t="shared" si="108"/>
        <v>3.934E-2</v>
      </c>
      <c r="AB678" s="13">
        <f t="shared" si="109"/>
        <v>6.7320000000000005E-2</v>
      </c>
    </row>
    <row r="679" spans="1:28" x14ac:dyDescent="0.25">
      <c r="A679" s="2" t="s">
        <v>673</v>
      </c>
      <c r="B679" s="3" t="s">
        <v>7386</v>
      </c>
      <c r="C679" s="3" t="s">
        <v>5394</v>
      </c>
      <c r="D679" s="12">
        <v>108.5</v>
      </c>
      <c r="E679" s="12">
        <v>110</v>
      </c>
      <c r="F679" s="12">
        <v>107</v>
      </c>
      <c r="G679" s="12">
        <v>100</v>
      </c>
      <c r="H679" s="12">
        <v>100</v>
      </c>
      <c r="I679" s="3">
        <v>0</v>
      </c>
      <c r="J679" s="3">
        <v>0</v>
      </c>
      <c r="K679" s="3">
        <v>1</v>
      </c>
      <c r="L679" s="3">
        <v>0</v>
      </c>
      <c r="M679" s="3">
        <v>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1.07E-3</v>
      </c>
      <c r="V679" s="13">
        <f t="shared" si="103"/>
        <v>0</v>
      </c>
      <c r="W679" s="13">
        <f t="shared" si="104"/>
        <v>7.0000000000000001E-3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7387</v>
      </c>
      <c r="C680" s="3" t="s">
        <v>5389</v>
      </c>
      <c r="D680" s="12">
        <v>19.850000000000001</v>
      </c>
      <c r="E680" s="12">
        <v>19.95</v>
      </c>
      <c r="F680" s="12">
        <v>19.7</v>
      </c>
      <c r="G680" s="12">
        <v>17.899999999999999</v>
      </c>
      <c r="H680" s="12">
        <v>19.649999999999999</v>
      </c>
      <c r="I680" s="3">
        <v>209</v>
      </c>
      <c r="J680" s="3">
        <v>207</v>
      </c>
      <c r="K680" s="3">
        <v>-189</v>
      </c>
      <c r="L680" s="3">
        <v>229</v>
      </c>
      <c r="M680" s="3">
        <v>419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4.1486500000000003E-2</v>
      </c>
      <c r="T680" s="13">
        <f t="shared" si="101"/>
        <v>4.1296499999999993E-2</v>
      </c>
      <c r="U680" s="13">
        <f t="shared" si="102"/>
        <v>-3.7232999999999995E-2</v>
      </c>
      <c r="V680" s="13">
        <f t="shared" si="103"/>
        <v>4.0990999999999993E-2</v>
      </c>
      <c r="W680" s="13">
        <f t="shared" si="104"/>
        <v>8.233349999999999E-2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7388</v>
      </c>
      <c r="C681" s="3" t="s">
        <v>5403</v>
      </c>
      <c r="D681" s="12">
        <v>41.75</v>
      </c>
      <c r="E681" s="12">
        <v>45.3</v>
      </c>
      <c r="F681" s="12">
        <v>43.8</v>
      </c>
      <c r="G681" s="12">
        <v>42.2</v>
      </c>
      <c r="H681" s="12">
        <v>42.7</v>
      </c>
      <c r="I681" s="3">
        <v>-53</v>
      </c>
      <c r="J681" s="3">
        <v>11</v>
      </c>
      <c r="K681" s="3">
        <v>-9</v>
      </c>
      <c r="L681" s="3">
        <v>3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-2.2127500000000001E-2</v>
      </c>
      <c r="T681" s="13">
        <f t="shared" si="101"/>
        <v>4.9829999999999996E-3</v>
      </c>
      <c r="U681" s="13">
        <f t="shared" si="102"/>
        <v>-3.9420000000000002E-3</v>
      </c>
      <c r="V681" s="13">
        <f t="shared" si="103"/>
        <v>1.266E-3</v>
      </c>
      <c r="W681" s="13">
        <f t="shared" si="104"/>
        <v>4.2700000000000004E-3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7389</v>
      </c>
      <c r="C682" s="3" t="s">
        <v>5373</v>
      </c>
      <c r="D682" s="12">
        <v>64.900000000000006</v>
      </c>
      <c r="E682" s="12">
        <v>67.5</v>
      </c>
      <c r="F682" s="12">
        <v>68.3</v>
      </c>
      <c r="G682" s="12">
        <v>66.5</v>
      </c>
      <c r="H682" s="12">
        <v>66.8</v>
      </c>
      <c r="I682" s="3">
        <v>6</v>
      </c>
      <c r="J682" s="3">
        <v>3</v>
      </c>
      <c r="K682" s="3">
        <v>-3</v>
      </c>
      <c r="L682" s="3">
        <v>2</v>
      </c>
      <c r="M682" s="3">
        <v>4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3.8940000000000003E-3</v>
      </c>
      <c r="T682" s="13">
        <f t="shared" si="101"/>
        <v>2.0249999999999999E-3</v>
      </c>
      <c r="U682" s="13">
        <f t="shared" si="102"/>
        <v>-2.0489999999999996E-3</v>
      </c>
      <c r="V682" s="13">
        <f t="shared" si="103"/>
        <v>1.33E-3</v>
      </c>
      <c r="W682" s="13">
        <f t="shared" si="104"/>
        <v>2.6719999999999999E-3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7390</v>
      </c>
      <c r="C683" s="3" t="s">
        <v>5394</v>
      </c>
      <c r="D683" s="12">
        <v>171</v>
      </c>
      <c r="E683" s="12">
        <v>175.5</v>
      </c>
      <c r="F683" s="12">
        <v>173</v>
      </c>
      <c r="G683" s="12">
        <v>159</v>
      </c>
      <c r="H683" s="12">
        <v>172</v>
      </c>
      <c r="I683" s="3">
        <v>968</v>
      </c>
      <c r="J683" s="3">
        <v>306</v>
      </c>
      <c r="K683" s="3">
        <v>-668</v>
      </c>
      <c r="L683" s="3">
        <v>594</v>
      </c>
      <c r="M683" s="3">
        <v>576</v>
      </c>
      <c r="N683" s="3">
        <v>82</v>
      </c>
      <c r="O683" s="3">
        <v>215</v>
      </c>
      <c r="P683" s="3">
        <v>388</v>
      </c>
      <c r="Q683" s="3">
        <v>249</v>
      </c>
      <c r="R683" s="3">
        <v>66</v>
      </c>
      <c r="S683" s="13">
        <f t="shared" si="100"/>
        <v>1.6552800000000001</v>
      </c>
      <c r="T683" s="13">
        <f t="shared" si="101"/>
        <v>0.53703000000000001</v>
      </c>
      <c r="U683" s="13">
        <f t="shared" si="102"/>
        <v>-1.15564</v>
      </c>
      <c r="V683" s="13">
        <f t="shared" si="103"/>
        <v>0.94445999999999997</v>
      </c>
      <c r="W683" s="13">
        <f t="shared" si="104"/>
        <v>0.99072000000000005</v>
      </c>
      <c r="X683" s="13">
        <f t="shared" si="105"/>
        <v>0.14022000000000001</v>
      </c>
      <c r="Y683" s="13">
        <f t="shared" si="106"/>
        <v>0.37732500000000002</v>
      </c>
      <c r="Z683" s="13">
        <f t="shared" si="107"/>
        <v>0.67123999999999995</v>
      </c>
      <c r="AA683" s="13">
        <f t="shared" si="108"/>
        <v>0.39590999999999998</v>
      </c>
      <c r="AB683" s="13">
        <f t="shared" si="109"/>
        <v>0.11352</v>
      </c>
    </row>
    <row r="684" spans="1:28" x14ac:dyDescent="0.25">
      <c r="A684" s="2" t="s">
        <v>678</v>
      </c>
      <c r="B684" s="3" t="s">
        <v>7391</v>
      </c>
      <c r="C684" s="3" t="s">
        <v>8518</v>
      </c>
      <c r="D684" s="12">
        <v>239.5</v>
      </c>
      <c r="E684" s="12">
        <v>232.5</v>
      </c>
      <c r="F684" s="12">
        <v>212.5</v>
      </c>
      <c r="G684" s="12">
        <v>191.5</v>
      </c>
      <c r="H684" s="12">
        <v>207.5</v>
      </c>
      <c r="I684" s="3">
        <v>-316</v>
      </c>
      <c r="J684" s="3">
        <v>-311</v>
      </c>
      <c r="K684" s="3">
        <v>-85</v>
      </c>
      <c r="L684" s="3">
        <v>52</v>
      </c>
      <c r="M684" s="3">
        <v>54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-0.75682000000000005</v>
      </c>
      <c r="T684" s="13">
        <f t="shared" si="101"/>
        <v>-0.72307500000000002</v>
      </c>
      <c r="U684" s="13">
        <f t="shared" si="102"/>
        <v>-0.18062500000000001</v>
      </c>
      <c r="V684" s="13">
        <f t="shared" si="103"/>
        <v>9.9580000000000002E-2</v>
      </c>
      <c r="W684" s="13">
        <f t="shared" si="104"/>
        <v>0.11205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7392</v>
      </c>
      <c r="C685" s="3" t="s">
        <v>5387</v>
      </c>
      <c r="D685" s="12">
        <v>6.2</v>
      </c>
      <c r="E685" s="12">
        <v>6.4</v>
      </c>
      <c r="F685" s="12">
        <v>6.35</v>
      </c>
      <c r="G685" s="12">
        <v>6.1</v>
      </c>
      <c r="H685" s="12">
        <v>6.2</v>
      </c>
      <c r="I685" s="3">
        <v>0</v>
      </c>
      <c r="J685" s="3">
        <v>-2</v>
      </c>
      <c r="K685" s="3">
        <v>-3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-1.2799999999999999E-4</v>
      </c>
      <c r="U685" s="13">
        <f t="shared" si="102"/>
        <v>-1.9049999999999997E-4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7393</v>
      </c>
      <c r="C686" s="3" t="s">
        <v>5418</v>
      </c>
      <c r="D686" s="12">
        <v>15.75</v>
      </c>
      <c r="E686" s="12">
        <v>15.2</v>
      </c>
      <c r="F686" s="12">
        <v>15</v>
      </c>
      <c r="G686" s="12">
        <v>13.85</v>
      </c>
      <c r="H686" s="12">
        <v>14.6</v>
      </c>
      <c r="I686" s="3">
        <v>33</v>
      </c>
      <c r="J686" s="3">
        <v>74</v>
      </c>
      <c r="K686" s="3">
        <v>38</v>
      </c>
      <c r="L686" s="3">
        <v>11</v>
      </c>
      <c r="M686" s="3">
        <v>103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5.1974999999999999E-3</v>
      </c>
      <c r="T686" s="13">
        <f t="shared" si="101"/>
        <v>1.1247999999999999E-2</v>
      </c>
      <c r="U686" s="13">
        <f t="shared" si="102"/>
        <v>5.7000000000000002E-3</v>
      </c>
      <c r="V686" s="13">
        <f t="shared" si="103"/>
        <v>1.5234999999999999E-3</v>
      </c>
      <c r="W686" s="13">
        <f t="shared" si="104"/>
        <v>1.5037999999999999E-2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7394</v>
      </c>
      <c r="C687" s="3" t="s">
        <v>5388</v>
      </c>
      <c r="D687" s="12">
        <v>30</v>
      </c>
      <c r="E687" s="12">
        <v>29.7</v>
      </c>
      <c r="F687" s="12">
        <v>29.55</v>
      </c>
      <c r="G687" s="12">
        <v>27.9</v>
      </c>
      <c r="H687" s="12">
        <v>28.7</v>
      </c>
      <c r="I687" s="3">
        <v>-8176</v>
      </c>
      <c r="J687" s="3">
        <v>-8267</v>
      </c>
      <c r="K687" s="3">
        <v>-5525</v>
      </c>
      <c r="L687" s="3">
        <v>-5583</v>
      </c>
      <c r="M687" s="3">
        <v>-6061</v>
      </c>
      <c r="N687" s="3">
        <v>664</v>
      </c>
      <c r="O687" s="3">
        <v>101</v>
      </c>
      <c r="P687" s="3">
        <v>221</v>
      </c>
      <c r="Q687" s="3">
        <v>63</v>
      </c>
      <c r="R687" s="3">
        <v>4</v>
      </c>
      <c r="S687" s="13">
        <f t="shared" si="100"/>
        <v>-2.4527999999999999</v>
      </c>
      <c r="T687" s="13">
        <f t="shared" si="101"/>
        <v>-2.4552990000000001</v>
      </c>
      <c r="U687" s="13">
        <f t="shared" si="102"/>
        <v>-1.6326375</v>
      </c>
      <c r="V687" s="13">
        <f t="shared" si="103"/>
        <v>-1.5576569999999998</v>
      </c>
      <c r="W687" s="13">
        <f t="shared" si="104"/>
        <v>-1.7395069999999999</v>
      </c>
      <c r="X687" s="13">
        <f t="shared" si="105"/>
        <v>0.19919999999999999</v>
      </c>
      <c r="Y687" s="13">
        <f t="shared" si="106"/>
        <v>2.9996999999999999E-2</v>
      </c>
      <c r="Z687" s="13">
        <f t="shared" si="107"/>
        <v>6.5305500000000002E-2</v>
      </c>
      <c r="AA687" s="13">
        <f t="shared" si="108"/>
        <v>1.7576999999999999E-2</v>
      </c>
      <c r="AB687" s="13">
        <f t="shared" si="109"/>
        <v>1.1479999999999999E-3</v>
      </c>
    </row>
    <row r="688" spans="1:28" x14ac:dyDescent="0.25">
      <c r="A688" s="2" t="s">
        <v>682</v>
      </c>
      <c r="B688" s="3" t="s">
        <v>7395</v>
      </c>
      <c r="C688" s="3" t="s">
        <v>5404</v>
      </c>
      <c r="D688" s="12">
        <v>22</v>
      </c>
      <c r="E688" s="12">
        <v>21.8</v>
      </c>
      <c r="F688" s="12">
        <v>22.1</v>
      </c>
      <c r="G688" s="12">
        <v>19.899999999999999</v>
      </c>
      <c r="H688" s="12">
        <v>20.8</v>
      </c>
      <c r="I688" s="3">
        <v>9</v>
      </c>
      <c r="J688" s="3">
        <v>50</v>
      </c>
      <c r="K688" s="3">
        <v>61</v>
      </c>
      <c r="L688" s="3">
        <v>-14</v>
      </c>
      <c r="M688" s="3">
        <v>130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1.98E-3</v>
      </c>
      <c r="T688" s="13">
        <f t="shared" si="101"/>
        <v>1.09E-2</v>
      </c>
      <c r="U688" s="13">
        <f t="shared" si="102"/>
        <v>1.3481000000000002E-2</v>
      </c>
      <c r="V688" s="13">
        <f t="shared" si="103"/>
        <v>-2.7859999999999998E-3</v>
      </c>
      <c r="W688" s="13">
        <f t="shared" si="104"/>
        <v>2.7040000000000002E-2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7396</v>
      </c>
      <c r="C689" s="3" t="s">
        <v>8512</v>
      </c>
      <c r="D689" s="12">
        <v>27.95</v>
      </c>
      <c r="E689" s="12">
        <v>28</v>
      </c>
      <c r="F689" s="12">
        <v>27.75</v>
      </c>
      <c r="G689" s="12">
        <v>25</v>
      </c>
      <c r="H689" s="12">
        <v>27.5</v>
      </c>
      <c r="I689" s="3">
        <v>13</v>
      </c>
      <c r="J689" s="3">
        <v>193</v>
      </c>
      <c r="K689" s="3">
        <v>-136</v>
      </c>
      <c r="L689" s="3">
        <v>94</v>
      </c>
      <c r="M689" s="3">
        <v>751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3.6334999999999996E-3</v>
      </c>
      <c r="T689" s="13">
        <f t="shared" si="101"/>
        <v>5.4039999999999998E-2</v>
      </c>
      <c r="U689" s="13">
        <f t="shared" si="102"/>
        <v>-3.7740000000000003E-2</v>
      </c>
      <c r="V689" s="13">
        <f t="shared" si="103"/>
        <v>2.35E-2</v>
      </c>
      <c r="W689" s="13">
        <f t="shared" si="104"/>
        <v>0.20652499999999999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7397</v>
      </c>
      <c r="C690" s="3" t="s">
        <v>5389</v>
      </c>
      <c r="D690" s="12">
        <v>25.6</v>
      </c>
      <c r="E690" s="12">
        <v>25.05</v>
      </c>
      <c r="F690" s="12">
        <v>25</v>
      </c>
      <c r="G690" s="12">
        <v>22.5</v>
      </c>
      <c r="H690" s="12">
        <v>24.6</v>
      </c>
      <c r="I690" s="3">
        <v>70</v>
      </c>
      <c r="J690" s="3">
        <v>190</v>
      </c>
      <c r="K690" s="3">
        <v>-16</v>
      </c>
      <c r="L690" s="3">
        <v>84</v>
      </c>
      <c r="M690" s="3">
        <v>482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1.7919999999999998E-2</v>
      </c>
      <c r="T690" s="13">
        <f t="shared" si="101"/>
        <v>4.7594999999999998E-2</v>
      </c>
      <c r="U690" s="13">
        <f t="shared" si="102"/>
        <v>-4.0000000000000001E-3</v>
      </c>
      <c r="V690" s="13">
        <f t="shared" si="103"/>
        <v>1.89E-2</v>
      </c>
      <c r="W690" s="13">
        <f t="shared" si="104"/>
        <v>0.11857200000000001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7398</v>
      </c>
      <c r="C691" s="3" t="s">
        <v>8490</v>
      </c>
      <c r="D691" s="12">
        <v>17.600000000000001</v>
      </c>
      <c r="E691" s="12">
        <v>17.45</v>
      </c>
      <c r="F691" s="12">
        <v>16.95</v>
      </c>
      <c r="G691" s="12">
        <v>16.649999999999999</v>
      </c>
      <c r="H691" s="12">
        <v>17.3</v>
      </c>
      <c r="I691" s="3">
        <v>-1</v>
      </c>
      <c r="J691" s="3">
        <v>-5</v>
      </c>
      <c r="K691" s="3">
        <v>1</v>
      </c>
      <c r="L691" s="3">
        <v>-5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-1.7600000000000002E-4</v>
      </c>
      <c r="T691" s="13">
        <f t="shared" si="101"/>
        <v>-8.7250000000000001E-4</v>
      </c>
      <c r="U691" s="13">
        <f t="shared" si="102"/>
        <v>1.695E-4</v>
      </c>
      <c r="V691" s="13">
        <f t="shared" si="103"/>
        <v>-8.3250000000000002E-4</v>
      </c>
      <c r="W691" s="13">
        <f t="shared" si="104"/>
        <v>-5.1900000000000004E-4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7399</v>
      </c>
      <c r="C692" s="3" t="s">
        <v>5394</v>
      </c>
      <c r="D692" s="12">
        <v>70.099999999999994</v>
      </c>
      <c r="E692" s="12">
        <v>70.7</v>
      </c>
      <c r="F692" s="12">
        <v>70.599999999999994</v>
      </c>
      <c r="G692" s="12">
        <v>66</v>
      </c>
      <c r="H692" s="12">
        <v>71.3</v>
      </c>
      <c r="I692" s="3">
        <v>-64</v>
      </c>
      <c r="J692" s="3">
        <v>139</v>
      </c>
      <c r="K692" s="3">
        <v>-64</v>
      </c>
      <c r="L692" s="3">
        <v>-43</v>
      </c>
      <c r="M692" s="3">
        <v>239</v>
      </c>
      <c r="N692" s="3">
        <v>0</v>
      </c>
      <c r="O692" s="3">
        <v>0</v>
      </c>
      <c r="P692" s="3">
        <v>0</v>
      </c>
      <c r="Q692" s="3">
        <v>0</v>
      </c>
      <c r="R692" s="3">
        <v>-108</v>
      </c>
      <c r="S692" s="13">
        <f t="shared" si="100"/>
        <v>-4.4863999999999994E-2</v>
      </c>
      <c r="T692" s="13">
        <f t="shared" si="101"/>
        <v>9.8273000000000013E-2</v>
      </c>
      <c r="U692" s="13">
        <f t="shared" si="102"/>
        <v>-4.5183999999999995E-2</v>
      </c>
      <c r="V692" s="13">
        <f t="shared" si="103"/>
        <v>-2.8379999999999999E-2</v>
      </c>
      <c r="W692" s="13">
        <f t="shared" si="104"/>
        <v>0.170407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-7.7004000000000003E-2</v>
      </c>
    </row>
    <row r="693" spans="1:28" x14ac:dyDescent="0.25">
      <c r="A693" s="2" t="s">
        <v>687</v>
      </c>
      <c r="B693" s="3" t="s">
        <v>7400</v>
      </c>
      <c r="C693" s="3" t="s">
        <v>8518</v>
      </c>
      <c r="D693" s="12">
        <v>31.3</v>
      </c>
      <c r="E693" s="12">
        <v>32</v>
      </c>
      <c r="F693" s="12">
        <v>35</v>
      </c>
      <c r="G693" s="12">
        <v>31.7</v>
      </c>
      <c r="H693" s="12">
        <v>33.299999999999997</v>
      </c>
      <c r="I693" s="3">
        <v>23</v>
      </c>
      <c r="J693" s="3">
        <v>-18</v>
      </c>
      <c r="K693" s="3">
        <v>21</v>
      </c>
      <c r="L693" s="3">
        <v>-43</v>
      </c>
      <c r="M693" s="3">
        <v>-25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7.1989999999999997E-3</v>
      </c>
      <c r="T693" s="13">
        <f t="shared" si="101"/>
        <v>-5.7600000000000004E-3</v>
      </c>
      <c r="U693" s="13">
        <f t="shared" si="102"/>
        <v>7.3499999999999998E-3</v>
      </c>
      <c r="V693" s="13">
        <f t="shared" si="103"/>
        <v>-1.3630999999999999E-2</v>
      </c>
      <c r="W693" s="13">
        <f t="shared" si="104"/>
        <v>-8.3249999999999991E-3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7401</v>
      </c>
      <c r="C694" s="3" t="s">
        <v>5416</v>
      </c>
      <c r="D694" s="12">
        <v>86.5</v>
      </c>
      <c r="E694" s="12">
        <v>84.1</v>
      </c>
      <c r="F694" s="12">
        <v>86</v>
      </c>
      <c r="G694" s="12">
        <v>77.599999999999994</v>
      </c>
      <c r="H694" s="12">
        <v>85.3</v>
      </c>
      <c r="I694" s="3">
        <v>3221</v>
      </c>
      <c r="J694" s="3">
        <v>1038</v>
      </c>
      <c r="K694" s="3">
        <v>-3348</v>
      </c>
      <c r="L694" s="3">
        <v>773</v>
      </c>
      <c r="M694" s="3">
        <v>3119</v>
      </c>
      <c r="N694" s="3">
        <v>-664</v>
      </c>
      <c r="O694" s="3">
        <v>-273</v>
      </c>
      <c r="P694" s="3">
        <v>20</v>
      </c>
      <c r="Q694" s="3">
        <v>-2472</v>
      </c>
      <c r="R694" s="3">
        <v>-198</v>
      </c>
      <c r="S694" s="13">
        <f t="shared" si="100"/>
        <v>2.786165</v>
      </c>
      <c r="T694" s="13">
        <f t="shared" si="101"/>
        <v>0.8729579999999999</v>
      </c>
      <c r="U694" s="13">
        <f t="shared" si="102"/>
        <v>-2.8792800000000001</v>
      </c>
      <c r="V694" s="13">
        <f t="shared" si="103"/>
        <v>0.59984799999999994</v>
      </c>
      <c r="W694" s="13">
        <f t="shared" si="104"/>
        <v>2.660507</v>
      </c>
      <c r="X694" s="13">
        <f t="shared" si="105"/>
        <v>-0.57435999999999998</v>
      </c>
      <c r="Y694" s="13">
        <f t="shared" si="106"/>
        <v>-0.22959299999999999</v>
      </c>
      <c r="Z694" s="13">
        <f t="shared" si="107"/>
        <v>1.72E-2</v>
      </c>
      <c r="AA694" s="13">
        <f t="shared" si="108"/>
        <v>-1.9182719999999998</v>
      </c>
      <c r="AB694" s="13">
        <f t="shared" si="109"/>
        <v>-0.16889399999999999</v>
      </c>
    </row>
    <row r="695" spans="1:28" x14ac:dyDescent="0.25">
      <c r="A695" s="2" t="s">
        <v>689</v>
      </c>
      <c r="B695" s="3" t="s">
        <v>7402</v>
      </c>
      <c r="C695" s="3" t="s">
        <v>5391</v>
      </c>
      <c r="D695" s="12">
        <v>38.4</v>
      </c>
      <c r="E695" s="12">
        <v>38.35</v>
      </c>
      <c r="F695" s="12">
        <v>38.549999999999997</v>
      </c>
      <c r="G695" s="12">
        <v>36.15</v>
      </c>
      <c r="H695" s="12">
        <v>38.799999999999997</v>
      </c>
      <c r="I695" s="3">
        <v>-211</v>
      </c>
      <c r="J695" s="3">
        <v>-224</v>
      </c>
      <c r="K695" s="3">
        <v>-1285</v>
      </c>
      <c r="L695" s="3">
        <v>-474</v>
      </c>
      <c r="M695" s="3">
        <v>-318</v>
      </c>
      <c r="N695" s="3">
        <v>0</v>
      </c>
      <c r="O695" s="3">
        <v>0</v>
      </c>
      <c r="P695" s="3">
        <v>0</v>
      </c>
      <c r="Q695" s="3">
        <v>667</v>
      </c>
      <c r="R695" s="3">
        <v>626</v>
      </c>
      <c r="S695" s="13">
        <f t="shared" si="100"/>
        <v>-8.1023999999999999E-2</v>
      </c>
      <c r="T695" s="13">
        <f t="shared" si="101"/>
        <v>-8.5903999999999994E-2</v>
      </c>
      <c r="U695" s="13">
        <f t="shared" si="102"/>
        <v>-0.49536749999999991</v>
      </c>
      <c r="V695" s="13">
        <f t="shared" si="103"/>
        <v>-0.17135099999999998</v>
      </c>
      <c r="W695" s="13">
        <f t="shared" si="104"/>
        <v>-0.12338399999999999</v>
      </c>
      <c r="X695" s="13">
        <f t="shared" si="105"/>
        <v>0</v>
      </c>
      <c r="Y695" s="13">
        <f t="shared" si="106"/>
        <v>0</v>
      </c>
      <c r="Z695" s="13">
        <f t="shared" si="107"/>
        <v>0</v>
      </c>
      <c r="AA695" s="13">
        <f t="shared" si="108"/>
        <v>0.24112049999999999</v>
      </c>
      <c r="AB695" s="13">
        <f t="shared" si="109"/>
        <v>0.24288799999999999</v>
      </c>
    </row>
    <row r="696" spans="1:28" x14ac:dyDescent="0.25">
      <c r="A696" s="2" t="s">
        <v>690</v>
      </c>
      <c r="B696" s="3" t="s">
        <v>7403</v>
      </c>
      <c r="C696" s="3" t="s">
        <v>5391</v>
      </c>
      <c r="D696" s="12">
        <v>26.55</v>
      </c>
      <c r="E696" s="12">
        <v>26.45</v>
      </c>
      <c r="F696" s="12">
        <v>26.15</v>
      </c>
      <c r="G696" s="12">
        <v>24</v>
      </c>
      <c r="H696" s="12">
        <v>25.85</v>
      </c>
      <c r="I696" s="3">
        <v>-108</v>
      </c>
      <c r="J696" s="3">
        <v>-19</v>
      </c>
      <c r="K696" s="3">
        <v>-86</v>
      </c>
      <c r="L696" s="3">
        <v>31</v>
      </c>
      <c r="M696" s="3">
        <v>173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-2.8674000000000002E-2</v>
      </c>
      <c r="T696" s="13">
        <f t="shared" si="101"/>
        <v>-5.0255000000000005E-3</v>
      </c>
      <c r="U696" s="13">
        <f t="shared" si="102"/>
        <v>-2.2489000000000002E-2</v>
      </c>
      <c r="V696" s="13">
        <f t="shared" si="103"/>
        <v>7.4400000000000004E-3</v>
      </c>
      <c r="W696" s="13">
        <f t="shared" si="104"/>
        <v>4.4720500000000003E-2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7404</v>
      </c>
      <c r="C697" s="3" t="s">
        <v>5380</v>
      </c>
      <c r="D697" s="12">
        <v>12.8</v>
      </c>
      <c r="E697" s="12">
        <v>12.3</v>
      </c>
      <c r="F697" s="12">
        <v>12.45</v>
      </c>
      <c r="G697" s="12">
        <v>12</v>
      </c>
      <c r="H697" s="12">
        <v>12.55</v>
      </c>
      <c r="I697" s="3">
        <v>16</v>
      </c>
      <c r="J697" s="3">
        <v>-141</v>
      </c>
      <c r="K697" s="3">
        <v>-26</v>
      </c>
      <c r="L697" s="3">
        <v>4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2.0479999999999999E-3</v>
      </c>
      <c r="T697" s="13">
        <f t="shared" si="101"/>
        <v>-1.7343000000000001E-2</v>
      </c>
      <c r="U697" s="13">
        <f t="shared" si="102"/>
        <v>-3.2369999999999999E-3</v>
      </c>
      <c r="V697" s="13">
        <f t="shared" si="103"/>
        <v>4.8000000000000001E-4</v>
      </c>
      <c r="W697" s="13">
        <f t="shared" si="104"/>
        <v>2.5100000000000003E-4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7405</v>
      </c>
      <c r="C698" s="3" t="s">
        <v>8518</v>
      </c>
      <c r="D698" s="12">
        <v>25.75</v>
      </c>
      <c r="E698" s="12">
        <v>26.05</v>
      </c>
      <c r="F698" s="12">
        <v>25.75</v>
      </c>
      <c r="G698" s="12">
        <v>23.2</v>
      </c>
      <c r="H698" s="12">
        <v>25.5</v>
      </c>
      <c r="I698" s="3">
        <v>123</v>
      </c>
      <c r="J698" s="3">
        <v>147</v>
      </c>
      <c r="K698" s="3">
        <v>-10</v>
      </c>
      <c r="L698" s="3">
        <v>110</v>
      </c>
      <c r="M698" s="3">
        <v>250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3.1672499999999999E-2</v>
      </c>
      <c r="T698" s="13">
        <f t="shared" si="101"/>
        <v>3.8293500000000001E-2</v>
      </c>
      <c r="U698" s="13">
        <f t="shared" si="102"/>
        <v>-2.575E-3</v>
      </c>
      <c r="V698" s="13">
        <f t="shared" si="103"/>
        <v>2.5520000000000001E-2</v>
      </c>
      <c r="W698" s="13">
        <f t="shared" si="104"/>
        <v>6.3750000000000001E-2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7406</v>
      </c>
      <c r="C699" s="3" t="s">
        <v>5390</v>
      </c>
      <c r="D699" s="12">
        <v>38.75</v>
      </c>
      <c r="E699" s="12">
        <v>39.75</v>
      </c>
      <c r="F699" s="12">
        <v>40.299999999999997</v>
      </c>
      <c r="G699" s="12">
        <v>36.5</v>
      </c>
      <c r="H699" s="12">
        <v>40.15</v>
      </c>
      <c r="I699" s="3">
        <v>75</v>
      </c>
      <c r="J699" s="3">
        <v>105</v>
      </c>
      <c r="K699" s="3">
        <v>92</v>
      </c>
      <c r="L699" s="3">
        <v>92</v>
      </c>
      <c r="M699" s="3">
        <v>269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2.9062500000000002E-2</v>
      </c>
      <c r="T699" s="13">
        <f t="shared" si="101"/>
        <v>4.1737499999999997E-2</v>
      </c>
      <c r="U699" s="13">
        <f t="shared" si="102"/>
        <v>3.7075999999999998E-2</v>
      </c>
      <c r="V699" s="13">
        <f t="shared" si="103"/>
        <v>3.3579999999999999E-2</v>
      </c>
      <c r="W699" s="13">
        <f t="shared" si="104"/>
        <v>0.1080035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7407</v>
      </c>
      <c r="C700" s="3" t="s">
        <v>5387</v>
      </c>
      <c r="D700" s="12">
        <v>13.9</v>
      </c>
      <c r="E700" s="12">
        <v>12.75</v>
      </c>
      <c r="F700" s="12">
        <v>12.5</v>
      </c>
      <c r="G700" s="12">
        <v>11.25</v>
      </c>
      <c r="H700" s="12">
        <v>12.35</v>
      </c>
      <c r="I700" s="3">
        <v>55</v>
      </c>
      <c r="J700" s="3">
        <v>36</v>
      </c>
      <c r="K700" s="3">
        <v>-3</v>
      </c>
      <c r="L700" s="3">
        <v>58</v>
      </c>
      <c r="M700" s="3">
        <v>166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7.6449999999999999E-3</v>
      </c>
      <c r="T700" s="13">
        <f t="shared" si="101"/>
        <v>4.5900000000000003E-3</v>
      </c>
      <c r="U700" s="13">
        <f t="shared" si="102"/>
        <v>-3.7500000000000001E-4</v>
      </c>
      <c r="V700" s="13">
        <f t="shared" si="103"/>
        <v>6.5250000000000004E-3</v>
      </c>
      <c r="W700" s="13">
        <f t="shared" si="104"/>
        <v>2.0500999999999998E-2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7408</v>
      </c>
      <c r="C701" s="3" t="s">
        <v>8544</v>
      </c>
      <c r="D701" s="12">
        <v>13.2</v>
      </c>
      <c r="E701" s="12">
        <v>13</v>
      </c>
      <c r="F701" s="12">
        <v>13</v>
      </c>
      <c r="G701" s="12">
        <v>13</v>
      </c>
      <c r="H701" s="12">
        <v>13</v>
      </c>
      <c r="I701" s="3">
        <v>2</v>
      </c>
      <c r="J701" s="3">
        <v>3</v>
      </c>
      <c r="K701" s="3">
        <v>5</v>
      </c>
      <c r="L701" s="3">
        <v>2</v>
      </c>
      <c r="M701" s="3">
        <v>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2.6399999999999997E-4</v>
      </c>
      <c r="T701" s="13">
        <f t="shared" si="101"/>
        <v>3.8999999999999999E-4</v>
      </c>
      <c r="U701" s="13">
        <f t="shared" si="102"/>
        <v>6.4999999999999997E-4</v>
      </c>
      <c r="V701" s="13">
        <f t="shared" si="103"/>
        <v>2.5999999999999998E-4</v>
      </c>
      <c r="W701" s="13">
        <f t="shared" si="104"/>
        <v>1.9499999999999999E-3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7409</v>
      </c>
      <c r="C702" s="3" t="s">
        <v>5417</v>
      </c>
      <c r="D702" s="12">
        <v>22.2</v>
      </c>
      <c r="E702" s="12">
        <v>21.65</v>
      </c>
      <c r="F702" s="12">
        <v>21.8</v>
      </c>
      <c r="G702" s="12">
        <v>21.6</v>
      </c>
      <c r="H702" s="12">
        <v>22.5</v>
      </c>
      <c r="I702" s="3">
        <v>-1</v>
      </c>
      <c r="J702" s="3">
        <v>11</v>
      </c>
      <c r="K702" s="3">
        <v>11</v>
      </c>
      <c r="L702" s="3">
        <v>5</v>
      </c>
      <c r="M702" s="3">
        <v>20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-2.22E-4</v>
      </c>
      <c r="T702" s="13">
        <f t="shared" si="101"/>
        <v>2.3814999999999999E-3</v>
      </c>
      <c r="U702" s="13">
        <f t="shared" si="102"/>
        <v>2.398E-3</v>
      </c>
      <c r="V702" s="13">
        <f t="shared" si="103"/>
        <v>1.08E-3</v>
      </c>
      <c r="W702" s="13">
        <f t="shared" si="104"/>
        <v>4.4999999999999997E-3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7410</v>
      </c>
      <c r="C703" s="3" t="s">
        <v>5417</v>
      </c>
      <c r="D703" s="12">
        <v>19.95</v>
      </c>
      <c r="E703" s="12">
        <v>21.45</v>
      </c>
      <c r="F703" s="12">
        <v>20.2</v>
      </c>
      <c r="G703" s="12">
        <v>20.8</v>
      </c>
      <c r="H703" s="12">
        <v>21.95</v>
      </c>
      <c r="I703" s="3">
        <v>77</v>
      </c>
      <c r="J703" s="3">
        <v>90</v>
      </c>
      <c r="K703" s="3">
        <v>-87</v>
      </c>
      <c r="L703" s="3">
        <v>19</v>
      </c>
      <c r="M703" s="3">
        <v>-21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1.5361499999999998E-2</v>
      </c>
      <c r="T703" s="13">
        <f t="shared" si="101"/>
        <v>1.9304999999999999E-2</v>
      </c>
      <c r="U703" s="13">
        <f t="shared" si="102"/>
        <v>-1.7573999999999999E-2</v>
      </c>
      <c r="V703" s="13">
        <f t="shared" si="103"/>
        <v>3.9519999999999998E-3</v>
      </c>
      <c r="W703" s="13">
        <f t="shared" si="104"/>
        <v>-4.6094999999999999E-3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7411</v>
      </c>
      <c r="C704" s="3" t="s">
        <v>5394</v>
      </c>
      <c r="D704" s="12">
        <v>15.9</v>
      </c>
      <c r="E704" s="12">
        <v>14.45</v>
      </c>
      <c r="F704" s="12">
        <v>14.4</v>
      </c>
      <c r="G704" s="12">
        <v>13</v>
      </c>
      <c r="H704" s="12">
        <v>13.5</v>
      </c>
      <c r="I704" s="3">
        <v>0</v>
      </c>
      <c r="J704" s="3">
        <v>2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2.8899999999999998E-4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7412</v>
      </c>
      <c r="C705" s="3" t="s">
        <v>5425</v>
      </c>
      <c r="D705" s="12">
        <v>43.8</v>
      </c>
      <c r="E705" s="12">
        <v>43.95</v>
      </c>
      <c r="F705" s="12">
        <v>45.15</v>
      </c>
      <c r="G705" s="12">
        <v>41.4</v>
      </c>
      <c r="H705" s="12">
        <v>45.2</v>
      </c>
      <c r="I705" s="3">
        <v>-90</v>
      </c>
      <c r="J705" s="3">
        <v>-61</v>
      </c>
      <c r="K705" s="3">
        <v>57</v>
      </c>
      <c r="L705" s="3">
        <v>147</v>
      </c>
      <c r="M705" s="3">
        <v>186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-3.9419999999999997E-2</v>
      </c>
      <c r="T705" s="13">
        <f t="shared" si="101"/>
        <v>-2.6809500000000003E-2</v>
      </c>
      <c r="U705" s="13">
        <f t="shared" si="102"/>
        <v>2.5735499999999998E-2</v>
      </c>
      <c r="V705" s="13">
        <f t="shared" si="103"/>
        <v>6.0858000000000002E-2</v>
      </c>
      <c r="W705" s="13">
        <f t="shared" si="104"/>
        <v>8.4072000000000008E-2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7413</v>
      </c>
      <c r="C706" s="3" t="s">
        <v>8506</v>
      </c>
      <c r="D706" s="12">
        <v>13</v>
      </c>
      <c r="E706" s="12">
        <v>12.8</v>
      </c>
      <c r="F706" s="12">
        <v>12.8</v>
      </c>
      <c r="G706" s="12">
        <v>12.15</v>
      </c>
      <c r="H706" s="12">
        <v>12.55</v>
      </c>
      <c r="I706" s="3">
        <v>53</v>
      </c>
      <c r="J706" s="3">
        <v>4</v>
      </c>
      <c r="K706" s="3">
        <v>-33</v>
      </c>
      <c r="L706" s="3">
        <v>53</v>
      </c>
      <c r="M706" s="3">
        <v>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6.8900000000000003E-3</v>
      </c>
      <c r="T706" s="13">
        <f t="shared" si="101"/>
        <v>5.1199999999999998E-4</v>
      </c>
      <c r="U706" s="13">
        <f t="shared" si="102"/>
        <v>-4.2240000000000003E-3</v>
      </c>
      <c r="V706" s="13">
        <f t="shared" si="103"/>
        <v>6.4395000000000008E-3</v>
      </c>
      <c r="W706" s="13">
        <f t="shared" si="104"/>
        <v>5.7730000000000004E-3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7414</v>
      </c>
      <c r="C707" s="3" t="s">
        <v>5415</v>
      </c>
      <c r="D707" s="12">
        <v>759</v>
      </c>
      <c r="E707" s="12">
        <v>742</v>
      </c>
      <c r="F707" s="12">
        <v>737</v>
      </c>
      <c r="G707" s="12">
        <v>794</v>
      </c>
      <c r="H707" s="12">
        <v>796</v>
      </c>
      <c r="I707" s="3">
        <v>529</v>
      </c>
      <c r="J707" s="3">
        <v>-546</v>
      </c>
      <c r="K707" s="3">
        <v>0</v>
      </c>
      <c r="L707" s="3">
        <v>535</v>
      </c>
      <c r="M707" s="3">
        <v>-523</v>
      </c>
      <c r="N707" s="3">
        <v>109</v>
      </c>
      <c r="O707" s="3">
        <v>16</v>
      </c>
      <c r="P707" s="3">
        <v>-8</v>
      </c>
      <c r="Q707" s="3">
        <v>20</v>
      </c>
      <c r="R707" s="3">
        <v>-11</v>
      </c>
      <c r="S707" s="13">
        <f t="shared" si="100"/>
        <v>4.01511</v>
      </c>
      <c r="T707" s="13">
        <f t="shared" si="101"/>
        <v>-4.0513199999999996</v>
      </c>
      <c r="U707" s="13">
        <f t="shared" si="102"/>
        <v>0</v>
      </c>
      <c r="V707" s="13">
        <f t="shared" si="103"/>
        <v>4.2478999999999996</v>
      </c>
      <c r="W707" s="13">
        <f t="shared" si="104"/>
        <v>-4.1630799999999999</v>
      </c>
      <c r="X707" s="13">
        <f t="shared" si="105"/>
        <v>0.82730999999999999</v>
      </c>
      <c r="Y707" s="13">
        <f t="shared" si="106"/>
        <v>0.11872000000000001</v>
      </c>
      <c r="Z707" s="13">
        <f t="shared" si="107"/>
        <v>-5.8959999999999999E-2</v>
      </c>
      <c r="AA707" s="13">
        <f t="shared" si="108"/>
        <v>0.1588</v>
      </c>
      <c r="AB707" s="13">
        <f t="shared" si="109"/>
        <v>-8.7559999999999999E-2</v>
      </c>
    </row>
    <row r="708" spans="1:28" x14ac:dyDescent="0.25">
      <c r="A708" s="2" t="s">
        <v>702</v>
      </c>
      <c r="B708" s="3" t="s">
        <v>7415</v>
      </c>
      <c r="C708" s="3" t="s">
        <v>5418</v>
      </c>
      <c r="D708" s="12">
        <v>18.899999999999999</v>
      </c>
      <c r="E708" s="12">
        <v>19.55</v>
      </c>
      <c r="F708" s="12">
        <v>19.399999999999999</v>
      </c>
      <c r="G708" s="12">
        <v>17.600000000000001</v>
      </c>
      <c r="H708" s="12">
        <v>19.350000000000001</v>
      </c>
      <c r="I708" s="3">
        <v>505</v>
      </c>
      <c r="J708" s="3">
        <v>376</v>
      </c>
      <c r="K708" s="3">
        <v>20</v>
      </c>
      <c r="L708" s="3">
        <v>311</v>
      </c>
      <c r="M708" s="3">
        <v>248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9.5445000000000002E-2</v>
      </c>
      <c r="T708" s="13">
        <f t="shared" si="101"/>
        <v>7.3508000000000004E-2</v>
      </c>
      <c r="U708" s="13">
        <f t="shared" si="102"/>
        <v>3.8800000000000002E-3</v>
      </c>
      <c r="V708" s="13">
        <f t="shared" si="103"/>
        <v>5.4736000000000007E-2</v>
      </c>
      <c r="W708" s="13">
        <f t="shared" si="104"/>
        <v>4.7988000000000003E-2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7416</v>
      </c>
      <c r="C709" s="3" t="s">
        <v>5401</v>
      </c>
      <c r="D709" s="12">
        <v>20.45</v>
      </c>
      <c r="E709" s="12">
        <v>20.149999999999999</v>
      </c>
      <c r="F709" s="12">
        <v>20.05</v>
      </c>
      <c r="G709" s="12">
        <v>18.100000000000001</v>
      </c>
      <c r="H709" s="12">
        <v>19.600000000000001</v>
      </c>
      <c r="I709" s="3">
        <v>-98</v>
      </c>
      <c r="J709" s="3">
        <v>-124</v>
      </c>
      <c r="K709" s="3">
        <v>-108</v>
      </c>
      <c r="L709" s="3">
        <v>142</v>
      </c>
      <c r="M709" s="3">
        <v>194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-2.0041E-2</v>
      </c>
      <c r="T709" s="13">
        <f t="shared" si="101"/>
        <v>-2.4985999999999998E-2</v>
      </c>
      <c r="U709" s="13">
        <f t="shared" si="102"/>
        <v>-2.1654E-2</v>
      </c>
      <c r="V709" s="13">
        <f t="shared" si="103"/>
        <v>2.5702000000000003E-2</v>
      </c>
      <c r="W709" s="13">
        <f t="shared" si="104"/>
        <v>3.8024000000000002E-2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7417</v>
      </c>
      <c r="C710" s="3" t="s">
        <v>5421</v>
      </c>
      <c r="D710" s="12">
        <v>15.45</v>
      </c>
      <c r="E710" s="12">
        <v>15.55</v>
      </c>
      <c r="F710" s="12">
        <v>15.55</v>
      </c>
      <c r="G710" s="12">
        <v>16.399999999999999</v>
      </c>
      <c r="H710" s="12">
        <v>16.149999999999999</v>
      </c>
      <c r="I710" s="3">
        <v>-15</v>
      </c>
      <c r="J710" s="3">
        <v>-12</v>
      </c>
      <c r="K710" s="3">
        <v>3</v>
      </c>
      <c r="L710" s="3">
        <v>36</v>
      </c>
      <c r="M710" s="3">
        <v>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-2.3175000000000001E-3</v>
      </c>
      <c r="T710" s="13">
        <f t="shared" si="101"/>
        <v>-1.8660000000000003E-3</v>
      </c>
      <c r="U710" s="13">
        <f t="shared" si="102"/>
        <v>4.6650000000000006E-4</v>
      </c>
      <c r="V710" s="13">
        <f t="shared" si="103"/>
        <v>5.9039999999999995E-3</v>
      </c>
      <c r="W710" s="13">
        <f t="shared" si="104"/>
        <v>1.292E-3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7418</v>
      </c>
      <c r="C711" s="3" t="s">
        <v>5406</v>
      </c>
      <c r="D711" s="12">
        <v>21.9</v>
      </c>
      <c r="E711" s="12">
        <v>22.1</v>
      </c>
      <c r="F711" s="12">
        <v>22.15</v>
      </c>
      <c r="G711" s="12">
        <v>20.5</v>
      </c>
      <c r="H711" s="12">
        <v>21.65</v>
      </c>
      <c r="I711" s="3">
        <v>-273</v>
      </c>
      <c r="J711" s="3">
        <v>-16</v>
      </c>
      <c r="K711" s="3">
        <v>-264</v>
      </c>
      <c r="L711" s="3">
        <v>-102</v>
      </c>
      <c r="M711" s="3">
        <v>45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-5.9787E-2</v>
      </c>
      <c r="T711" s="13">
        <f t="shared" ref="T711:T774" si="111">$E711*J711/100000</f>
        <v>-3.5360000000000001E-3</v>
      </c>
      <c r="U711" s="13">
        <f t="shared" ref="U711:U774" si="112">$F711*K711/100000</f>
        <v>-5.8475999999999993E-2</v>
      </c>
      <c r="V711" s="13">
        <f t="shared" ref="V711:V774" si="113">$G711*L711/100000</f>
        <v>-2.0910000000000002E-2</v>
      </c>
      <c r="W711" s="13">
        <f t="shared" ref="W711:W774" si="114">$H711*M711/100000</f>
        <v>9.7424999999999994E-3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7419</v>
      </c>
      <c r="C712" s="3" t="s">
        <v>5406</v>
      </c>
      <c r="D712" s="12">
        <v>38</v>
      </c>
      <c r="E712" s="12">
        <v>38.200000000000003</v>
      </c>
      <c r="F712" s="12">
        <v>37.6</v>
      </c>
      <c r="G712" s="12">
        <v>36.450000000000003</v>
      </c>
      <c r="H712" s="12">
        <v>39.5</v>
      </c>
      <c r="I712" s="3">
        <v>402</v>
      </c>
      <c r="J712" s="3">
        <v>261</v>
      </c>
      <c r="K712" s="3">
        <v>-384</v>
      </c>
      <c r="L712" s="3">
        <v>502</v>
      </c>
      <c r="M712" s="3">
        <v>-83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0.15276000000000001</v>
      </c>
      <c r="T712" s="13">
        <f t="shared" si="111"/>
        <v>9.9702000000000013E-2</v>
      </c>
      <c r="U712" s="13">
        <f t="shared" si="112"/>
        <v>-0.14438400000000001</v>
      </c>
      <c r="V712" s="13">
        <f t="shared" si="113"/>
        <v>0.182979</v>
      </c>
      <c r="W712" s="13">
        <f t="shared" si="114"/>
        <v>-3.2785000000000002E-2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7420</v>
      </c>
      <c r="C713" s="3" t="s">
        <v>8553</v>
      </c>
      <c r="D713" s="12">
        <v>20.25</v>
      </c>
      <c r="E713" s="12">
        <v>20.25</v>
      </c>
      <c r="F713" s="12">
        <v>20</v>
      </c>
      <c r="G713" s="12">
        <v>19.600000000000001</v>
      </c>
      <c r="H713" s="12">
        <v>20.45</v>
      </c>
      <c r="I713" s="3">
        <v>-1</v>
      </c>
      <c r="J713" s="3">
        <v>12</v>
      </c>
      <c r="K713" s="3">
        <v>-5</v>
      </c>
      <c r="L713" s="3">
        <v>34</v>
      </c>
      <c r="M713" s="3">
        <v>27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-2.0249999999999999E-4</v>
      </c>
      <c r="T713" s="13">
        <f t="shared" si="111"/>
        <v>2.4299999999999999E-3</v>
      </c>
      <c r="U713" s="13">
        <f t="shared" si="112"/>
        <v>-1E-3</v>
      </c>
      <c r="V713" s="13">
        <f t="shared" si="113"/>
        <v>6.6640000000000007E-3</v>
      </c>
      <c r="W713" s="13">
        <f t="shared" si="114"/>
        <v>5.5214999999999995E-3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7421</v>
      </c>
      <c r="C714" s="3" t="s">
        <v>5398</v>
      </c>
      <c r="D714" s="12">
        <v>8.5500000000000007</v>
      </c>
      <c r="E714" s="12">
        <v>8.35</v>
      </c>
      <c r="F714" s="12">
        <v>8.26</v>
      </c>
      <c r="G714" s="12">
        <v>7.44</v>
      </c>
      <c r="H714" s="12">
        <v>8.18</v>
      </c>
      <c r="I714" s="3">
        <v>4</v>
      </c>
      <c r="J714" s="3">
        <v>11</v>
      </c>
      <c r="K714" s="3">
        <v>-27</v>
      </c>
      <c r="L714" s="3">
        <v>69</v>
      </c>
      <c r="M714" s="3">
        <v>22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3.4200000000000002E-4</v>
      </c>
      <c r="T714" s="13">
        <f t="shared" si="111"/>
        <v>9.1849999999999994E-4</v>
      </c>
      <c r="U714" s="13">
        <f t="shared" si="112"/>
        <v>-2.2301999999999999E-3</v>
      </c>
      <c r="V714" s="13">
        <f t="shared" si="113"/>
        <v>5.1336000000000003E-3</v>
      </c>
      <c r="W714" s="13">
        <f t="shared" si="114"/>
        <v>1.7995999999999997E-3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7422</v>
      </c>
      <c r="C715" s="3" t="s">
        <v>5390</v>
      </c>
      <c r="D715" s="12">
        <v>27.8</v>
      </c>
      <c r="E715" s="12">
        <v>29.15</v>
      </c>
      <c r="F715" s="12">
        <v>29.1</v>
      </c>
      <c r="G715" s="12">
        <v>28.3</v>
      </c>
      <c r="H715" s="12">
        <v>28.45</v>
      </c>
      <c r="I715" s="3">
        <v>-8</v>
      </c>
      <c r="J715" s="3">
        <v>1</v>
      </c>
      <c r="K715" s="3">
        <v>1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-2.2239999999999998E-3</v>
      </c>
      <c r="T715" s="13">
        <f t="shared" si="111"/>
        <v>2.9149999999999998E-4</v>
      </c>
      <c r="U715" s="13">
        <f t="shared" si="112"/>
        <v>2.9100000000000003E-4</v>
      </c>
      <c r="V715" s="13">
        <f t="shared" si="113"/>
        <v>2.8299999999999999E-4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7423</v>
      </c>
      <c r="C716" s="3" t="s">
        <v>8525</v>
      </c>
      <c r="D716" s="12">
        <v>32.9</v>
      </c>
      <c r="E716" s="12">
        <v>32.950000000000003</v>
      </c>
      <c r="F716" s="12">
        <v>32.549999999999997</v>
      </c>
      <c r="G716" s="12">
        <v>30.3</v>
      </c>
      <c r="H716" s="12">
        <v>32.950000000000003</v>
      </c>
      <c r="I716" s="3">
        <v>47</v>
      </c>
      <c r="J716" s="3">
        <v>117</v>
      </c>
      <c r="K716" s="3">
        <v>-65</v>
      </c>
      <c r="L716" s="3">
        <v>158</v>
      </c>
      <c r="M716" s="3">
        <v>145</v>
      </c>
      <c r="N716" s="3">
        <v>0</v>
      </c>
      <c r="O716" s="3">
        <v>0</v>
      </c>
      <c r="P716" s="3">
        <v>2</v>
      </c>
      <c r="Q716" s="3">
        <v>0</v>
      </c>
      <c r="R716" s="3">
        <v>0</v>
      </c>
      <c r="S716" s="13">
        <f t="shared" si="110"/>
        <v>1.5462999999999999E-2</v>
      </c>
      <c r="T716" s="13">
        <f t="shared" si="111"/>
        <v>3.8551500000000002E-2</v>
      </c>
      <c r="U716" s="13">
        <f t="shared" si="112"/>
        <v>-2.1157499999999999E-2</v>
      </c>
      <c r="V716" s="13">
        <f t="shared" si="113"/>
        <v>4.7874000000000007E-2</v>
      </c>
      <c r="W716" s="13">
        <f t="shared" si="114"/>
        <v>4.7777500000000001E-2</v>
      </c>
      <c r="X716" s="13">
        <f t="shared" si="115"/>
        <v>0</v>
      </c>
      <c r="Y716" s="13">
        <f t="shared" si="116"/>
        <v>0</v>
      </c>
      <c r="Z716" s="13">
        <f t="shared" si="117"/>
        <v>6.5099999999999999E-4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7424</v>
      </c>
      <c r="C717" s="3" t="s">
        <v>5404</v>
      </c>
      <c r="D717" s="12">
        <v>19.100000000000001</v>
      </c>
      <c r="E717" s="12">
        <v>18.8</v>
      </c>
      <c r="F717" s="12">
        <v>18.7</v>
      </c>
      <c r="G717" s="12">
        <v>17</v>
      </c>
      <c r="H717" s="12">
        <v>18.5</v>
      </c>
      <c r="I717" s="3">
        <v>70</v>
      </c>
      <c r="J717" s="3">
        <v>590</v>
      </c>
      <c r="K717" s="3">
        <v>-166</v>
      </c>
      <c r="L717" s="3">
        <v>397</v>
      </c>
      <c r="M717" s="3">
        <v>722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1.337E-2</v>
      </c>
      <c r="T717" s="13">
        <f t="shared" si="111"/>
        <v>0.11092</v>
      </c>
      <c r="U717" s="13">
        <f t="shared" si="112"/>
        <v>-3.1041999999999997E-2</v>
      </c>
      <c r="V717" s="13">
        <f t="shared" si="113"/>
        <v>6.7489999999999994E-2</v>
      </c>
      <c r="W717" s="13">
        <f t="shared" si="114"/>
        <v>0.13356999999999999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7425</v>
      </c>
      <c r="C718" s="3" t="s">
        <v>8554</v>
      </c>
      <c r="D718" s="12">
        <v>11.8</v>
      </c>
      <c r="E718" s="12">
        <v>11.95</v>
      </c>
      <c r="F718" s="12">
        <v>12.05</v>
      </c>
      <c r="G718" s="12">
        <v>10.9</v>
      </c>
      <c r="H718" s="12">
        <v>11.6</v>
      </c>
      <c r="I718" s="3">
        <v>5</v>
      </c>
      <c r="J718" s="3">
        <v>6</v>
      </c>
      <c r="K718" s="3">
        <v>0</v>
      </c>
      <c r="L718" s="3">
        <v>-1</v>
      </c>
      <c r="M718" s="3">
        <v>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5.9000000000000003E-4</v>
      </c>
      <c r="T718" s="13">
        <f t="shared" si="111"/>
        <v>7.1699999999999986E-4</v>
      </c>
      <c r="U718" s="13">
        <f t="shared" si="112"/>
        <v>0</v>
      </c>
      <c r="V718" s="13">
        <f t="shared" si="113"/>
        <v>-1.0900000000000001E-4</v>
      </c>
      <c r="W718" s="13">
        <f t="shared" si="114"/>
        <v>4.64E-4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7426</v>
      </c>
      <c r="C719" s="3" t="s">
        <v>5394</v>
      </c>
      <c r="D719" s="12">
        <v>55.3</v>
      </c>
      <c r="E719" s="12">
        <v>54</v>
      </c>
      <c r="F719" s="12">
        <v>52.2</v>
      </c>
      <c r="G719" s="12">
        <v>47.9</v>
      </c>
      <c r="H719" s="12">
        <v>52.6</v>
      </c>
      <c r="I719" s="3">
        <v>-63</v>
      </c>
      <c r="J719" s="3">
        <v>373</v>
      </c>
      <c r="K719" s="3">
        <v>-526</v>
      </c>
      <c r="L719" s="3">
        <v>1166</v>
      </c>
      <c r="M719" s="3">
        <v>466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-3.4838999999999995E-2</v>
      </c>
      <c r="T719" s="13">
        <f t="shared" si="111"/>
        <v>0.20141999999999999</v>
      </c>
      <c r="U719" s="13">
        <f t="shared" si="112"/>
        <v>-0.27457199999999998</v>
      </c>
      <c r="V719" s="13">
        <f t="shared" si="113"/>
        <v>0.55851400000000007</v>
      </c>
      <c r="W719" s="13">
        <f t="shared" si="114"/>
        <v>0.24511600000000003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7427</v>
      </c>
      <c r="C720" s="3" t="s">
        <v>5387</v>
      </c>
      <c r="D720" s="12">
        <v>12.1</v>
      </c>
      <c r="E720" s="12">
        <v>11.8</v>
      </c>
      <c r="F720" s="12">
        <v>11.75</v>
      </c>
      <c r="G720" s="12">
        <v>10.7</v>
      </c>
      <c r="H720" s="12">
        <v>11.75</v>
      </c>
      <c r="I720" s="3">
        <v>49</v>
      </c>
      <c r="J720" s="3">
        <v>184</v>
      </c>
      <c r="K720" s="3">
        <v>-185</v>
      </c>
      <c r="L720" s="3">
        <v>19</v>
      </c>
      <c r="M720" s="3">
        <v>219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5.9289999999999994E-3</v>
      </c>
      <c r="T720" s="13">
        <f t="shared" si="111"/>
        <v>2.1712000000000002E-2</v>
      </c>
      <c r="U720" s="13">
        <f t="shared" si="112"/>
        <v>-2.17375E-2</v>
      </c>
      <c r="V720" s="13">
        <f t="shared" si="113"/>
        <v>2.0329999999999997E-3</v>
      </c>
      <c r="W720" s="13">
        <f t="shared" si="114"/>
        <v>2.5732499999999998E-2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7428</v>
      </c>
      <c r="C721" s="3" t="s">
        <v>8522</v>
      </c>
      <c r="D721" s="12">
        <v>16.399999999999999</v>
      </c>
      <c r="E721" s="12">
        <v>17.5</v>
      </c>
      <c r="F721" s="12">
        <v>17.149999999999999</v>
      </c>
      <c r="G721" s="12">
        <v>15.45</v>
      </c>
      <c r="H721" s="12">
        <v>16.8</v>
      </c>
      <c r="I721" s="3">
        <v>729</v>
      </c>
      <c r="J721" s="3">
        <v>931</v>
      </c>
      <c r="K721" s="3">
        <v>-238</v>
      </c>
      <c r="L721" s="3">
        <v>196</v>
      </c>
      <c r="M721" s="3">
        <v>783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0.11955599999999998</v>
      </c>
      <c r="T721" s="13">
        <f t="shared" si="111"/>
        <v>0.16292499999999999</v>
      </c>
      <c r="U721" s="13">
        <f t="shared" si="112"/>
        <v>-4.0816999999999999E-2</v>
      </c>
      <c r="V721" s="13">
        <f t="shared" si="113"/>
        <v>3.0282E-2</v>
      </c>
      <c r="W721" s="13">
        <f t="shared" si="114"/>
        <v>0.13154400000000002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7429</v>
      </c>
      <c r="C722" s="3" t="s">
        <v>8525</v>
      </c>
      <c r="D722" s="12">
        <v>41.35</v>
      </c>
      <c r="E722" s="12">
        <v>41.1</v>
      </c>
      <c r="F722" s="12">
        <v>41.65</v>
      </c>
      <c r="G722" s="12">
        <v>38.65</v>
      </c>
      <c r="H722" s="12">
        <v>41.7</v>
      </c>
      <c r="I722" s="3">
        <v>47</v>
      </c>
      <c r="J722" s="3">
        <v>11</v>
      </c>
      <c r="K722" s="3">
        <v>-251</v>
      </c>
      <c r="L722" s="3">
        <v>-208</v>
      </c>
      <c r="M722" s="3">
        <v>467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1.94345E-2</v>
      </c>
      <c r="T722" s="13">
        <f t="shared" si="111"/>
        <v>4.5209999999999998E-3</v>
      </c>
      <c r="U722" s="13">
        <f t="shared" si="112"/>
        <v>-0.1045415</v>
      </c>
      <c r="V722" s="13">
        <f t="shared" si="113"/>
        <v>-8.0391999999999991E-2</v>
      </c>
      <c r="W722" s="13">
        <f t="shared" si="114"/>
        <v>0.19473900000000002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7430</v>
      </c>
      <c r="C723" s="3" t="s">
        <v>5402</v>
      </c>
      <c r="D723" s="12">
        <v>146</v>
      </c>
      <c r="E723" s="12">
        <v>154</v>
      </c>
      <c r="F723" s="12">
        <v>149.5</v>
      </c>
      <c r="G723" s="12">
        <v>136</v>
      </c>
      <c r="H723" s="12">
        <v>149.5</v>
      </c>
      <c r="I723" s="3">
        <v>905</v>
      </c>
      <c r="J723" s="3">
        <v>796</v>
      </c>
      <c r="K723" s="3">
        <v>-1361</v>
      </c>
      <c r="L723" s="3">
        <v>223</v>
      </c>
      <c r="M723" s="3">
        <v>933</v>
      </c>
      <c r="N723" s="3">
        <v>0</v>
      </c>
      <c r="O723" s="3">
        <v>35</v>
      </c>
      <c r="P723" s="3">
        <v>0</v>
      </c>
      <c r="Q723" s="3">
        <v>-1</v>
      </c>
      <c r="R723" s="3">
        <v>0</v>
      </c>
      <c r="S723" s="13">
        <f t="shared" si="110"/>
        <v>1.3212999999999999</v>
      </c>
      <c r="T723" s="13">
        <f t="shared" si="111"/>
        <v>1.22584</v>
      </c>
      <c r="U723" s="13">
        <f t="shared" si="112"/>
        <v>-2.0346950000000001</v>
      </c>
      <c r="V723" s="13">
        <f t="shared" si="113"/>
        <v>0.30327999999999999</v>
      </c>
      <c r="W723" s="13">
        <f t="shared" si="114"/>
        <v>1.394835</v>
      </c>
      <c r="X723" s="13">
        <f t="shared" si="115"/>
        <v>0</v>
      </c>
      <c r="Y723" s="13">
        <f t="shared" si="116"/>
        <v>5.3900000000000003E-2</v>
      </c>
      <c r="Z723" s="13">
        <f t="shared" si="117"/>
        <v>0</v>
      </c>
      <c r="AA723" s="13">
        <f t="shared" si="118"/>
        <v>-1.3600000000000001E-3</v>
      </c>
      <c r="AB723" s="13">
        <f t="shared" si="119"/>
        <v>0</v>
      </c>
    </row>
    <row r="724" spans="1:28" x14ac:dyDescent="0.25">
      <c r="A724" s="2" t="s">
        <v>718</v>
      </c>
      <c r="B724" s="3" t="s">
        <v>7431</v>
      </c>
      <c r="C724" s="3" t="s">
        <v>8515</v>
      </c>
      <c r="D724" s="12">
        <v>24.1</v>
      </c>
      <c r="E724" s="12">
        <v>24.5</v>
      </c>
      <c r="F724" s="12">
        <v>24.4</v>
      </c>
      <c r="G724" s="12">
        <v>22.15</v>
      </c>
      <c r="H724" s="12">
        <v>24.35</v>
      </c>
      <c r="I724" s="3">
        <v>184</v>
      </c>
      <c r="J724" s="3">
        <v>325</v>
      </c>
      <c r="K724" s="3">
        <v>-373</v>
      </c>
      <c r="L724" s="3">
        <v>166</v>
      </c>
      <c r="M724" s="3">
        <v>331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4.4344000000000008E-2</v>
      </c>
      <c r="T724" s="13">
        <f t="shared" si="111"/>
        <v>7.9625000000000001E-2</v>
      </c>
      <c r="U724" s="13">
        <f t="shared" si="112"/>
        <v>-9.1011999999999996E-2</v>
      </c>
      <c r="V724" s="13">
        <f t="shared" si="113"/>
        <v>3.6768999999999996E-2</v>
      </c>
      <c r="W724" s="13">
        <f t="shared" si="114"/>
        <v>8.0598500000000003E-2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7432</v>
      </c>
      <c r="C725" s="3" t="s">
        <v>8497</v>
      </c>
      <c r="D725" s="12">
        <v>37.5</v>
      </c>
      <c r="E725" s="12">
        <v>37.200000000000003</v>
      </c>
      <c r="F725" s="12">
        <v>37.25</v>
      </c>
      <c r="G725" s="12">
        <v>37.25</v>
      </c>
      <c r="H725" s="12">
        <v>37.25</v>
      </c>
      <c r="I725" s="3">
        <v>0</v>
      </c>
      <c r="J725" s="3">
        <v>0</v>
      </c>
      <c r="K725" s="3">
        <v>1</v>
      </c>
      <c r="L725" s="3">
        <v>13</v>
      </c>
      <c r="M725" s="3">
        <v>6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3.725E-4</v>
      </c>
      <c r="V725" s="13">
        <f t="shared" si="113"/>
        <v>4.8424999999999996E-3</v>
      </c>
      <c r="W725" s="13">
        <f t="shared" si="114"/>
        <v>2.235E-3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7433</v>
      </c>
      <c r="C726" s="3" t="s">
        <v>5390</v>
      </c>
      <c r="D726" s="12">
        <v>45</v>
      </c>
      <c r="E726" s="12">
        <v>44.3</v>
      </c>
      <c r="F726" s="12">
        <v>45.5</v>
      </c>
      <c r="G726" s="12">
        <v>40.950000000000003</v>
      </c>
      <c r="H726" s="12">
        <v>45</v>
      </c>
      <c r="I726" s="3">
        <v>94</v>
      </c>
      <c r="J726" s="3">
        <v>224</v>
      </c>
      <c r="K726" s="3">
        <v>212</v>
      </c>
      <c r="L726" s="3">
        <v>121</v>
      </c>
      <c r="M726" s="3">
        <v>649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4.2299999999999997E-2</v>
      </c>
      <c r="T726" s="13">
        <f t="shared" si="111"/>
        <v>9.9231999999999987E-2</v>
      </c>
      <c r="U726" s="13">
        <f t="shared" si="112"/>
        <v>9.6460000000000004E-2</v>
      </c>
      <c r="V726" s="13">
        <f t="shared" si="113"/>
        <v>4.954950000000001E-2</v>
      </c>
      <c r="W726" s="13">
        <f t="shared" si="114"/>
        <v>0.29204999999999998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7434</v>
      </c>
      <c r="C727" s="3" t="s">
        <v>5400</v>
      </c>
      <c r="D727" s="12">
        <v>17.2</v>
      </c>
      <c r="E727" s="12">
        <v>16.8</v>
      </c>
      <c r="F727" s="12">
        <v>16.55</v>
      </c>
      <c r="G727" s="12">
        <v>14.9</v>
      </c>
      <c r="H727" s="12">
        <v>16.100000000000001</v>
      </c>
      <c r="I727" s="3">
        <v>-21</v>
      </c>
      <c r="J727" s="3">
        <v>-14</v>
      </c>
      <c r="K727" s="3">
        <v>-81</v>
      </c>
      <c r="L727" s="3">
        <v>-21</v>
      </c>
      <c r="M727" s="3">
        <v>-8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-3.6119999999999998E-3</v>
      </c>
      <c r="T727" s="13">
        <f t="shared" si="111"/>
        <v>-2.3520000000000004E-3</v>
      </c>
      <c r="U727" s="13">
        <f t="shared" si="112"/>
        <v>-1.3405499999999999E-2</v>
      </c>
      <c r="V727" s="13">
        <f t="shared" si="113"/>
        <v>-3.1290000000000003E-3</v>
      </c>
      <c r="W727" s="13">
        <f t="shared" si="114"/>
        <v>-1.2880000000000001E-3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7435</v>
      </c>
      <c r="C728" s="3" t="s">
        <v>8498</v>
      </c>
      <c r="D728" s="12">
        <v>41.05</v>
      </c>
      <c r="E728" s="12">
        <v>41.75</v>
      </c>
      <c r="F728" s="12">
        <v>41.05</v>
      </c>
      <c r="G728" s="12">
        <v>37</v>
      </c>
      <c r="H728" s="12">
        <v>40.700000000000003</v>
      </c>
      <c r="I728" s="3">
        <v>590</v>
      </c>
      <c r="J728" s="3">
        <v>777</v>
      </c>
      <c r="K728" s="3">
        <v>53</v>
      </c>
      <c r="L728" s="3">
        <v>446</v>
      </c>
      <c r="M728" s="3">
        <v>741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0.24219499999999999</v>
      </c>
      <c r="T728" s="13">
        <f t="shared" si="111"/>
        <v>0.32439750000000001</v>
      </c>
      <c r="U728" s="13">
        <f t="shared" si="112"/>
        <v>2.1756499999999998E-2</v>
      </c>
      <c r="V728" s="13">
        <f t="shared" si="113"/>
        <v>0.16502</v>
      </c>
      <c r="W728" s="13">
        <f t="shared" si="114"/>
        <v>0.30158699999999999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7436</v>
      </c>
      <c r="C729" s="3" t="s">
        <v>8510</v>
      </c>
      <c r="D729" s="12">
        <v>12.6</v>
      </c>
      <c r="E729" s="12">
        <v>12.35</v>
      </c>
      <c r="F729" s="12">
        <v>12.55</v>
      </c>
      <c r="G729" s="12">
        <v>11.45</v>
      </c>
      <c r="H729" s="12">
        <v>12.55</v>
      </c>
      <c r="I729" s="3">
        <v>44</v>
      </c>
      <c r="J729" s="3">
        <v>36</v>
      </c>
      <c r="K729" s="3">
        <v>1</v>
      </c>
      <c r="L729" s="3">
        <v>13</v>
      </c>
      <c r="M729" s="3">
        <v>32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5.5439999999999994E-3</v>
      </c>
      <c r="T729" s="13">
        <f t="shared" si="111"/>
        <v>4.4459999999999994E-3</v>
      </c>
      <c r="U729" s="13">
        <f t="shared" si="112"/>
        <v>1.2550000000000001E-4</v>
      </c>
      <c r="V729" s="13">
        <f t="shared" si="113"/>
        <v>1.4885E-3</v>
      </c>
      <c r="W729" s="13">
        <f t="shared" si="114"/>
        <v>4.0160000000000005E-3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7437</v>
      </c>
      <c r="C730" s="3" t="s">
        <v>5421</v>
      </c>
      <c r="D730" s="12">
        <v>26.7</v>
      </c>
      <c r="E730" s="12">
        <v>26.95</v>
      </c>
      <c r="F730" s="12">
        <v>26.55</v>
      </c>
      <c r="G730" s="12">
        <v>23.95</v>
      </c>
      <c r="H730" s="12">
        <v>26.15</v>
      </c>
      <c r="I730" s="3">
        <v>-390</v>
      </c>
      <c r="J730" s="3">
        <v>89</v>
      </c>
      <c r="K730" s="3">
        <v>-375</v>
      </c>
      <c r="L730" s="3">
        <v>-132</v>
      </c>
      <c r="M730" s="3">
        <v>307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-0.10413</v>
      </c>
      <c r="T730" s="13">
        <f t="shared" si="111"/>
        <v>2.3985499999999996E-2</v>
      </c>
      <c r="U730" s="13">
        <f t="shared" si="112"/>
        <v>-9.9562499999999998E-2</v>
      </c>
      <c r="V730" s="13">
        <f t="shared" si="113"/>
        <v>-3.1614000000000003E-2</v>
      </c>
      <c r="W730" s="13">
        <f t="shared" si="114"/>
        <v>8.0280499999999991E-2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7438</v>
      </c>
      <c r="C731" s="3" t="s">
        <v>5390</v>
      </c>
      <c r="D731" s="12">
        <v>121.5</v>
      </c>
      <c r="E731" s="12">
        <v>120</v>
      </c>
      <c r="F731" s="12">
        <v>119.5</v>
      </c>
      <c r="G731" s="12">
        <v>108</v>
      </c>
      <c r="H731" s="12">
        <v>118.5</v>
      </c>
      <c r="I731" s="3">
        <v>442</v>
      </c>
      <c r="J731" s="3">
        <v>64</v>
      </c>
      <c r="K731" s="3">
        <v>-259</v>
      </c>
      <c r="L731" s="3">
        <v>112</v>
      </c>
      <c r="M731" s="3">
        <v>484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0.53703000000000001</v>
      </c>
      <c r="T731" s="13">
        <f t="shared" si="111"/>
        <v>7.6799999999999993E-2</v>
      </c>
      <c r="U731" s="13">
        <f t="shared" si="112"/>
        <v>-0.30950499999999997</v>
      </c>
      <c r="V731" s="13">
        <f t="shared" si="113"/>
        <v>0.12096</v>
      </c>
      <c r="W731" s="13">
        <f t="shared" si="114"/>
        <v>0.57354000000000005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7439</v>
      </c>
      <c r="C732" s="3" t="s">
        <v>5404</v>
      </c>
      <c r="D732" s="12">
        <v>15</v>
      </c>
      <c r="E732" s="12">
        <v>14.75</v>
      </c>
      <c r="F732" s="12">
        <v>15.1</v>
      </c>
      <c r="G732" s="12">
        <v>14.65</v>
      </c>
      <c r="H732" s="12">
        <v>15.3</v>
      </c>
      <c r="I732" s="3">
        <v>-60</v>
      </c>
      <c r="J732" s="3">
        <v>103</v>
      </c>
      <c r="K732" s="3">
        <v>-31</v>
      </c>
      <c r="L732" s="3">
        <v>129</v>
      </c>
      <c r="M732" s="3">
        <v>45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-8.9999999999999993E-3</v>
      </c>
      <c r="T732" s="13">
        <f t="shared" si="111"/>
        <v>1.5192499999999999E-2</v>
      </c>
      <c r="U732" s="13">
        <f t="shared" si="112"/>
        <v>-4.6809999999999994E-3</v>
      </c>
      <c r="V732" s="13">
        <f t="shared" si="113"/>
        <v>1.8898500000000002E-2</v>
      </c>
      <c r="W732" s="13">
        <f t="shared" si="114"/>
        <v>6.8849999999999996E-3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7440</v>
      </c>
      <c r="C733" s="3" t="s">
        <v>8555</v>
      </c>
      <c r="D733" s="12">
        <v>64.7</v>
      </c>
      <c r="E733" s="12">
        <v>71.099999999999994</v>
      </c>
      <c r="F733" s="12">
        <v>78.2</v>
      </c>
      <c r="G733" s="12">
        <v>70.400000000000006</v>
      </c>
      <c r="H733" s="12">
        <v>77.400000000000006</v>
      </c>
      <c r="I733" s="3">
        <v>146</v>
      </c>
      <c r="J733" s="3">
        <v>177</v>
      </c>
      <c r="K733" s="3">
        <v>-178</v>
      </c>
      <c r="L733" s="3">
        <v>-8</v>
      </c>
      <c r="M733" s="3">
        <v>-545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9.4462000000000004E-2</v>
      </c>
      <c r="T733" s="13">
        <f t="shared" si="111"/>
        <v>0.12584699999999999</v>
      </c>
      <c r="U733" s="13">
        <f t="shared" si="112"/>
        <v>-0.13919600000000001</v>
      </c>
      <c r="V733" s="13">
        <f t="shared" si="113"/>
        <v>-5.6320000000000007E-3</v>
      </c>
      <c r="W733" s="13">
        <f t="shared" si="114"/>
        <v>-0.42182999999999998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7441</v>
      </c>
      <c r="C734" s="3" t="s">
        <v>5389</v>
      </c>
      <c r="D734" s="12">
        <v>24.3</v>
      </c>
      <c r="E734" s="12">
        <v>25.15</v>
      </c>
      <c r="F734" s="12">
        <v>24.45</v>
      </c>
      <c r="G734" s="12">
        <v>22.1</v>
      </c>
      <c r="H734" s="12">
        <v>24.15</v>
      </c>
      <c r="I734" s="3">
        <v>-155</v>
      </c>
      <c r="J734" s="3">
        <v>128</v>
      </c>
      <c r="K734" s="3">
        <v>-324</v>
      </c>
      <c r="L734" s="3">
        <v>35</v>
      </c>
      <c r="M734" s="3">
        <v>232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-3.7664999999999997E-2</v>
      </c>
      <c r="T734" s="13">
        <f t="shared" si="111"/>
        <v>3.2191999999999998E-2</v>
      </c>
      <c r="U734" s="13">
        <f t="shared" si="112"/>
        <v>-7.9217999999999997E-2</v>
      </c>
      <c r="V734" s="13">
        <f t="shared" si="113"/>
        <v>7.7349999999999997E-3</v>
      </c>
      <c r="W734" s="13">
        <f t="shared" si="114"/>
        <v>5.6027999999999994E-2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7442</v>
      </c>
      <c r="C735" s="3" t="s">
        <v>5391</v>
      </c>
      <c r="D735" s="12">
        <v>17.75</v>
      </c>
      <c r="E735" s="12">
        <v>18.05</v>
      </c>
      <c r="F735" s="12">
        <v>17.75</v>
      </c>
      <c r="G735" s="12">
        <v>16</v>
      </c>
      <c r="H735" s="12">
        <v>17.600000000000001</v>
      </c>
      <c r="I735" s="3">
        <v>364</v>
      </c>
      <c r="J735" s="3">
        <v>326</v>
      </c>
      <c r="K735" s="3">
        <v>-488</v>
      </c>
      <c r="L735" s="3">
        <v>359</v>
      </c>
      <c r="M735" s="3">
        <v>442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6.4610000000000001E-2</v>
      </c>
      <c r="T735" s="13">
        <f t="shared" si="111"/>
        <v>5.8842999999999999E-2</v>
      </c>
      <c r="U735" s="13">
        <f t="shared" si="112"/>
        <v>-8.6620000000000003E-2</v>
      </c>
      <c r="V735" s="13">
        <f t="shared" si="113"/>
        <v>5.7439999999999998E-2</v>
      </c>
      <c r="W735" s="13">
        <f t="shared" si="114"/>
        <v>7.7792000000000014E-2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7443</v>
      </c>
      <c r="C736" s="3" t="s">
        <v>5425</v>
      </c>
      <c r="D736" s="12">
        <v>79.400000000000006</v>
      </c>
      <c r="E736" s="12">
        <v>87.3</v>
      </c>
      <c r="F736" s="12">
        <v>79</v>
      </c>
      <c r="G736" s="12">
        <v>85</v>
      </c>
      <c r="H736" s="12">
        <v>80.8</v>
      </c>
      <c r="I736" s="3">
        <v>157</v>
      </c>
      <c r="J736" s="3">
        <v>-49</v>
      </c>
      <c r="K736" s="3">
        <v>-69</v>
      </c>
      <c r="L736" s="3">
        <v>513</v>
      </c>
      <c r="M736" s="3">
        <v>-213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0.124658</v>
      </c>
      <c r="T736" s="13">
        <f t="shared" si="111"/>
        <v>-4.2776999999999996E-2</v>
      </c>
      <c r="U736" s="13">
        <f t="shared" si="112"/>
        <v>-5.4510000000000003E-2</v>
      </c>
      <c r="V736" s="13">
        <f t="shared" si="113"/>
        <v>0.43604999999999999</v>
      </c>
      <c r="W736" s="13">
        <f t="shared" si="114"/>
        <v>-0.17210399999999998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7444</v>
      </c>
      <c r="C737" s="3" t="s">
        <v>5391</v>
      </c>
      <c r="D737" s="12">
        <v>122</v>
      </c>
      <c r="E737" s="12">
        <v>132</v>
      </c>
      <c r="F737" s="12">
        <v>127</v>
      </c>
      <c r="G737" s="12">
        <v>123.5</v>
      </c>
      <c r="H737" s="12">
        <v>131</v>
      </c>
      <c r="I737" s="3">
        <v>1384</v>
      </c>
      <c r="J737" s="3">
        <v>3687</v>
      </c>
      <c r="K737" s="3">
        <v>-2847</v>
      </c>
      <c r="L737" s="3">
        <v>1966</v>
      </c>
      <c r="M737" s="3">
        <v>-513</v>
      </c>
      <c r="N737" s="3">
        <v>0</v>
      </c>
      <c r="O737" s="3">
        <v>216</v>
      </c>
      <c r="P737" s="3">
        <v>0</v>
      </c>
      <c r="Q737" s="3">
        <v>-1</v>
      </c>
      <c r="R737" s="3">
        <v>0</v>
      </c>
      <c r="S737" s="13">
        <f t="shared" si="110"/>
        <v>1.68848</v>
      </c>
      <c r="T737" s="13">
        <f t="shared" si="111"/>
        <v>4.8668399999999998</v>
      </c>
      <c r="U737" s="13">
        <f t="shared" si="112"/>
        <v>-3.6156899999999998</v>
      </c>
      <c r="V737" s="13">
        <f t="shared" si="113"/>
        <v>2.42801</v>
      </c>
      <c r="W737" s="13">
        <f t="shared" si="114"/>
        <v>-0.67203000000000002</v>
      </c>
      <c r="X737" s="13">
        <f t="shared" si="115"/>
        <v>0</v>
      </c>
      <c r="Y737" s="13">
        <f t="shared" si="116"/>
        <v>0.28511999999999998</v>
      </c>
      <c r="Z737" s="13">
        <f t="shared" si="117"/>
        <v>0</v>
      </c>
      <c r="AA737" s="13">
        <f t="shared" si="118"/>
        <v>-1.235E-3</v>
      </c>
      <c r="AB737" s="13">
        <f t="shared" si="119"/>
        <v>0</v>
      </c>
    </row>
    <row r="738" spans="1:28" x14ac:dyDescent="0.25">
      <c r="A738" s="2" t="s">
        <v>732</v>
      </c>
      <c r="B738" s="3" t="s">
        <v>7445</v>
      </c>
      <c r="C738" s="3" t="s">
        <v>8525</v>
      </c>
      <c r="D738" s="12">
        <v>102</v>
      </c>
      <c r="E738" s="12">
        <v>100</v>
      </c>
      <c r="F738" s="12">
        <v>102</v>
      </c>
      <c r="G738" s="12">
        <v>102.5</v>
      </c>
      <c r="H738" s="12">
        <v>105</v>
      </c>
      <c r="I738" s="3">
        <v>315</v>
      </c>
      <c r="J738" s="3">
        <v>204</v>
      </c>
      <c r="K738" s="3">
        <v>237</v>
      </c>
      <c r="L738" s="3">
        <v>369</v>
      </c>
      <c r="M738" s="3">
        <v>-165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0.32129999999999997</v>
      </c>
      <c r="T738" s="13">
        <f t="shared" si="111"/>
        <v>0.20399999999999999</v>
      </c>
      <c r="U738" s="13">
        <f t="shared" si="112"/>
        <v>0.24174000000000001</v>
      </c>
      <c r="V738" s="13">
        <f t="shared" si="113"/>
        <v>0.37822499999999998</v>
      </c>
      <c r="W738" s="13">
        <f t="shared" si="114"/>
        <v>-0.17324999999999999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7446</v>
      </c>
      <c r="C739" s="3" t="s">
        <v>5375</v>
      </c>
      <c r="D739" s="12">
        <v>15</v>
      </c>
      <c r="E739" s="12">
        <v>13.6</v>
      </c>
      <c r="F739" s="12">
        <v>13</v>
      </c>
      <c r="G739" s="12">
        <v>11.7</v>
      </c>
      <c r="H739" s="12">
        <v>12.6</v>
      </c>
      <c r="I739" s="3">
        <v>-50</v>
      </c>
      <c r="J739" s="3">
        <v>-63</v>
      </c>
      <c r="K739" s="3">
        <v>-58</v>
      </c>
      <c r="L739" s="3">
        <v>70</v>
      </c>
      <c r="M739" s="3">
        <v>169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-7.4999999999999997E-3</v>
      </c>
      <c r="T739" s="13">
        <f t="shared" si="111"/>
        <v>-8.5679999999999992E-3</v>
      </c>
      <c r="U739" s="13">
        <f t="shared" si="112"/>
        <v>-7.5399999999999998E-3</v>
      </c>
      <c r="V739" s="13">
        <f t="shared" si="113"/>
        <v>8.1899999999999994E-3</v>
      </c>
      <c r="W739" s="13">
        <f t="shared" si="114"/>
        <v>2.1294E-2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7447</v>
      </c>
      <c r="C740" s="3" t="s">
        <v>5392</v>
      </c>
      <c r="D740" s="12">
        <v>25.75</v>
      </c>
      <c r="E740" s="12">
        <v>26.6</v>
      </c>
      <c r="F740" s="12">
        <v>26.1</v>
      </c>
      <c r="G740" s="12">
        <v>24</v>
      </c>
      <c r="H740" s="12">
        <v>26.15</v>
      </c>
      <c r="I740" s="3">
        <v>1392</v>
      </c>
      <c r="J740" s="3">
        <v>1365</v>
      </c>
      <c r="K740" s="3">
        <v>-511</v>
      </c>
      <c r="L740" s="3">
        <v>1101</v>
      </c>
      <c r="M740" s="3">
        <v>320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0.35843999999999998</v>
      </c>
      <c r="T740" s="13">
        <f t="shared" si="111"/>
        <v>0.36309000000000002</v>
      </c>
      <c r="U740" s="13">
        <f t="shared" si="112"/>
        <v>-0.13337100000000002</v>
      </c>
      <c r="V740" s="13">
        <f t="shared" si="113"/>
        <v>0.26423999999999997</v>
      </c>
      <c r="W740" s="13">
        <f t="shared" si="114"/>
        <v>8.3680000000000004E-2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7448</v>
      </c>
      <c r="C741" s="3" t="s">
        <v>5400</v>
      </c>
      <c r="D741" s="12">
        <v>4.5</v>
      </c>
      <c r="E741" s="12">
        <v>4.7</v>
      </c>
      <c r="F741" s="12">
        <v>4.55</v>
      </c>
      <c r="G741" s="12">
        <v>4.1399999999999997</v>
      </c>
      <c r="H741" s="12">
        <v>4.25</v>
      </c>
      <c r="I741" s="3">
        <v>0</v>
      </c>
      <c r="J741" s="3">
        <v>-2</v>
      </c>
      <c r="K741" s="3">
        <v>-1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-9.4000000000000008E-5</v>
      </c>
      <c r="U741" s="13">
        <f t="shared" si="112"/>
        <v>-4.5500000000000001E-5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7449</v>
      </c>
      <c r="C742" s="3" t="s">
        <v>5387</v>
      </c>
      <c r="D742" s="12">
        <v>72.7</v>
      </c>
      <c r="E742" s="12">
        <v>73.2</v>
      </c>
      <c r="F742" s="12">
        <v>73.7</v>
      </c>
      <c r="G742" s="12">
        <v>72.900000000000006</v>
      </c>
      <c r="H742" s="12">
        <v>74.3</v>
      </c>
      <c r="I742" s="3">
        <v>-89</v>
      </c>
      <c r="J742" s="3">
        <v>24</v>
      </c>
      <c r="K742" s="3">
        <v>47</v>
      </c>
      <c r="L742" s="3">
        <v>14</v>
      </c>
      <c r="M742" s="3">
        <v>24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-6.4702999999999997E-2</v>
      </c>
      <c r="T742" s="13">
        <f t="shared" si="111"/>
        <v>1.7568E-2</v>
      </c>
      <c r="U742" s="13">
        <f t="shared" si="112"/>
        <v>3.4639000000000003E-2</v>
      </c>
      <c r="V742" s="13">
        <f t="shared" si="113"/>
        <v>1.0206000000000002E-2</v>
      </c>
      <c r="W742" s="13">
        <f t="shared" si="114"/>
        <v>1.7831999999999997E-2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7450</v>
      </c>
      <c r="C743" s="3" t="s">
        <v>5387</v>
      </c>
      <c r="D743" s="12">
        <v>15.65</v>
      </c>
      <c r="E743" s="12">
        <v>14.55</v>
      </c>
      <c r="F743" s="12">
        <v>14.7</v>
      </c>
      <c r="G743" s="12">
        <v>13.55</v>
      </c>
      <c r="H743" s="12">
        <v>14.5</v>
      </c>
      <c r="I743" s="3">
        <v>-70</v>
      </c>
      <c r="J743" s="3">
        <v>138</v>
      </c>
      <c r="K743" s="3">
        <v>-87</v>
      </c>
      <c r="L743" s="3">
        <v>-34</v>
      </c>
      <c r="M743" s="3">
        <v>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-1.0954999999999999E-2</v>
      </c>
      <c r="T743" s="13">
        <f t="shared" si="111"/>
        <v>2.0079E-2</v>
      </c>
      <c r="U743" s="13">
        <f t="shared" si="112"/>
        <v>-1.2788999999999998E-2</v>
      </c>
      <c r="V743" s="13">
        <f t="shared" si="113"/>
        <v>-4.6070000000000009E-3</v>
      </c>
      <c r="W743" s="13">
        <f t="shared" si="114"/>
        <v>5.7999999999999996E-3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7451</v>
      </c>
      <c r="C744" s="3" t="s">
        <v>5395</v>
      </c>
      <c r="D744" s="12">
        <v>39.25</v>
      </c>
      <c r="E744" s="12">
        <v>39.6</v>
      </c>
      <c r="F744" s="12">
        <v>39.799999999999997</v>
      </c>
      <c r="G744" s="12">
        <v>37.6</v>
      </c>
      <c r="H744" s="12">
        <v>40.9</v>
      </c>
      <c r="I744" s="3">
        <v>78</v>
      </c>
      <c r="J744" s="3">
        <v>131</v>
      </c>
      <c r="K744" s="3">
        <v>-127</v>
      </c>
      <c r="L744" s="3">
        <v>135</v>
      </c>
      <c r="M744" s="3">
        <v>419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3.0615E-2</v>
      </c>
      <c r="T744" s="13">
        <f t="shared" si="111"/>
        <v>5.1876000000000005E-2</v>
      </c>
      <c r="U744" s="13">
        <f t="shared" si="112"/>
        <v>-5.0545999999999994E-2</v>
      </c>
      <c r="V744" s="13">
        <f t="shared" si="113"/>
        <v>5.076E-2</v>
      </c>
      <c r="W744" s="13">
        <f t="shared" si="114"/>
        <v>0.171371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7452</v>
      </c>
      <c r="C745" s="3" t="s">
        <v>8555</v>
      </c>
      <c r="D745" s="12">
        <v>410</v>
      </c>
      <c r="E745" s="12">
        <v>423</v>
      </c>
      <c r="F745" s="12">
        <v>409.5</v>
      </c>
      <c r="G745" s="12">
        <v>369</v>
      </c>
      <c r="H745" s="12">
        <v>397.5</v>
      </c>
      <c r="I745" s="3">
        <v>198</v>
      </c>
      <c r="J745" s="3">
        <v>480</v>
      </c>
      <c r="K745" s="3">
        <v>28</v>
      </c>
      <c r="L745" s="3">
        <v>23</v>
      </c>
      <c r="M745" s="3">
        <v>444</v>
      </c>
      <c r="N745" s="3">
        <v>0</v>
      </c>
      <c r="O745" s="3">
        <v>0</v>
      </c>
      <c r="P745" s="3">
        <v>-6</v>
      </c>
      <c r="Q745" s="3">
        <v>-14</v>
      </c>
      <c r="R745" s="3">
        <v>0</v>
      </c>
      <c r="S745" s="13">
        <f t="shared" si="110"/>
        <v>0.81179999999999997</v>
      </c>
      <c r="T745" s="13">
        <f t="shared" si="111"/>
        <v>2.0304000000000002</v>
      </c>
      <c r="U745" s="13">
        <f t="shared" si="112"/>
        <v>0.11466</v>
      </c>
      <c r="V745" s="13">
        <f t="shared" si="113"/>
        <v>8.4870000000000001E-2</v>
      </c>
      <c r="W745" s="13">
        <f t="shared" si="114"/>
        <v>1.7648999999999999</v>
      </c>
      <c r="X745" s="13">
        <f t="shared" si="115"/>
        <v>0</v>
      </c>
      <c r="Y745" s="13">
        <f t="shared" si="116"/>
        <v>0</v>
      </c>
      <c r="Z745" s="13">
        <f t="shared" si="117"/>
        <v>-2.4570000000000002E-2</v>
      </c>
      <c r="AA745" s="13">
        <f t="shared" si="118"/>
        <v>-5.1659999999999998E-2</v>
      </c>
      <c r="AB745" s="13">
        <f t="shared" si="119"/>
        <v>0</v>
      </c>
    </row>
    <row r="746" spans="1:28" x14ac:dyDescent="0.25">
      <c r="A746" s="2" t="s">
        <v>740</v>
      </c>
      <c r="B746" s="3" t="s">
        <v>7453</v>
      </c>
      <c r="C746" s="3" t="s">
        <v>8526</v>
      </c>
      <c r="D746" s="12">
        <v>193.5</v>
      </c>
      <c r="E746" s="12">
        <v>205.5</v>
      </c>
      <c r="F746" s="12">
        <v>204</v>
      </c>
      <c r="G746" s="12">
        <v>191</v>
      </c>
      <c r="H746" s="12">
        <v>210</v>
      </c>
      <c r="I746" s="3">
        <v>-91</v>
      </c>
      <c r="J746" s="3">
        <v>395</v>
      </c>
      <c r="K746" s="3">
        <v>-225</v>
      </c>
      <c r="L746" s="3">
        <v>265</v>
      </c>
      <c r="M746" s="3">
        <v>749</v>
      </c>
      <c r="N746" s="3">
        <v>0</v>
      </c>
      <c r="O746" s="3">
        <v>0</v>
      </c>
      <c r="P746" s="3">
        <v>0</v>
      </c>
      <c r="Q746" s="3">
        <v>0</v>
      </c>
      <c r="R746" s="3">
        <v>-100</v>
      </c>
      <c r="S746" s="13">
        <f t="shared" si="110"/>
        <v>-0.17608499999999999</v>
      </c>
      <c r="T746" s="13">
        <f t="shared" si="111"/>
        <v>0.81172500000000003</v>
      </c>
      <c r="U746" s="13">
        <f t="shared" si="112"/>
        <v>-0.45900000000000002</v>
      </c>
      <c r="V746" s="13">
        <f t="shared" si="113"/>
        <v>0.50614999999999999</v>
      </c>
      <c r="W746" s="13">
        <f t="shared" si="114"/>
        <v>1.5729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-0.21</v>
      </c>
    </row>
    <row r="747" spans="1:28" x14ac:dyDescent="0.25">
      <c r="A747" s="2" t="s">
        <v>741</v>
      </c>
      <c r="B747" s="3" t="s">
        <v>7454</v>
      </c>
      <c r="C747" s="3" t="s">
        <v>8551</v>
      </c>
      <c r="D747" s="12">
        <v>71.8</v>
      </c>
      <c r="E747" s="12">
        <v>70.900000000000006</v>
      </c>
      <c r="F747" s="12">
        <v>71.400000000000006</v>
      </c>
      <c r="G747" s="12">
        <v>68.5</v>
      </c>
      <c r="H747" s="12">
        <v>70.7</v>
      </c>
      <c r="I747" s="3">
        <v>-192</v>
      </c>
      <c r="J747" s="3">
        <v>-53</v>
      </c>
      <c r="K747" s="3">
        <v>-36</v>
      </c>
      <c r="L747" s="3">
        <v>-28</v>
      </c>
      <c r="M747" s="3">
        <v>21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-0.13785599999999998</v>
      </c>
      <c r="T747" s="13">
        <f t="shared" si="111"/>
        <v>-3.7576999999999999E-2</v>
      </c>
      <c r="U747" s="13">
        <f t="shared" si="112"/>
        <v>-2.5704000000000001E-2</v>
      </c>
      <c r="V747" s="13">
        <f t="shared" si="113"/>
        <v>-1.9179999999999999E-2</v>
      </c>
      <c r="W747" s="13">
        <f t="shared" si="114"/>
        <v>1.4847000000000001E-2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7455</v>
      </c>
      <c r="C748" s="3" t="s">
        <v>8512</v>
      </c>
      <c r="D748" s="12">
        <v>16.8</v>
      </c>
      <c r="E748" s="12">
        <v>17.149999999999999</v>
      </c>
      <c r="F748" s="12">
        <v>16.95</v>
      </c>
      <c r="G748" s="12">
        <v>15.35</v>
      </c>
      <c r="H748" s="12">
        <v>16.8</v>
      </c>
      <c r="I748" s="3">
        <v>599</v>
      </c>
      <c r="J748" s="3">
        <v>457</v>
      </c>
      <c r="K748" s="3">
        <v>-458</v>
      </c>
      <c r="L748" s="3">
        <v>406</v>
      </c>
      <c r="M748" s="3">
        <v>515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0.10063200000000001</v>
      </c>
      <c r="T748" s="13">
        <f t="shared" si="111"/>
        <v>7.8375499999999987E-2</v>
      </c>
      <c r="U748" s="13">
        <f t="shared" si="112"/>
        <v>-7.7630999999999992E-2</v>
      </c>
      <c r="V748" s="13">
        <f t="shared" si="113"/>
        <v>6.2320999999999994E-2</v>
      </c>
      <c r="W748" s="13">
        <f t="shared" si="114"/>
        <v>8.652E-2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7456</v>
      </c>
      <c r="C749" s="3" t="s">
        <v>8544</v>
      </c>
      <c r="D749" s="12">
        <v>39.5</v>
      </c>
      <c r="E749" s="12">
        <v>38.5</v>
      </c>
      <c r="F749" s="12">
        <v>38.049999999999997</v>
      </c>
      <c r="G749" s="12">
        <v>37.200000000000003</v>
      </c>
      <c r="H749" s="12">
        <v>37.5</v>
      </c>
      <c r="I749" s="3">
        <v>0</v>
      </c>
      <c r="J749" s="3">
        <v>0</v>
      </c>
      <c r="K749" s="3">
        <v>-1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-3.8049999999999998E-4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7457</v>
      </c>
      <c r="C750" s="3" t="s">
        <v>5390</v>
      </c>
      <c r="D750" s="12">
        <v>13</v>
      </c>
      <c r="E750" s="12">
        <v>12.85</v>
      </c>
      <c r="F750" s="12">
        <v>12.85</v>
      </c>
      <c r="G750" s="12">
        <v>11.6</v>
      </c>
      <c r="H750" s="12">
        <v>12.4</v>
      </c>
      <c r="I750" s="3">
        <v>3</v>
      </c>
      <c r="J750" s="3">
        <v>-14</v>
      </c>
      <c r="K750" s="3">
        <v>-24</v>
      </c>
      <c r="L750" s="3">
        <v>25</v>
      </c>
      <c r="M750" s="3">
        <v>21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3.8999999999999999E-4</v>
      </c>
      <c r="T750" s="13">
        <f t="shared" si="111"/>
        <v>-1.799E-3</v>
      </c>
      <c r="U750" s="13">
        <f t="shared" si="112"/>
        <v>-3.0839999999999999E-3</v>
      </c>
      <c r="V750" s="13">
        <f t="shared" si="113"/>
        <v>2.8999999999999998E-3</v>
      </c>
      <c r="W750" s="13">
        <f t="shared" si="114"/>
        <v>2.6040000000000004E-3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7458</v>
      </c>
      <c r="C751" s="3" t="s">
        <v>8521</v>
      </c>
      <c r="D751" s="12">
        <v>12.75</v>
      </c>
      <c r="E751" s="12">
        <v>13.45</v>
      </c>
      <c r="F751" s="12">
        <v>13.9</v>
      </c>
      <c r="G751" s="12">
        <v>13.05</v>
      </c>
      <c r="H751" s="12">
        <v>13.8</v>
      </c>
      <c r="I751" s="3">
        <v>0</v>
      </c>
      <c r="J751" s="3">
        <v>0</v>
      </c>
      <c r="K751" s="3">
        <v>-2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-2.7799999999999998E-4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7459</v>
      </c>
      <c r="C752" s="3" t="s">
        <v>5400</v>
      </c>
      <c r="D752" s="12">
        <v>25.35</v>
      </c>
      <c r="E752" s="12">
        <v>26.8</v>
      </c>
      <c r="F752" s="12">
        <v>26.5</v>
      </c>
      <c r="G752" s="12">
        <v>25.3</v>
      </c>
      <c r="H752" s="12">
        <v>27.8</v>
      </c>
      <c r="I752" s="3">
        <v>1079</v>
      </c>
      <c r="J752" s="3">
        <v>1184</v>
      </c>
      <c r="K752" s="3">
        <v>-654</v>
      </c>
      <c r="L752" s="3">
        <v>195</v>
      </c>
      <c r="M752" s="3">
        <v>1056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0.27352650000000001</v>
      </c>
      <c r="T752" s="13">
        <f t="shared" si="111"/>
        <v>0.31731199999999998</v>
      </c>
      <c r="U752" s="13">
        <f t="shared" si="112"/>
        <v>-0.17330999999999999</v>
      </c>
      <c r="V752" s="13">
        <f t="shared" si="113"/>
        <v>4.9334999999999997E-2</v>
      </c>
      <c r="W752" s="13">
        <f t="shared" si="114"/>
        <v>0.293568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7460</v>
      </c>
      <c r="C753" s="3" t="s">
        <v>5394</v>
      </c>
      <c r="D753" s="12">
        <v>65.3</v>
      </c>
      <c r="E753" s="12">
        <v>68.599999999999994</v>
      </c>
      <c r="F753" s="12">
        <v>68</v>
      </c>
      <c r="G753" s="12">
        <v>63.7</v>
      </c>
      <c r="H753" s="12">
        <v>69.8</v>
      </c>
      <c r="I753" s="3">
        <v>105</v>
      </c>
      <c r="J753" s="3">
        <v>178</v>
      </c>
      <c r="K753" s="3">
        <v>-121</v>
      </c>
      <c r="L753" s="3">
        <v>47</v>
      </c>
      <c r="M753" s="3">
        <v>166</v>
      </c>
      <c r="N753" s="3">
        <v>34</v>
      </c>
      <c r="O753" s="3">
        <v>0</v>
      </c>
      <c r="P753" s="3">
        <v>10</v>
      </c>
      <c r="Q753" s="3">
        <v>0</v>
      </c>
      <c r="R753" s="3">
        <v>0</v>
      </c>
      <c r="S753" s="13">
        <f t="shared" si="110"/>
        <v>6.8565000000000001E-2</v>
      </c>
      <c r="T753" s="13">
        <f t="shared" si="111"/>
        <v>0.12210799999999999</v>
      </c>
      <c r="U753" s="13">
        <f t="shared" si="112"/>
        <v>-8.2280000000000006E-2</v>
      </c>
      <c r="V753" s="13">
        <f t="shared" si="113"/>
        <v>2.9939E-2</v>
      </c>
      <c r="W753" s="13">
        <f t="shared" si="114"/>
        <v>0.115868</v>
      </c>
      <c r="X753" s="13">
        <f t="shared" si="115"/>
        <v>2.2202E-2</v>
      </c>
      <c r="Y753" s="13">
        <f t="shared" si="116"/>
        <v>0</v>
      </c>
      <c r="Z753" s="13">
        <f t="shared" si="117"/>
        <v>6.7999999999999996E-3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7461</v>
      </c>
      <c r="C754" s="3" t="s">
        <v>8536</v>
      </c>
      <c r="D754" s="12">
        <v>31.15</v>
      </c>
      <c r="E754" s="12">
        <v>32.25</v>
      </c>
      <c r="F754" s="12">
        <v>32</v>
      </c>
      <c r="G754" s="12">
        <v>29</v>
      </c>
      <c r="H754" s="12">
        <v>31.85</v>
      </c>
      <c r="I754" s="3">
        <v>335</v>
      </c>
      <c r="J754" s="3">
        <v>187</v>
      </c>
      <c r="K754" s="3">
        <v>-16</v>
      </c>
      <c r="L754" s="3">
        <v>78</v>
      </c>
      <c r="M754" s="3">
        <v>286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0.1043525</v>
      </c>
      <c r="T754" s="13">
        <f t="shared" si="111"/>
        <v>6.03075E-2</v>
      </c>
      <c r="U754" s="13">
        <f t="shared" si="112"/>
        <v>-5.1200000000000004E-3</v>
      </c>
      <c r="V754" s="13">
        <f t="shared" si="113"/>
        <v>2.2620000000000001E-2</v>
      </c>
      <c r="W754" s="13">
        <f t="shared" si="114"/>
        <v>9.1091000000000005E-2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7462</v>
      </c>
      <c r="C755" s="3" t="s">
        <v>8518</v>
      </c>
      <c r="D755" s="12">
        <v>319.5</v>
      </c>
      <c r="E755" s="12">
        <v>312</v>
      </c>
      <c r="F755" s="12">
        <v>331</v>
      </c>
      <c r="G755" s="12">
        <v>304.5</v>
      </c>
      <c r="H755" s="12">
        <v>331</v>
      </c>
      <c r="I755" s="3">
        <v>740</v>
      </c>
      <c r="J755" s="3">
        <v>-19</v>
      </c>
      <c r="K755" s="3">
        <v>1002</v>
      </c>
      <c r="L755" s="3">
        <v>-323</v>
      </c>
      <c r="M755" s="3">
        <v>276</v>
      </c>
      <c r="N755" s="3">
        <v>-47</v>
      </c>
      <c r="O755" s="3">
        <v>-6</v>
      </c>
      <c r="P755" s="3">
        <v>-5</v>
      </c>
      <c r="Q755" s="3">
        <v>1</v>
      </c>
      <c r="R755" s="3">
        <v>22</v>
      </c>
      <c r="S755" s="13">
        <f t="shared" si="110"/>
        <v>2.3643000000000001</v>
      </c>
      <c r="T755" s="13">
        <f t="shared" si="111"/>
        <v>-5.9279999999999999E-2</v>
      </c>
      <c r="U755" s="13">
        <f t="shared" si="112"/>
        <v>3.3166199999999999</v>
      </c>
      <c r="V755" s="13">
        <f t="shared" si="113"/>
        <v>-0.98353500000000005</v>
      </c>
      <c r="W755" s="13">
        <f t="shared" si="114"/>
        <v>0.91356000000000004</v>
      </c>
      <c r="X755" s="13">
        <f t="shared" si="115"/>
        <v>-0.15016499999999999</v>
      </c>
      <c r="Y755" s="13">
        <f t="shared" si="116"/>
        <v>-1.8720000000000001E-2</v>
      </c>
      <c r="Z755" s="13">
        <f t="shared" si="117"/>
        <v>-1.6549999999999999E-2</v>
      </c>
      <c r="AA755" s="13">
        <f t="shared" si="118"/>
        <v>3.045E-3</v>
      </c>
      <c r="AB755" s="13">
        <f t="shared" si="119"/>
        <v>7.2819999999999996E-2</v>
      </c>
    </row>
    <row r="756" spans="1:28" x14ac:dyDescent="0.25">
      <c r="A756" s="2" t="s">
        <v>750</v>
      </c>
      <c r="B756" s="3" t="s">
        <v>7463</v>
      </c>
      <c r="C756" s="3" t="s">
        <v>8526</v>
      </c>
      <c r="D756" s="12">
        <v>34.950000000000003</v>
      </c>
      <c r="E756" s="12">
        <v>34.799999999999997</v>
      </c>
      <c r="F756" s="12">
        <v>34.9</v>
      </c>
      <c r="G756" s="12">
        <v>32.1</v>
      </c>
      <c r="H756" s="12">
        <v>34.549999999999997</v>
      </c>
      <c r="I756" s="3">
        <v>-5</v>
      </c>
      <c r="J756" s="3">
        <v>53</v>
      </c>
      <c r="K756" s="3">
        <v>-67</v>
      </c>
      <c r="L756" s="3">
        <v>-17</v>
      </c>
      <c r="M756" s="3">
        <v>64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-1.7474999999999999E-3</v>
      </c>
      <c r="T756" s="13">
        <f t="shared" si="111"/>
        <v>1.8443999999999999E-2</v>
      </c>
      <c r="U756" s="13">
        <f t="shared" si="112"/>
        <v>-2.3382999999999998E-2</v>
      </c>
      <c r="V756" s="13">
        <f t="shared" si="113"/>
        <v>-5.457E-3</v>
      </c>
      <c r="W756" s="13">
        <f t="shared" si="114"/>
        <v>2.2112E-2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7464</v>
      </c>
      <c r="C757" s="3" t="s">
        <v>8536</v>
      </c>
      <c r="D757" s="12">
        <v>51.6</v>
      </c>
      <c r="E757" s="12">
        <v>52.4</v>
      </c>
      <c r="F757" s="12">
        <v>52.6</v>
      </c>
      <c r="G757" s="12">
        <v>48.05</v>
      </c>
      <c r="H757" s="12">
        <v>52.8</v>
      </c>
      <c r="I757" s="3">
        <v>203</v>
      </c>
      <c r="J757" s="3">
        <v>230</v>
      </c>
      <c r="K757" s="3">
        <v>-148</v>
      </c>
      <c r="L757" s="3">
        <v>90</v>
      </c>
      <c r="M757" s="3">
        <v>799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0.10474800000000001</v>
      </c>
      <c r="T757" s="13">
        <f t="shared" si="111"/>
        <v>0.12052</v>
      </c>
      <c r="U757" s="13">
        <f t="shared" si="112"/>
        <v>-7.7848000000000001E-2</v>
      </c>
      <c r="V757" s="13">
        <f t="shared" si="113"/>
        <v>4.3244999999999999E-2</v>
      </c>
      <c r="W757" s="13">
        <f t="shared" si="114"/>
        <v>0.42187199999999997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7465</v>
      </c>
      <c r="C758" s="3" t="s">
        <v>8521</v>
      </c>
      <c r="D758" s="12">
        <v>77.099999999999994</v>
      </c>
      <c r="E758" s="12">
        <v>73.400000000000006</v>
      </c>
      <c r="F758" s="12">
        <v>72.599999999999994</v>
      </c>
      <c r="G758" s="12">
        <v>69</v>
      </c>
      <c r="H758" s="12">
        <v>74.099999999999994</v>
      </c>
      <c r="I758" s="3">
        <v>-22</v>
      </c>
      <c r="J758" s="3">
        <v>-35</v>
      </c>
      <c r="K758" s="3">
        <v>4</v>
      </c>
      <c r="L758" s="3">
        <v>-21</v>
      </c>
      <c r="M758" s="3">
        <v>86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-1.6961999999999998E-2</v>
      </c>
      <c r="T758" s="13">
        <f t="shared" si="111"/>
        <v>-2.5690000000000001E-2</v>
      </c>
      <c r="U758" s="13">
        <f t="shared" si="112"/>
        <v>2.9039999999999999E-3</v>
      </c>
      <c r="V758" s="13">
        <f t="shared" si="113"/>
        <v>-1.4489999999999999E-2</v>
      </c>
      <c r="W758" s="13">
        <f t="shared" si="114"/>
        <v>6.3725999999999991E-2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7466</v>
      </c>
      <c r="C759" s="3" t="s">
        <v>8504</v>
      </c>
      <c r="D759" s="12">
        <v>56.1</v>
      </c>
      <c r="E759" s="12">
        <v>55.1</v>
      </c>
      <c r="F759" s="12">
        <v>55.4</v>
      </c>
      <c r="G759" s="12">
        <v>51.3</v>
      </c>
      <c r="H759" s="12">
        <v>55</v>
      </c>
      <c r="I759" s="3">
        <v>-59</v>
      </c>
      <c r="J759" s="3">
        <v>0</v>
      </c>
      <c r="K759" s="3">
        <v>-170</v>
      </c>
      <c r="L759" s="3">
        <v>-118</v>
      </c>
      <c r="M759" s="3">
        <v>82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-3.3099000000000003E-2</v>
      </c>
      <c r="T759" s="13">
        <f t="shared" si="111"/>
        <v>0</v>
      </c>
      <c r="U759" s="13">
        <f t="shared" si="112"/>
        <v>-9.418E-2</v>
      </c>
      <c r="V759" s="13">
        <f t="shared" si="113"/>
        <v>-6.0533999999999998E-2</v>
      </c>
      <c r="W759" s="13">
        <f t="shared" si="114"/>
        <v>4.5100000000000001E-2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7467</v>
      </c>
      <c r="C760" s="3" t="s">
        <v>5422</v>
      </c>
      <c r="D760" s="12">
        <v>195</v>
      </c>
      <c r="E760" s="12">
        <v>183</v>
      </c>
      <c r="F760" s="12">
        <v>182</v>
      </c>
      <c r="G760" s="12">
        <v>172.5</v>
      </c>
      <c r="H760" s="12">
        <v>182.5</v>
      </c>
      <c r="I760" s="3">
        <v>42</v>
      </c>
      <c r="J760" s="3">
        <v>-31</v>
      </c>
      <c r="K760" s="3">
        <v>-10</v>
      </c>
      <c r="L760" s="3">
        <v>8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8.1900000000000001E-2</v>
      </c>
      <c r="T760" s="13">
        <f t="shared" si="111"/>
        <v>-5.6730000000000003E-2</v>
      </c>
      <c r="U760" s="13">
        <f t="shared" si="112"/>
        <v>-1.8200000000000001E-2</v>
      </c>
      <c r="V760" s="13">
        <f t="shared" si="113"/>
        <v>1.38E-2</v>
      </c>
      <c r="W760" s="13">
        <f t="shared" si="114"/>
        <v>-5.4749999999999998E-3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7468</v>
      </c>
      <c r="C761" s="3" t="s">
        <v>5405</v>
      </c>
      <c r="D761" s="12">
        <v>10.9</v>
      </c>
      <c r="E761" s="12">
        <v>10.95</v>
      </c>
      <c r="F761" s="12">
        <v>11.05</v>
      </c>
      <c r="G761" s="12">
        <v>10</v>
      </c>
      <c r="H761" s="12">
        <v>10.85</v>
      </c>
      <c r="I761" s="3">
        <v>-25</v>
      </c>
      <c r="J761" s="3">
        <v>32</v>
      </c>
      <c r="K761" s="3">
        <v>3</v>
      </c>
      <c r="L761" s="3">
        <v>-1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-2.725E-3</v>
      </c>
      <c r="T761" s="13">
        <f t="shared" si="111"/>
        <v>3.5039999999999997E-3</v>
      </c>
      <c r="U761" s="13">
        <f t="shared" si="112"/>
        <v>3.3150000000000003E-4</v>
      </c>
      <c r="V761" s="13">
        <f t="shared" si="113"/>
        <v>-1E-4</v>
      </c>
      <c r="W761" s="13">
        <f t="shared" si="114"/>
        <v>1.0849999999999999E-4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7469</v>
      </c>
      <c r="C762" s="3" t="s">
        <v>8523</v>
      </c>
      <c r="D762" s="12">
        <v>50.1</v>
      </c>
      <c r="E762" s="12">
        <v>50.3</v>
      </c>
      <c r="F762" s="12">
        <v>50.2</v>
      </c>
      <c r="G762" s="12">
        <v>45.85</v>
      </c>
      <c r="H762" s="12">
        <v>49.15</v>
      </c>
      <c r="I762" s="3">
        <v>-40</v>
      </c>
      <c r="J762" s="3">
        <v>31</v>
      </c>
      <c r="K762" s="3">
        <v>-79</v>
      </c>
      <c r="L762" s="3">
        <v>-19</v>
      </c>
      <c r="M762" s="3">
        <v>29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-2.0039999999999999E-2</v>
      </c>
      <c r="T762" s="13">
        <f t="shared" si="111"/>
        <v>1.5592999999999999E-2</v>
      </c>
      <c r="U762" s="13">
        <f t="shared" si="112"/>
        <v>-3.9657999999999999E-2</v>
      </c>
      <c r="V762" s="13">
        <f t="shared" si="113"/>
        <v>-8.7115000000000005E-3</v>
      </c>
      <c r="W762" s="13">
        <f t="shared" si="114"/>
        <v>1.4253499999999999E-2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7470</v>
      </c>
      <c r="C763" s="3" t="s">
        <v>5426</v>
      </c>
      <c r="D763" s="12">
        <v>21.15</v>
      </c>
      <c r="E763" s="12">
        <v>21</v>
      </c>
      <c r="F763" s="12">
        <v>20.9</v>
      </c>
      <c r="G763" s="12">
        <v>18.850000000000001</v>
      </c>
      <c r="H763" s="12">
        <v>20.7</v>
      </c>
      <c r="I763" s="3">
        <v>-35724</v>
      </c>
      <c r="J763" s="3">
        <v>8701</v>
      </c>
      <c r="K763" s="3">
        <v>-57552</v>
      </c>
      <c r="L763" s="3">
        <v>43895</v>
      </c>
      <c r="M763" s="3">
        <v>76115</v>
      </c>
      <c r="N763" s="3">
        <v>-14751</v>
      </c>
      <c r="O763" s="3">
        <v>9298</v>
      </c>
      <c r="P763" s="3">
        <v>-1693</v>
      </c>
      <c r="Q763" s="3">
        <v>-10567</v>
      </c>
      <c r="R763" s="3">
        <v>-352</v>
      </c>
      <c r="S763" s="13">
        <f t="shared" si="110"/>
        <v>-7.5556260000000002</v>
      </c>
      <c r="T763" s="13">
        <f t="shared" si="111"/>
        <v>1.82721</v>
      </c>
      <c r="U763" s="13">
        <f t="shared" si="112"/>
        <v>-12.028367999999999</v>
      </c>
      <c r="V763" s="13">
        <f t="shared" si="113"/>
        <v>8.274207500000001</v>
      </c>
      <c r="W763" s="13">
        <f t="shared" si="114"/>
        <v>15.755805000000001</v>
      </c>
      <c r="X763" s="13">
        <f t="shared" si="115"/>
        <v>-3.1198364999999995</v>
      </c>
      <c r="Y763" s="13">
        <f t="shared" si="116"/>
        <v>1.95258</v>
      </c>
      <c r="Z763" s="13">
        <f t="shared" si="117"/>
        <v>-0.35383699999999996</v>
      </c>
      <c r="AA763" s="13">
        <f t="shared" si="118"/>
        <v>-1.9918795</v>
      </c>
      <c r="AB763" s="13">
        <f t="shared" si="119"/>
        <v>-7.2863999999999998E-2</v>
      </c>
    </row>
    <row r="764" spans="1:28" x14ac:dyDescent="0.25">
      <c r="A764" s="2" t="s">
        <v>758</v>
      </c>
      <c r="B764" s="3" t="s">
        <v>7471</v>
      </c>
      <c r="C764" s="3" t="s">
        <v>8525</v>
      </c>
      <c r="D764" s="12">
        <v>79.400000000000006</v>
      </c>
      <c r="E764" s="12">
        <v>81.5</v>
      </c>
      <c r="F764" s="12">
        <v>80.2</v>
      </c>
      <c r="G764" s="12">
        <v>74.400000000000006</v>
      </c>
      <c r="H764" s="12">
        <v>81.8</v>
      </c>
      <c r="I764" s="3">
        <v>779</v>
      </c>
      <c r="J764" s="3">
        <v>1231</v>
      </c>
      <c r="K764" s="3">
        <v>-487</v>
      </c>
      <c r="L764" s="3">
        <v>855</v>
      </c>
      <c r="M764" s="3">
        <v>273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0.61852600000000002</v>
      </c>
      <c r="T764" s="13">
        <f t="shared" si="111"/>
        <v>1.0032650000000001</v>
      </c>
      <c r="U764" s="13">
        <f t="shared" si="112"/>
        <v>-0.39057400000000003</v>
      </c>
      <c r="V764" s="13">
        <f t="shared" si="113"/>
        <v>0.63612000000000002</v>
      </c>
      <c r="W764" s="13">
        <f t="shared" si="114"/>
        <v>0.22331399999999998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7472</v>
      </c>
      <c r="C765" s="3" t="s">
        <v>8522</v>
      </c>
      <c r="D765" s="12">
        <v>64.3</v>
      </c>
      <c r="E765" s="12">
        <v>63.5</v>
      </c>
      <c r="F765" s="12">
        <v>64</v>
      </c>
      <c r="G765" s="12">
        <v>58.5</v>
      </c>
      <c r="H765" s="12">
        <v>64.3</v>
      </c>
      <c r="I765" s="3">
        <v>161</v>
      </c>
      <c r="J765" s="3">
        <v>347</v>
      </c>
      <c r="K765" s="3">
        <v>-328</v>
      </c>
      <c r="L765" s="3">
        <v>43</v>
      </c>
      <c r="M765" s="3">
        <v>403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0.10352299999999999</v>
      </c>
      <c r="T765" s="13">
        <f t="shared" si="111"/>
        <v>0.22034500000000001</v>
      </c>
      <c r="U765" s="13">
        <f t="shared" si="112"/>
        <v>-0.20992</v>
      </c>
      <c r="V765" s="13">
        <f t="shared" si="113"/>
        <v>2.5155E-2</v>
      </c>
      <c r="W765" s="13">
        <f t="shared" si="114"/>
        <v>0.259129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7473</v>
      </c>
      <c r="C766" s="3" t="s">
        <v>8492</v>
      </c>
      <c r="D766" s="12">
        <v>12.75</v>
      </c>
      <c r="E766" s="12">
        <v>11.75</v>
      </c>
      <c r="F766" s="12">
        <v>11.5</v>
      </c>
      <c r="G766" s="12">
        <v>10.35</v>
      </c>
      <c r="H766" s="12">
        <v>10.75</v>
      </c>
      <c r="I766" s="3">
        <v>4</v>
      </c>
      <c r="J766" s="3">
        <v>2</v>
      </c>
      <c r="K766" s="3">
        <v>-12</v>
      </c>
      <c r="L766" s="3">
        <v>6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5.1000000000000004E-4</v>
      </c>
      <c r="T766" s="13">
        <f t="shared" si="111"/>
        <v>2.3499999999999999E-4</v>
      </c>
      <c r="U766" s="13">
        <f t="shared" si="112"/>
        <v>-1.3799999999999999E-3</v>
      </c>
      <c r="V766" s="13">
        <f t="shared" si="113"/>
        <v>6.2099999999999992E-4</v>
      </c>
      <c r="W766" s="13">
        <f t="shared" si="114"/>
        <v>3.2249999999999998E-4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7474</v>
      </c>
      <c r="C767" s="3" t="s">
        <v>5420</v>
      </c>
      <c r="D767" s="12">
        <v>22.5</v>
      </c>
      <c r="E767" s="12">
        <v>23.2</v>
      </c>
      <c r="F767" s="12">
        <v>22.6</v>
      </c>
      <c r="G767" s="12">
        <v>20.350000000000001</v>
      </c>
      <c r="H767" s="12">
        <v>22.35</v>
      </c>
      <c r="I767" s="3">
        <v>16</v>
      </c>
      <c r="J767" s="3">
        <v>358</v>
      </c>
      <c r="K767" s="3">
        <v>-86</v>
      </c>
      <c r="L767" s="3">
        <v>178</v>
      </c>
      <c r="M767" s="3">
        <v>386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3.5999999999999999E-3</v>
      </c>
      <c r="T767" s="13">
        <f t="shared" si="111"/>
        <v>8.3056000000000005E-2</v>
      </c>
      <c r="U767" s="13">
        <f t="shared" si="112"/>
        <v>-1.9436000000000002E-2</v>
      </c>
      <c r="V767" s="13">
        <f t="shared" si="113"/>
        <v>3.6223000000000005E-2</v>
      </c>
      <c r="W767" s="13">
        <f t="shared" si="114"/>
        <v>8.6271E-2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7475</v>
      </c>
      <c r="C768" s="3" t="s">
        <v>8546</v>
      </c>
      <c r="D768" s="12">
        <v>61.8</v>
      </c>
      <c r="E768" s="12">
        <v>63</v>
      </c>
      <c r="F768" s="12">
        <v>63.1</v>
      </c>
      <c r="G768" s="12">
        <v>59.2</v>
      </c>
      <c r="H768" s="12">
        <v>63</v>
      </c>
      <c r="I768" s="3">
        <v>-42</v>
      </c>
      <c r="J768" s="3">
        <v>116</v>
      </c>
      <c r="K768" s="3">
        <v>2</v>
      </c>
      <c r="L768" s="3">
        <v>-44</v>
      </c>
      <c r="M768" s="3">
        <v>146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-2.5956E-2</v>
      </c>
      <c r="T768" s="13">
        <f t="shared" si="111"/>
        <v>7.3080000000000006E-2</v>
      </c>
      <c r="U768" s="13">
        <f t="shared" si="112"/>
        <v>1.2620000000000001E-3</v>
      </c>
      <c r="V768" s="13">
        <f t="shared" si="113"/>
        <v>-2.6048000000000002E-2</v>
      </c>
      <c r="W768" s="13">
        <f t="shared" si="114"/>
        <v>9.1980000000000006E-2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7476</v>
      </c>
      <c r="C769" s="3" t="s">
        <v>8522</v>
      </c>
      <c r="D769" s="12">
        <v>16.350000000000001</v>
      </c>
      <c r="E769" s="12">
        <v>16.75</v>
      </c>
      <c r="F769" s="12">
        <v>17.2</v>
      </c>
      <c r="G769" s="12">
        <v>16.350000000000001</v>
      </c>
      <c r="H769" s="12">
        <v>17.55</v>
      </c>
      <c r="I769" s="3">
        <v>-15</v>
      </c>
      <c r="J769" s="3">
        <v>-2</v>
      </c>
      <c r="K769" s="3">
        <v>4</v>
      </c>
      <c r="L769" s="3">
        <v>-28</v>
      </c>
      <c r="M769" s="3">
        <v>23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-2.4525000000000003E-3</v>
      </c>
      <c r="T769" s="13">
        <f t="shared" si="111"/>
        <v>-3.3500000000000001E-4</v>
      </c>
      <c r="U769" s="13">
        <f t="shared" si="112"/>
        <v>6.8799999999999992E-4</v>
      </c>
      <c r="V769" s="13">
        <f t="shared" si="113"/>
        <v>-4.5780000000000005E-3</v>
      </c>
      <c r="W769" s="13">
        <f t="shared" si="114"/>
        <v>4.0365000000000002E-3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7477</v>
      </c>
      <c r="C770" s="3" t="s">
        <v>8553</v>
      </c>
      <c r="D770" s="12">
        <v>4.3899999999999997</v>
      </c>
      <c r="E770" s="12">
        <v>4.25</v>
      </c>
      <c r="F770" s="12">
        <v>4.2</v>
      </c>
      <c r="G770" s="12">
        <v>3.8</v>
      </c>
      <c r="H770" s="12">
        <v>4.18</v>
      </c>
      <c r="I770" s="3">
        <v>-37</v>
      </c>
      <c r="J770" s="3">
        <v>-54</v>
      </c>
      <c r="K770" s="3">
        <v>-99</v>
      </c>
      <c r="L770" s="3">
        <v>-46</v>
      </c>
      <c r="M770" s="3">
        <v>59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-1.6242999999999997E-3</v>
      </c>
      <c r="T770" s="13">
        <f t="shared" si="111"/>
        <v>-2.2950000000000002E-3</v>
      </c>
      <c r="U770" s="13">
        <f t="shared" si="112"/>
        <v>-4.1580000000000002E-3</v>
      </c>
      <c r="V770" s="13">
        <f t="shared" si="113"/>
        <v>-1.7479999999999998E-3</v>
      </c>
      <c r="W770" s="13">
        <f t="shared" si="114"/>
        <v>2.4661999999999996E-3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7478</v>
      </c>
      <c r="C771" s="3" t="s">
        <v>5395</v>
      </c>
      <c r="D771" s="12">
        <v>34.9</v>
      </c>
      <c r="E771" s="12">
        <v>34.299999999999997</v>
      </c>
      <c r="F771" s="12">
        <v>33.700000000000003</v>
      </c>
      <c r="G771" s="12">
        <v>30.35</v>
      </c>
      <c r="H771" s="12">
        <v>33.35</v>
      </c>
      <c r="I771" s="3">
        <v>-62</v>
      </c>
      <c r="J771" s="3">
        <v>39</v>
      </c>
      <c r="K771" s="3">
        <v>-151</v>
      </c>
      <c r="L771" s="3">
        <v>17</v>
      </c>
      <c r="M771" s="3">
        <v>284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-2.1637999999999998E-2</v>
      </c>
      <c r="T771" s="13">
        <f t="shared" si="111"/>
        <v>1.3376999999999998E-2</v>
      </c>
      <c r="U771" s="13">
        <f t="shared" si="112"/>
        <v>-5.0887000000000009E-2</v>
      </c>
      <c r="V771" s="13">
        <f t="shared" si="113"/>
        <v>5.1595E-3</v>
      </c>
      <c r="W771" s="13">
        <f t="shared" si="114"/>
        <v>9.4713999999999993E-2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7479</v>
      </c>
      <c r="C772" s="3" t="s">
        <v>8553</v>
      </c>
      <c r="D772" s="12">
        <v>12.75</v>
      </c>
      <c r="E772" s="12">
        <v>12.75</v>
      </c>
      <c r="F772" s="12">
        <v>12.7</v>
      </c>
      <c r="G772" s="12">
        <v>11.45</v>
      </c>
      <c r="H772" s="12">
        <v>12.3</v>
      </c>
      <c r="I772" s="3">
        <v>4</v>
      </c>
      <c r="J772" s="3">
        <v>9</v>
      </c>
      <c r="K772" s="3">
        <v>-1</v>
      </c>
      <c r="L772" s="3">
        <v>19</v>
      </c>
      <c r="M772" s="3">
        <v>21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5.1000000000000004E-4</v>
      </c>
      <c r="T772" s="13">
        <f t="shared" si="111"/>
        <v>1.1475000000000001E-3</v>
      </c>
      <c r="U772" s="13">
        <f t="shared" si="112"/>
        <v>-1.27E-4</v>
      </c>
      <c r="V772" s="13">
        <f t="shared" si="113"/>
        <v>2.1754999999999999E-3</v>
      </c>
      <c r="W772" s="13">
        <f t="shared" si="114"/>
        <v>2.5830000000000002E-3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7480</v>
      </c>
      <c r="C773" s="3" t="s">
        <v>5390</v>
      </c>
      <c r="D773" s="12">
        <v>48.5</v>
      </c>
      <c r="E773" s="12">
        <v>48.1</v>
      </c>
      <c r="F773" s="12">
        <v>48.1</v>
      </c>
      <c r="G773" s="12">
        <v>46</v>
      </c>
      <c r="H773" s="12">
        <v>47.85</v>
      </c>
      <c r="I773" s="3">
        <v>-57</v>
      </c>
      <c r="J773" s="3">
        <v>34</v>
      </c>
      <c r="K773" s="3">
        <v>-115</v>
      </c>
      <c r="L773" s="3">
        <v>-68</v>
      </c>
      <c r="M773" s="3">
        <v>50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-2.7644999999999999E-2</v>
      </c>
      <c r="T773" s="13">
        <f t="shared" si="111"/>
        <v>1.6354E-2</v>
      </c>
      <c r="U773" s="13">
        <f t="shared" si="112"/>
        <v>-5.5315000000000003E-2</v>
      </c>
      <c r="V773" s="13">
        <f t="shared" si="113"/>
        <v>-3.1280000000000002E-2</v>
      </c>
      <c r="W773" s="13">
        <f t="shared" si="114"/>
        <v>2.3924999999999998E-2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7481</v>
      </c>
      <c r="C774" s="3" t="s">
        <v>8555</v>
      </c>
      <c r="D774" s="12">
        <v>70</v>
      </c>
      <c r="E774" s="12">
        <v>69.900000000000006</v>
      </c>
      <c r="F774" s="12">
        <v>67.400000000000006</v>
      </c>
      <c r="G774" s="12">
        <v>63.1</v>
      </c>
      <c r="H774" s="12">
        <v>69.3</v>
      </c>
      <c r="I774" s="3">
        <v>75</v>
      </c>
      <c r="J774" s="3">
        <v>46</v>
      </c>
      <c r="K774" s="3">
        <v>-206</v>
      </c>
      <c r="L774" s="3">
        <v>381</v>
      </c>
      <c r="M774" s="3">
        <v>295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5.2499999999999998E-2</v>
      </c>
      <c r="T774" s="13">
        <f t="shared" si="111"/>
        <v>3.2154000000000002E-2</v>
      </c>
      <c r="U774" s="13">
        <f t="shared" si="112"/>
        <v>-0.13884400000000002</v>
      </c>
      <c r="V774" s="13">
        <f t="shared" si="113"/>
        <v>0.24041100000000001</v>
      </c>
      <c r="W774" s="13">
        <f t="shared" si="114"/>
        <v>0.20443500000000001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7482</v>
      </c>
      <c r="C775" s="3" t="s">
        <v>5402</v>
      </c>
      <c r="D775" s="12">
        <v>21.1</v>
      </c>
      <c r="E775" s="12">
        <v>20.3</v>
      </c>
      <c r="F775" s="12">
        <v>20</v>
      </c>
      <c r="G775" s="12">
        <v>18.2</v>
      </c>
      <c r="H775" s="12">
        <v>20</v>
      </c>
      <c r="I775" s="3">
        <v>-28</v>
      </c>
      <c r="J775" s="3">
        <v>96</v>
      </c>
      <c r="K775" s="3">
        <v>-206</v>
      </c>
      <c r="L775" s="3">
        <v>48</v>
      </c>
      <c r="M775" s="3">
        <v>343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-5.9080000000000009E-3</v>
      </c>
      <c r="T775" s="13">
        <f t="shared" ref="T775:T838" si="121">$E775*J775/100000</f>
        <v>1.9488000000000002E-2</v>
      </c>
      <c r="U775" s="13">
        <f t="shared" ref="U775:U838" si="122">$F775*K775/100000</f>
        <v>-4.1200000000000001E-2</v>
      </c>
      <c r="V775" s="13">
        <f t="shared" ref="V775:V838" si="123">$G775*L775/100000</f>
        <v>8.735999999999999E-3</v>
      </c>
      <c r="W775" s="13">
        <f t="shared" ref="W775:W838" si="124">$H775*M775/100000</f>
        <v>6.8599999999999994E-2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7483</v>
      </c>
      <c r="C776" s="3" t="s">
        <v>8522</v>
      </c>
      <c r="D776" s="12">
        <v>28.8</v>
      </c>
      <c r="E776" s="12">
        <v>28.05</v>
      </c>
      <c r="F776" s="12">
        <v>28.1</v>
      </c>
      <c r="G776" s="12">
        <v>25.35</v>
      </c>
      <c r="H776" s="12">
        <v>27.6</v>
      </c>
      <c r="I776" s="3">
        <v>-134</v>
      </c>
      <c r="J776" s="3">
        <v>-161</v>
      </c>
      <c r="K776" s="3">
        <v>-137</v>
      </c>
      <c r="L776" s="3">
        <v>73</v>
      </c>
      <c r="M776" s="3">
        <v>327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-3.8592000000000001E-2</v>
      </c>
      <c r="T776" s="13">
        <f t="shared" si="121"/>
        <v>-4.5160499999999999E-2</v>
      </c>
      <c r="U776" s="13">
        <f t="shared" si="122"/>
        <v>-3.8497000000000003E-2</v>
      </c>
      <c r="V776" s="13">
        <f t="shared" si="123"/>
        <v>1.8505500000000001E-2</v>
      </c>
      <c r="W776" s="13">
        <f t="shared" si="124"/>
        <v>9.0252000000000013E-2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7484</v>
      </c>
      <c r="C777" s="3" t="s">
        <v>8525</v>
      </c>
      <c r="D777" s="12">
        <v>34.85</v>
      </c>
      <c r="E777" s="12">
        <v>34.950000000000003</v>
      </c>
      <c r="F777" s="12">
        <v>34.450000000000003</v>
      </c>
      <c r="G777" s="12">
        <v>31.05</v>
      </c>
      <c r="H777" s="12">
        <v>33.25</v>
      </c>
      <c r="I777" s="3">
        <v>-14</v>
      </c>
      <c r="J777" s="3">
        <v>2</v>
      </c>
      <c r="K777" s="3">
        <v>-5</v>
      </c>
      <c r="L777" s="3">
        <v>12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-4.8790000000000005E-3</v>
      </c>
      <c r="T777" s="13">
        <f t="shared" si="121"/>
        <v>6.9900000000000008E-4</v>
      </c>
      <c r="U777" s="13">
        <f t="shared" si="122"/>
        <v>-1.7225000000000001E-3</v>
      </c>
      <c r="V777" s="13">
        <f t="shared" si="123"/>
        <v>3.7260000000000001E-3</v>
      </c>
      <c r="W777" s="13">
        <f t="shared" si="124"/>
        <v>2.9924999999999999E-3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7485</v>
      </c>
      <c r="C778" s="3" t="s">
        <v>5393</v>
      </c>
      <c r="D778" s="12">
        <v>155</v>
      </c>
      <c r="E778" s="12">
        <v>158</v>
      </c>
      <c r="F778" s="12">
        <v>152.5</v>
      </c>
      <c r="G778" s="12">
        <v>142</v>
      </c>
      <c r="H778" s="12">
        <v>150</v>
      </c>
      <c r="I778" s="3">
        <v>254</v>
      </c>
      <c r="J778" s="3">
        <v>-217</v>
      </c>
      <c r="K778" s="3">
        <v>-48</v>
      </c>
      <c r="L778" s="3">
        <v>158</v>
      </c>
      <c r="M778" s="3">
        <v>-55</v>
      </c>
      <c r="N778" s="3">
        <v>9</v>
      </c>
      <c r="O778" s="3">
        <v>0</v>
      </c>
      <c r="P778" s="3">
        <v>0</v>
      </c>
      <c r="Q778" s="3">
        <v>-40</v>
      </c>
      <c r="R778" s="3">
        <v>0</v>
      </c>
      <c r="S778" s="13">
        <f t="shared" si="120"/>
        <v>0.39369999999999999</v>
      </c>
      <c r="T778" s="13">
        <f t="shared" si="121"/>
        <v>-0.34286</v>
      </c>
      <c r="U778" s="13">
        <f t="shared" si="122"/>
        <v>-7.3200000000000001E-2</v>
      </c>
      <c r="V778" s="13">
        <f t="shared" si="123"/>
        <v>0.22436</v>
      </c>
      <c r="W778" s="13">
        <f t="shared" si="124"/>
        <v>-8.2500000000000004E-2</v>
      </c>
      <c r="X778" s="13">
        <f t="shared" si="125"/>
        <v>1.3950000000000001E-2</v>
      </c>
      <c r="Y778" s="13">
        <f t="shared" si="126"/>
        <v>0</v>
      </c>
      <c r="Z778" s="13">
        <f t="shared" si="127"/>
        <v>0</v>
      </c>
      <c r="AA778" s="13">
        <f t="shared" si="128"/>
        <v>-5.6800000000000003E-2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7486</v>
      </c>
      <c r="C779" s="3" t="s">
        <v>5420</v>
      </c>
      <c r="D779" s="12">
        <v>15.15</v>
      </c>
      <c r="E779" s="12">
        <v>15.45</v>
      </c>
      <c r="F779" s="12">
        <v>15.2</v>
      </c>
      <c r="G779" s="12">
        <v>13.8</v>
      </c>
      <c r="H779" s="12">
        <v>15.15</v>
      </c>
      <c r="I779" s="3">
        <v>19</v>
      </c>
      <c r="J779" s="3">
        <v>51</v>
      </c>
      <c r="K779" s="3">
        <v>-38</v>
      </c>
      <c r="L779" s="3">
        <v>-29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2.8785000000000004E-3</v>
      </c>
      <c r="T779" s="13">
        <f t="shared" si="121"/>
        <v>7.8794999999999994E-3</v>
      </c>
      <c r="U779" s="13">
        <f t="shared" si="122"/>
        <v>-5.7759999999999999E-3</v>
      </c>
      <c r="V779" s="13">
        <f t="shared" si="123"/>
        <v>-4.0020000000000003E-3</v>
      </c>
      <c r="W779" s="13">
        <f t="shared" si="124"/>
        <v>1.515E-4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7487</v>
      </c>
      <c r="C780" s="3" t="s">
        <v>5402</v>
      </c>
      <c r="D780" s="12">
        <v>25.3</v>
      </c>
      <c r="E780" s="12">
        <v>25.2</v>
      </c>
      <c r="F780" s="12">
        <v>25.5</v>
      </c>
      <c r="G780" s="12">
        <v>22.95</v>
      </c>
      <c r="H780" s="12">
        <v>24.65</v>
      </c>
      <c r="I780" s="3">
        <v>-169</v>
      </c>
      <c r="J780" s="3">
        <v>36</v>
      </c>
      <c r="K780" s="3">
        <v>91</v>
      </c>
      <c r="L780" s="3">
        <v>5</v>
      </c>
      <c r="M780" s="3">
        <v>90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-4.2756999999999996E-2</v>
      </c>
      <c r="T780" s="13">
        <f t="shared" si="121"/>
        <v>9.0719999999999985E-3</v>
      </c>
      <c r="U780" s="13">
        <f t="shared" si="122"/>
        <v>2.3205E-2</v>
      </c>
      <c r="V780" s="13">
        <f t="shared" si="123"/>
        <v>1.1475000000000001E-3</v>
      </c>
      <c r="W780" s="13">
        <f t="shared" si="124"/>
        <v>2.2185E-2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7488</v>
      </c>
      <c r="C781" s="3" t="s">
        <v>5390</v>
      </c>
      <c r="D781" s="12">
        <v>13.85</v>
      </c>
      <c r="E781" s="12">
        <v>13.9</v>
      </c>
      <c r="F781" s="12">
        <v>14.1</v>
      </c>
      <c r="G781" s="12">
        <v>12.9</v>
      </c>
      <c r="H781" s="12">
        <v>13.25</v>
      </c>
      <c r="I781" s="3">
        <v>8</v>
      </c>
      <c r="J781" s="3">
        <v>1</v>
      </c>
      <c r="K781" s="3">
        <v>2</v>
      </c>
      <c r="L781" s="3">
        <v>-8</v>
      </c>
      <c r="M781" s="3">
        <v>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1.108E-3</v>
      </c>
      <c r="T781" s="13">
        <f t="shared" si="121"/>
        <v>1.3899999999999999E-4</v>
      </c>
      <c r="U781" s="13">
        <f t="shared" si="122"/>
        <v>2.8199999999999997E-4</v>
      </c>
      <c r="V781" s="13">
        <f t="shared" si="123"/>
        <v>-1.0319999999999999E-3</v>
      </c>
      <c r="W781" s="13">
        <f t="shared" si="124"/>
        <v>1.06E-3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7489</v>
      </c>
      <c r="C782" s="3" t="s">
        <v>5427</v>
      </c>
      <c r="D782" s="12">
        <v>12.25</v>
      </c>
      <c r="E782" s="12">
        <v>12.25</v>
      </c>
      <c r="F782" s="12">
        <v>12.45</v>
      </c>
      <c r="G782" s="12">
        <v>11.25</v>
      </c>
      <c r="H782" s="12">
        <v>12.3</v>
      </c>
      <c r="I782" s="3">
        <v>-3</v>
      </c>
      <c r="J782" s="3">
        <v>-12</v>
      </c>
      <c r="K782" s="3">
        <v>14</v>
      </c>
      <c r="L782" s="3">
        <v>-8</v>
      </c>
      <c r="M782" s="3">
        <v>-49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-3.6749999999999999E-4</v>
      </c>
      <c r="T782" s="13">
        <f t="shared" si="121"/>
        <v>-1.47E-3</v>
      </c>
      <c r="U782" s="13">
        <f t="shared" si="122"/>
        <v>1.7429999999999998E-3</v>
      </c>
      <c r="V782" s="13">
        <f t="shared" si="123"/>
        <v>-8.9999999999999998E-4</v>
      </c>
      <c r="W782" s="13">
        <f t="shared" si="124"/>
        <v>-6.0270000000000002E-3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7490</v>
      </c>
      <c r="C783" s="3" t="s">
        <v>5400</v>
      </c>
      <c r="D783" s="12">
        <v>10.65</v>
      </c>
      <c r="E783" s="12">
        <v>10.1</v>
      </c>
      <c r="F783" s="12">
        <v>10.15</v>
      </c>
      <c r="G783" s="12">
        <v>9.15</v>
      </c>
      <c r="H783" s="12">
        <v>9.99</v>
      </c>
      <c r="I783" s="3">
        <v>-97</v>
      </c>
      <c r="J783" s="3">
        <v>211</v>
      </c>
      <c r="K783" s="3">
        <v>16</v>
      </c>
      <c r="L783" s="3">
        <v>-56</v>
      </c>
      <c r="M783" s="3">
        <v>126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-1.0330499999999999E-2</v>
      </c>
      <c r="T783" s="13">
        <f t="shared" si="121"/>
        <v>2.1311E-2</v>
      </c>
      <c r="U783" s="13">
        <f t="shared" si="122"/>
        <v>1.624E-3</v>
      </c>
      <c r="V783" s="13">
        <f t="shared" si="123"/>
        <v>-5.1240000000000001E-3</v>
      </c>
      <c r="W783" s="13">
        <f t="shared" si="124"/>
        <v>1.25874E-2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7491</v>
      </c>
      <c r="C784" s="3" t="s">
        <v>5420</v>
      </c>
      <c r="D784" s="12">
        <v>10.199999999999999</v>
      </c>
      <c r="E784" s="12">
        <v>9.77</v>
      </c>
      <c r="F784" s="12">
        <v>9.85</v>
      </c>
      <c r="G784" s="12">
        <v>9.51</v>
      </c>
      <c r="H784" s="12">
        <v>9.85</v>
      </c>
      <c r="I784" s="3">
        <v>0</v>
      </c>
      <c r="J784" s="3">
        <v>0</v>
      </c>
      <c r="K784" s="3">
        <v>-3</v>
      </c>
      <c r="L784" s="3">
        <v>-5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-2.9549999999999997E-4</v>
      </c>
      <c r="V784" s="13">
        <f t="shared" si="123"/>
        <v>-4.7549999999999996E-4</v>
      </c>
      <c r="W784" s="13">
        <f t="shared" si="124"/>
        <v>-9.8499999999999995E-5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7492</v>
      </c>
      <c r="C785" s="3" t="s">
        <v>5390</v>
      </c>
      <c r="D785" s="12">
        <v>127.5</v>
      </c>
      <c r="E785" s="12">
        <v>130</v>
      </c>
      <c r="F785" s="12">
        <v>130.5</v>
      </c>
      <c r="G785" s="12">
        <v>122</v>
      </c>
      <c r="H785" s="12">
        <v>131.5</v>
      </c>
      <c r="I785" s="3">
        <v>-89</v>
      </c>
      <c r="J785" s="3">
        <v>142</v>
      </c>
      <c r="K785" s="3">
        <v>-91</v>
      </c>
      <c r="L785" s="3">
        <v>204</v>
      </c>
      <c r="M785" s="3">
        <v>98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-0.11347500000000001</v>
      </c>
      <c r="T785" s="13">
        <f t="shared" si="121"/>
        <v>0.18459999999999999</v>
      </c>
      <c r="U785" s="13">
        <f t="shared" si="122"/>
        <v>-0.118755</v>
      </c>
      <c r="V785" s="13">
        <f t="shared" si="123"/>
        <v>0.24887999999999999</v>
      </c>
      <c r="W785" s="13">
        <f t="shared" si="124"/>
        <v>0.12887000000000001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7493</v>
      </c>
      <c r="C786" s="3" t="s">
        <v>5394</v>
      </c>
      <c r="D786" s="12">
        <v>92.5</v>
      </c>
      <c r="E786" s="12">
        <v>93.1</v>
      </c>
      <c r="F786" s="12">
        <v>88.8</v>
      </c>
      <c r="G786" s="12">
        <v>82</v>
      </c>
      <c r="H786" s="12">
        <v>89.4</v>
      </c>
      <c r="I786" s="3">
        <v>-87</v>
      </c>
      <c r="J786" s="3">
        <v>1</v>
      </c>
      <c r="K786" s="3">
        <v>-286</v>
      </c>
      <c r="L786" s="3">
        <v>43</v>
      </c>
      <c r="M786" s="3">
        <v>264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-8.0475000000000005E-2</v>
      </c>
      <c r="T786" s="13">
        <f t="shared" si="121"/>
        <v>9.3099999999999997E-4</v>
      </c>
      <c r="U786" s="13">
        <f t="shared" si="122"/>
        <v>-0.25396799999999997</v>
      </c>
      <c r="V786" s="13">
        <f t="shared" si="123"/>
        <v>3.526E-2</v>
      </c>
      <c r="W786" s="13">
        <f t="shared" si="124"/>
        <v>0.23601600000000003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7494</v>
      </c>
      <c r="C787" s="3" t="s">
        <v>5404</v>
      </c>
      <c r="D787" s="12">
        <v>46</v>
      </c>
      <c r="E787" s="12">
        <v>46.1</v>
      </c>
      <c r="F787" s="12">
        <v>46</v>
      </c>
      <c r="G787" s="12">
        <v>45.75</v>
      </c>
      <c r="H787" s="12">
        <v>46.35</v>
      </c>
      <c r="I787" s="3">
        <v>-50</v>
      </c>
      <c r="J787" s="3">
        <v>-10</v>
      </c>
      <c r="K787" s="3">
        <v>-4</v>
      </c>
      <c r="L787" s="3">
        <v>65</v>
      </c>
      <c r="M787" s="3">
        <v>-24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-2.3E-2</v>
      </c>
      <c r="T787" s="13">
        <f t="shared" si="121"/>
        <v>-4.6100000000000004E-3</v>
      </c>
      <c r="U787" s="13">
        <f t="shared" si="122"/>
        <v>-1.8400000000000001E-3</v>
      </c>
      <c r="V787" s="13">
        <f t="shared" si="123"/>
        <v>2.97375E-2</v>
      </c>
      <c r="W787" s="13">
        <f t="shared" si="124"/>
        <v>-1.1124E-2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7495</v>
      </c>
      <c r="C788" s="3" t="s">
        <v>5394</v>
      </c>
      <c r="D788" s="12">
        <v>925</v>
      </c>
      <c r="E788" s="12">
        <v>862</v>
      </c>
      <c r="F788" s="12">
        <v>851</v>
      </c>
      <c r="G788" s="12">
        <v>842</v>
      </c>
      <c r="H788" s="12">
        <v>866</v>
      </c>
      <c r="I788" s="3">
        <v>81</v>
      </c>
      <c r="J788" s="3">
        <v>-323</v>
      </c>
      <c r="K788" s="3">
        <v>-140</v>
      </c>
      <c r="L788" s="3">
        <v>77</v>
      </c>
      <c r="M788" s="3">
        <v>-203</v>
      </c>
      <c r="N788" s="3">
        <v>-28</v>
      </c>
      <c r="O788" s="3">
        <v>27</v>
      </c>
      <c r="P788" s="3">
        <v>33</v>
      </c>
      <c r="Q788" s="3">
        <v>19</v>
      </c>
      <c r="R788" s="3">
        <v>0</v>
      </c>
      <c r="S788" s="13">
        <f t="shared" si="120"/>
        <v>0.74924999999999997</v>
      </c>
      <c r="T788" s="13">
        <f t="shared" si="121"/>
        <v>-2.7842600000000002</v>
      </c>
      <c r="U788" s="13">
        <f t="shared" si="122"/>
        <v>-1.1914</v>
      </c>
      <c r="V788" s="13">
        <f t="shared" si="123"/>
        <v>0.64834000000000003</v>
      </c>
      <c r="W788" s="13">
        <f t="shared" si="124"/>
        <v>-1.7579800000000001</v>
      </c>
      <c r="X788" s="13">
        <f t="shared" si="125"/>
        <v>-0.25900000000000001</v>
      </c>
      <c r="Y788" s="13">
        <f t="shared" si="126"/>
        <v>0.23274</v>
      </c>
      <c r="Z788" s="13">
        <f t="shared" si="127"/>
        <v>0.28083000000000002</v>
      </c>
      <c r="AA788" s="13">
        <f t="shared" si="128"/>
        <v>0.15998000000000001</v>
      </c>
      <c r="AB788" s="13">
        <f t="shared" si="129"/>
        <v>0</v>
      </c>
    </row>
    <row r="789" spans="1:28" x14ac:dyDescent="0.25">
      <c r="A789" s="2" t="s">
        <v>783</v>
      </c>
      <c r="B789" s="3" t="s">
        <v>7496</v>
      </c>
      <c r="C789" s="3" t="s">
        <v>5394</v>
      </c>
      <c r="D789" s="12">
        <v>91.1</v>
      </c>
      <c r="E789" s="12">
        <v>94</v>
      </c>
      <c r="F789" s="12">
        <v>95.3</v>
      </c>
      <c r="G789" s="12">
        <v>85.8</v>
      </c>
      <c r="H789" s="12">
        <v>94.3</v>
      </c>
      <c r="I789" s="3">
        <v>57</v>
      </c>
      <c r="J789" s="3">
        <v>216</v>
      </c>
      <c r="K789" s="3">
        <v>-175</v>
      </c>
      <c r="L789" s="3">
        <v>183</v>
      </c>
      <c r="M789" s="3">
        <v>809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5.1927000000000001E-2</v>
      </c>
      <c r="T789" s="13">
        <f t="shared" si="121"/>
        <v>0.20304</v>
      </c>
      <c r="U789" s="13">
        <f t="shared" si="122"/>
        <v>-0.16677500000000001</v>
      </c>
      <c r="V789" s="13">
        <f t="shared" si="123"/>
        <v>0.15701399999999999</v>
      </c>
      <c r="W789" s="13">
        <f t="shared" si="124"/>
        <v>0.76288699999999998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7497</v>
      </c>
      <c r="C790" s="3" t="s">
        <v>8536</v>
      </c>
      <c r="D790" s="12">
        <v>22.7</v>
      </c>
      <c r="E790" s="12">
        <v>23</v>
      </c>
      <c r="F790" s="12">
        <v>23.05</v>
      </c>
      <c r="G790" s="12">
        <v>22.55</v>
      </c>
      <c r="H790" s="12">
        <v>23.3</v>
      </c>
      <c r="I790" s="3">
        <v>-6</v>
      </c>
      <c r="J790" s="3">
        <v>3</v>
      </c>
      <c r="K790" s="3">
        <v>1</v>
      </c>
      <c r="L790" s="3">
        <v>5</v>
      </c>
      <c r="M790" s="3">
        <v>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-1.3619999999999999E-3</v>
      </c>
      <c r="T790" s="13">
        <f t="shared" si="121"/>
        <v>6.8999999999999997E-4</v>
      </c>
      <c r="U790" s="13">
        <f t="shared" si="122"/>
        <v>2.3050000000000002E-4</v>
      </c>
      <c r="V790" s="13">
        <f t="shared" si="123"/>
        <v>1.1275E-3</v>
      </c>
      <c r="W790" s="13">
        <f t="shared" si="124"/>
        <v>1.165E-3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7498</v>
      </c>
      <c r="C791" s="3" t="s">
        <v>8527</v>
      </c>
      <c r="D791" s="12">
        <v>146</v>
      </c>
      <c r="E791" s="12">
        <v>144</v>
      </c>
      <c r="F791" s="12">
        <v>149</v>
      </c>
      <c r="G791" s="12">
        <v>147</v>
      </c>
      <c r="H791" s="12">
        <v>158.5</v>
      </c>
      <c r="I791" s="3">
        <v>26</v>
      </c>
      <c r="J791" s="3">
        <v>-506</v>
      </c>
      <c r="K791" s="3">
        <v>357</v>
      </c>
      <c r="L791" s="3">
        <v>870</v>
      </c>
      <c r="M791" s="3">
        <v>-7</v>
      </c>
      <c r="N791" s="3">
        <v>152</v>
      </c>
      <c r="O791" s="3">
        <v>80</v>
      </c>
      <c r="P791" s="3">
        <v>0</v>
      </c>
      <c r="Q791" s="3">
        <v>26</v>
      </c>
      <c r="R791" s="3">
        <v>0</v>
      </c>
      <c r="S791" s="13">
        <f t="shared" si="120"/>
        <v>3.7960000000000001E-2</v>
      </c>
      <c r="T791" s="13">
        <f t="shared" si="121"/>
        <v>-0.72863999999999995</v>
      </c>
      <c r="U791" s="13">
        <f t="shared" si="122"/>
        <v>0.53193000000000001</v>
      </c>
      <c r="V791" s="13">
        <f t="shared" si="123"/>
        <v>1.2788999999999999</v>
      </c>
      <c r="W791" s="13">
        <f t="shared" si="124"/>
        <v>-1.1095000000000001E-2</v>
      </c>
      <c r="X791" s="13">
        <f t="shared" si="125"/>
        <v>0.22192000000000001</v>
      </c>
      <c r="Y791" s="13">
        <f t="shared" si="126"/>
        <v>0.1152</v>
      </c>
      <c r="Z791" s="13">
        <f t="shared" si="127"/>
        <v>0</v>
      </c>
      <c r="AA791" s="13">
        <f t="shared" si="128"/>
        <v>3.8219999999999997E-2</v>
      </c>
      <c r="AB791" s="13">
        <f t="shared" si="129"/>
        <v>0</v>
      </c>
    </row>
    <row r="792" spans="1:28" x14ac:dyDescent="0.25">
      <c r="A792" s="2" t="s">
        <v>786</v>
      </c>
      <c r="B792" s="3" t="s">
        <v>7499</v>
      </c>
      <c r="C792" s="3" t="s">
        <v>5390</v>
      </c>
      <c r="D792" s="12">
        <v>481</v>
      </c>
      <c r="E792" s="12">
        <v>467</v>
      </c>
      <c r="F792" s="12">
        <v>513</v>
      </c>
      <c r="G792" s="12">
        <v>511</v>
      </c>
      <c r="H792" s="12">
        <v>529</v>
      </c>
      <c r="I792" s="3">
        <v>389</v>
      </c>
      <c r="J792" s="3">
        <v>-81</v>
      </c>
      <c r="K792" s="3">
        <v>-244</v>
      </c>
      <c r="L792" s="3">
        <v>-85</v>
      </c>
      <c r="M792" s="3">
        <v>-33</v>
      </c>
      <c r="N792" s="3">
        <v>15</v>
      </c>
      <c r="O792" s="3">
        <v>62</v>
      </c>
      <c r="P792" s="3">
        <v>680</v>
      </c>
      <c r="Q792" s="3">
        <v>546</v>
      </c>
      <c r="R792" s="3">
        <v>35</v>
      </c>
      <c r="S792" s="13">
        <f t="shared" si="120"/>
        <v>1.8710899999999999</v>
      </c>
      <c r="T792" s="13">
        <f t="shared" si="121"/>
        <v>-0.37827</v>
      </c>
      <c r="U792" s="13">
        <f t="shared" si="122"/>
        <v>-1.2517199999999999</v>
      </c>
      <c r="V792" s="13">
        <f t="shared" si="123"/>
        <v>-0.43435000000000001</v>
      </c>
      <c r="W792" s="13">
        <f t="shared" si="124"/>
        <v>-0.17457</v>
      </c>
      <c r="X792" s="13">
        <f t="shared" si="125"/>
        <v>7.2150000000000006E-2</v>
      </c>
      <c r="Y792" s="13">
        <f t="shared" si="126"/>
        <v>0.28954000000000002</v>
      </c>
      <c r="Z792" s="13">
        <f t="shared" si="127"/>
        <v>3.4883999999999999</v>
      </c>
      <c r="AA792" s="13">
        <f t="shared" si="128"/>
        <v>2.79006</v>
      </c>
      <c r="AB792" s="13">
        <f t="shared" si="129"/>
        <v>0.18515000000000001</v>
      </c>
    </row>
    <row r="793" spans="1:28" x14ac:dyDescent="0.25">
      <c r="A793" s="2" t="s">
        <v>787</v>
      </c>
      <c r="B793" s="3" t="s">
        <v>7500</v>
      </c>
      <c r="C793" s="3" t="s">
        <v>5395</v>
      </c>
      <c r="D793" s="12">
        <v>16.350000000000001</v>
      </c>
      <c r="E793" s="12">
        <v>16.2</v>
      </c>
      <c r="F793" s="12">
        <v>16.399999999999999</v>
      </c>
      <c r="G793" s="12">
        <v>14.8</v>
      </c>
      <c r="H793" s="12">
        <v>15.6</v>
      </c>
      <c r="I793" s="3">
        <v>-367</v>
      </c>
      <c r="J793" s="3">
        <v>8</v>
      </c>
      <c r="K793" s="3">
        <v>-66</v>
      </c>
      <c r="L793" s="3">
        <v>-79</v>
      </c>
      <c r="M793" s="3">
        <v>240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-6.0004500000000009E-2</v>
      </c>
      <c r="T793" s="13">
        <f t="shared" si="121"/>
        <v>1.2959999999999998E-3</v>
      </c>
      <c r="U793" s="13">
        <f t="shared" si="122"/>
        <v>-1.0823999999999999E-2</v>
      </c>
      <c r="V793" s="13">
        <f t="shared" si="123"/>
        <v>-1.1692000000000001E-2</v>
      </c>
      <c r="W793" s="13">
        <f t="shared" si="124"/>
        <v>3.7440000000000001E-2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7501</v>
      </c>
      <c r="C794" s="3" t="s">
        <v>5420</v>
      </c>
      <c r="D794" s="12">
        <v>8.2799999999999994</v>
      </c>
      <c r="E794" s="12">
        <v>8.9499999999999993</v>
      </c>
      <c r="F794" s="12">
        <v>8.06</v>
      </c>
      <c r="G794" s="12">
        <v>7.26</v>
      </c>
      <c r="H794" s="12">
        <v>7.89</v>
      </c>
      <c r="I794" s="3">
        <v>0</v>
      </c>
      <c r="J794" s="3">
        <v>-1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-8.9499999999999994E-5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7502</v>
      </c>
      <c r="C795" s="3" t="s">
        <v>5404</v>
      </c>
      <c r="D795" s="12">
        <v>36.6</v>
      </c>
      <c r="E795" s="12">
        <v>36.9</v>
      </c>
      <c r="F795" s="12">
        <v>37.200000000000003</v>
      </c>
      <c r="G795" s="12">
        <v>34.549999999999997</v>
      </c>
      <c r="H795" s="12">
        <v>36.9</v>
      </c>
      <c r="I795" s="3">
        <v>-170</v>
      </c>
      <c r="J795" s="3">
        <v>61</v>
      </c>
      <c r="K795" s="3">
        <v>-317</v>
      </c>
      <c r="L795" s="3">
        <v>7</v>
      </c>
      <c r="M795" s="3">
        <v>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-6.2219999999999998E-2</v>
      </c>
      <c r="T795" s="13">
        <f t="shared" si="121"/>
        <v>2.2509000000000001E-2</v>
      </c>
      <c r="U795" s="13">
        <f t="shared" si="122"/>
        <v>-0.11792400000000001</v>
      </c>
      <c r="V795" s="13">
        <f t="shared" si="123"/>
        <v>2.4184999999999996E-3</v>
      </c>
      <c r="W795" s="13">
        <f t="shared" si="124"/>
        <v>2.0295000000000001E-2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7503</v>
      </c>
      <c r="C796" s="3" t="s">
        <v>5418</v>
      </c>
      <c r="D796" s="12">
        <v>65.2</v>
      </c>
      <c r="E796" s="12">
        <v>65.7</v>
      </c>
      <c r="F796" s="12">
        <v>64.5</v>
      </c>
      <c r="G796" s="12">
        <v>58.4</v>
      </c>
      <c r="H796" s="12">
        <v>64.2</v>
      </c>
      <c r="I796" s="3">
        <v>-23</v>
      </c>
      <c r="J796" s="3">
        <v>16</v>
      </c>
      <c r="K796" s="3">
        <v>-261</v>
      </c>
      <c r="L796" s="3">
        <v>174</v>
      </c>
      <c r="M796" s="3">
        <v>639</v>
      </c>
      <c r="N796" s="3">
        <v>0</v>
      </c>
      <c r="O796" s="3">
        <v>11</v>
      </c>
      <c r="P796" s="3">
        <v>0</v>
      </c>
      <c r="Q796" s="3">
        <v>11</v>
      </c>
      <c r="R796" s="3">
        <v>0</v>
      </c>
      <c r="S796" s="13">
        <f t="shared" si="120"/>
        <v>-1.4996000000000001E-2</v>
      </c>
      <c r="T796" s="13">
        <f t="shared" si="121"/>
        <v>1.0512000000000001E-2</v>
      </c>
      <c r="U796" s="13">
        <f t="shared" si="122"/>
        <v>-0.16834499999999999</v>
      </c>
      <c r="V796" s="13">
        <f t="shared" si="123"/>
        <v>0.101616</v>
      </c>
      <c r="W796" s="13">
        <f t="shared" si="124"/>
        <v>0.41023800000000005</v>
      </c>
      <c r="X796" s="13">
        <f t="shared" si="125"/>
        <v>0</v>
      </c>
      <c r="Y796" s="13">
        <f t="shared" si="126"/>
        <v>7.2270000000000008E-3</v>
      </c>
      <c r="Z796" s="13">
        <f t="shared" si="127"/>
        <v>0</v>
      </c>
      <c r="AA796" s="13">
        <f t="shared" si="128"/>
        <v>6.424E-3</v>
      </c>
      <c r="AB796" s="13">
        <f t="shared" si="129"/>
        <v>0</v>
      </c>
    </row>
    <row r="797" spans="1:28" x14ac:dyDescent="0.25">
      <c r="A797" s="2" t="s">
        <v>791</v>
      </c>
      <c r="B797" s="3" t="s">
        <v>7504</v>
      </c>
      <c r="C797" s="3" t="s">
        <v>5405</v>
      </c>
      <c r="D797" s="12">
        <v>45.75</v>
      </c>
      <c r="E797" s="12">
        <v>45.15</v>
      </c>
      <c r="F797" s="12">
        <v>44.5</v>
      </c>
      <c r="G797" s="12">
        <v>41.55</v>
      </c>
      <c r="H797" s="12">
        <v>42.6</v>
      </c>
      <c r="I797" s="3">
        <v>-23</v>
      </c>
      <c r="J797" s="3">
        <v>45</v>
      </c>
      <c r="K797" s="3">
        <v>-69</v>
      </c>
      <c r="L797" s="3">
        <v>-3</v>
      </c>
      <c r="M797" s="3">
        <v>-149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-1.0522500000000001E-2</v>
      </c>
      <c r="T797" s="13">
        <f t="shared" si="121"/>
        <v>2.0317499999999999E-2</v>
      </c>
      <c r="U797" s="13">
        <f t="shared" si="122"/>
        <v>-3.0705E-2</v>
      </c>
      <c r="V797" s="13">
        <f t="shared" si="123"/>
        <v>-1.2465E-3</v>
      </c>
      <c r="W797" s="13">
        <f t="shared" si="124"/>
        <v>-6.3474000000000003E-2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7505</v>
      </c>
      <c r="C798" s="3" t="s">
        <v>5426</v>
      </c>
      <c r="D798" s="12">
        <v>25.75</v>
      </c>
      <c r="E798" s="12">
        <v>24.85</v>
      </c>
      <c r="F798" s="12">
        <v>27.3</v>
      </c>
      <c r="G798" s="12">
        <v>26.65</v>
      </c>
      <c r="H798" s="12">
        <v>28.15</v>
      </c>
      <c r="I798" s="3">
        <v>-112</v>
      </c>
      <c r="J798" s="3">
        <v>52</v>
      </c>
      <c r="K798" s="3">
        <v>23</v>
      </c>
      <c r="L798" s="3">
        <v>21</v>
      </c>
      <c r="M798" s="3">
        <v>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-2.8840000000000001E-2</v>
      </c>
      <c r="T798" s="13">
        <f t="shared" si="121"/>
        <v>1.2922000000000001E-2</v>
      </c>
      <c r="U798" s="13">
        <f t="shared" si="122"/>
        <v>6.2789999999999999E-3</v>
      </c>
      <c r="V798" s="13">
        <f t="shared" si="123"/>
        <v>5.5964999999999999E-3</v>
      </c>
      <c r="W798" s="13">
        <f t="shared" si="124"/>
        <v>4.7854999999999998E-3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7506</v>
      </c>
      <c r="C799" s="3" t="s">
        <v>5394</v>
      </c>
      <c r="D799" s="12">
        <v>161</v>
      </c>
      <c r="E799" s="12">
        <v>171</v>
      </c>
      <c r="F799" s="12">
        <v>164.5</v>
      </c>
      <c r="G799" s="12">
        <v>148.5</v>
      </c>
      <c r="H799" s="12">
        <v>163</v>
      </c>
      <c r="I799" s="3">
        <v>1959</v>
      </c>
      <c r="J799" s="3">
        <v>2107</v>
      </c>
      <c r="K799" s="3">
        <v>-2411</v>
      </c>
      <c r="L799" s="3">
        <v>-851</v>
      </c>
      <c r="M799" s="3">
        <v>2852</v>
      </c>
      <c r="N799" s="3">
        <v>1484</v>
      </c>
      <c r="O799" s="3">
        <v>1809</v>
      </c>
      <c r="P799" s="3">
        <v>172</v>
      </c>
      <c r="Q799" s="3">
        <v>19</v>
      </c>
      <c r="R799" s="3">
        <v>162</v>
      </c>
      <c r="S799" s="13">
        <f t="shared" si="120"/>
        <v>3.1539899999999998</v>
      </c>
      <c r="T799" s="13">
        <f t="shared" si="121"/>
        <v>3.60297</v>
      </c>
      <c r="U799" s="13">
        <f t="shared" si="122"/>
        <v>-3.9660950000000001</v>
      </c>
      <c r="V799" s="13">
        <f t="shared" si="123"/>
        <v>-1.2637350000000001</v>
      </c>
      <c r="W799" s="13">
        <f t="shared" si="124"/>
        <v>4.6487600000000002</v>
      </c>
      <c r="X799" s="13">
        <f t="shared" si="125"/>
        <v>2.38924</v>
      </c>
      <c r="Y799" s="13">
        <f t="shared" si="126"/>
        <v>3.0933899999999999</v>
      </c>
      <c r="Z799" s="13">
        <f t="shared" si="127"/>
        <v>0.28294000000000002</v>
      </c>
      <c r="AA799" s="13">
        <f t="shared" si="128"/>
        <v>2.8215E-2</v>
      </c>
      <c r="AB799" s="13">
        <f t="shared" si="129"/>
        <v>0.26406000000000002</v>
      </c>
    </row>
    <row r="800" spans="1:28" x14ac:dyDescent="0.25">
      <c r="A800" s="2" t="s">
        <v>794</v>
      </c>
      <c r="B800" s="3" t="s">
        <v>7507</v>
      </c>
      <c r="C800" s="3" t="s">
        <v>5415</v>
      </c>
      <c r="D800" s="12">
        <v>78.400000000000006</v>
      </c>
      <c r="E800" s="12">
        <v>79.900000000000006</v>
      </c>
      <c r="F800" s="12">
        <v>81</v>
      </c>
      <c r="G800" s="12">
        <v>89.1</v>
      </c>
      <c r="H800" s="12">
        <v>88.5</v>
      </c>
      <c r="I800" s="3">
        <v>-7</v>
      </c>
      <c r="J800" s="3">
        <v>87</v>
      </c>
      <c r="K800" s="3">
        <v>9</v>
      </c>
      <c r="L800" s="3">
        <v>125</v>
      </c>
      <c r="M800" s="3">
        <v>-640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-5.4880000000000007E-3</v>
      </c>
      <c r="T800" s="13">
        <f t="shared" si="121"/>
        <v>6.9513000000000005E-2</v>
      </c>
      <c r="U800" s="13">
        <f t="shared" si="122"/>
        <v>7.2899999999999996E-3</v>
      </c>
      <c r="V800" s="13">
        <f t="shared" si="123"/>
        <v>0.111375</v>
      </c>
      <c r="W800" s="13">
        <f t="shared" si="124"/>
        <v>-0.56640000000000001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7508</v>
      </c>
      <c r="C801" s="3" t="s">
        <v>8522</v>
      </c>
      <c r="D801" s="12">
        <v>63.1</v>
      </c>
      <c r="E801" s="12">
        <v>66.8</v>
      </c>
      <c r="F801" s="12">
        <v>66.599999999999994</v>
      </c>
      <c r="G801" s="12">
        <v>62.6</v>
      </c>
      <c r="H801" s="12">
        <v>66.8</v>
      </c>
      <c r="I801" s="3">
        <v>87</v>
      </c>
      <c r="J801" s="3">
        <v>224</v>
      </c>
      <c r="K801" s="3">
        <v>-16</v>
      </c>
      <c r="L801" s="3">
        <v>44</v>
      </c>
      <c r="M801" s="3">
        <v>55</v>
      </c>
      <c r="N801" s="3">
        <v>0</v>
      </c>
      <c r="O801" s="3">
        <v>112</v>
      </c>
      <c r="P801" s="3">
        <v>0</v>
      </c>
      <c r="Q801" s="3">
        <v>0</v>
      </c>
      <c r="R801" s="3">
        <v>191</v>
      </c>
      <c r="S801" s="13">
        <f t="shared" si="120"/>
        <v>5.4897000000000001E-2</v>
      </c>
      <c r="T801" s="13">
        <f t="shared" si="121"/>
        <v>0.14963199999999999</v>
      </c>
      <c r="U801" s="13">
        <f t="shared" si="122"/>
        <v>-1.0655999999999999E-2</v>
      </c>
      <c r="V801" s="13">
        <f t="shared" si="123"/>
        <v>2.7544000000000003E-2</v>
      </c>
      <c r="W801" s="13">
        <f t="shared" si="124"/>
        <v>3.6740000000000002E-2</v>
      </c>
      <c r="X801" s="13">
        <f t="shared" si="125"/>
        <v>0</v>
      </c>
      <c r="Y801" s="13">
        <f t="shared" si="126"/>
        <v>7.4815999999999994E-2</v>
      </c>
      <c r="Z801" s="13">
        <f t="shared" si="127"/>
        <v>0</v>
      </c>
      <c r="AA801" s="13">
        <f t="shared" si="128"/>
        <v>0</v>
      </c>
      <c r="AB801" s="13">
        <f t="shared" si="129"/>
        <v>0.12758799999999998</v>
      </c>
    </row>
    <row r="802" spans="1:28" x14ac:dyDescent="0.25">
      <c r="A802" s="2" t="s">
        <v>796</v>
      </c>
      <c r="B802" s="3" t="s">
        <v>7509</v>
      </c>
      <c r="C802" s="3" t="s">
        <v>5395</v>
      </c>
      <c r="D802" s="12">
        <v>17.3</v>
      </c>
      <c r="E802" s="12">
        <v>17.149999999999999</v>
      </c>
      <c r="F802" s="12">
        <v>17.05</v>
      </c>
      <c r="G802" s="12">
        <v>15.5</v>
      </c>
      <c r="H802" s="12">
        <v>17</v>
      </c>
      <c r="I802" s="3">
        <v>271</v>
      </c>
      <c r="J802" s="3">
        <v>80</v>
      </c>
      <c r="K802" s="3">
        <v>-138</v>
      </c>
      <c r="L802" s="3">
        <v>427</v>
      </c>
      <c r="M802" s="3">
        <v>386</v>
      </c>
      <c r="N802" s="3">
        <v>0</v>
      </c>
      <c r="O802" s="3">
        <v>0</v>
      </c>
      <c r="P802" s="3">
        <v>3</v>
      </c>
      <c r="Q802" s="3">
        <v>0</v>
      </c>
      <c r="R802" s="3">
        <v>0</v>
      </c>
      <c r="S802" s="13">
        <f t="shared" si="120"/>
        <v>4.6883000000000001E-2</v>
      </c>
      <c r="T802" s="13">
        <f t="shared" si="121"/>
        <v>1.372E-2</v>
      </c>
      <c r="U802" s="13">
        <f t="shared" si="122"/>
        <v>-2.3529000000000001E-2</v>
      </c>
      <c r="V802" s="13">
        <f t="shared" si="123"/>
        <v>6.6184999999999994E-2</v>
      </c>
      <c r="W802" s="13">
        <f t="shared" si="124"/>
        <v>6.5619999999999998E-2</v>
      </c>
      <c r="X802" s="13">
        <f t="shared" si="125"/>
        <v>0</v>
      </c>
      <c r="Y802" s="13">
        <f t="shared" si="126"/>
        <v>0</v>
      </c>
      <c r="Z802" s="13">
        <f t="shared" si="127"/>
        <v>5.1150000000000002E-4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7510</v>
      </c>
      <c r="C803" s="3" t="s">
        <v>5395</v>
      </c>
      <c r="D803" s="12">
        <v>49.45</v>
      </c>
      <c r="E803" s="12">
        <v>48.65</v>
      </c>
      <c r="F803" s="12">
        <v>48.9</v>
      </c>
      <c r="G803" s="12">
        <v>46.15</v>
      </c>
      <c r="H803" s="12">
        <v>49.45</v>
      </c>
      <c r="I803" s="3">
        <v>-215</v>
      </c>
      <c r="J803" s="3">
        <v>-49</v>
      </c>
      <c r="K803" s="3">
        <v>-105</v>
      </c>
      <c r="L803" s="3">
        <v>-91</v>
      </c>
      <c r="M803" s="3">
        <v>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-0.1063175</v>
      </c>
      <c r="T803" s="13">
        <f t="shared" si="121"/>
        <v>-2.3838499999999999E-2</v>
      </c>
      <c r="U803" s="13">
        <f t="shared" si="122"/>
        <v>-5.1345000000000002E-2</v>
      </c>
      <c r="V803" s="13">
        <f t="shared" si="123"/>
        <v>-4.1996499999999999E-2</v>
      </c>
      <c r="W803" s="13">
        <f t="shared" si="124"/>
        <v>8.4065000000000008E-3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7511</v>
      </c>
      <c r="C804" s="3" t="s">
        <v>5373</v>
      </c>
      <c r="D804" s="12">
        <v>165</v>
      </c>
      <c r="E804" s="12">
        <v>174</v>
      </c>
      <c r="F804" s="12">
        <v>171</v>
      </c>
      <c r="G804" s="12">
        <v>155.5</v>
      </c>
      <c r="H804" s="12">
        <v>171</v>
      </c>
      <c r="I804" s="3">
        <v>-1529</v>
      </c>
      <c r="J804" s="3">
        <v>1722</v>
      </c>
      <c r="K804" s="3">
        <v>-541</v>
      </c>
      <c r="L804" s="3">
        <v>235</v>
      </c>
      <c r="M804" s="3">
        <v>998</v>
      </c>
      <c r="N804" s="3">
        <v>0</v>
      </c>
      <c r="O804" s="3">
        <v>-100</v>
      </c>
      <c r="P804" s="3">
        <v>0</v>
      </c>
      <c r="Q804" s="3">
        <v>0</v>
      </c>
      <c r="R804" s="3">
        <v>0</v>
      </c>
      <c r="S804" s="13">
        <f t="shared" si="120"/>
        <v>-2.52285</v>
      </c>
      <c r="T804" s="13">
        <f t="shared" si="121"/>
        <v>2.9962800000000001</v>
      </c>
      <c r="U804" s="13">
        <f t="shared" si="122"/>
        <v>-0.92510999999999999</v>
      </c>
      <c r="V804" s="13">
        <f t="shared" si="123"/>
        <v>0.365425</v>
      </c>
      <c r="W804" s="13">
        <f t="shared" si="124"/>
        <v>1.70658</v>
      </c>
      <c r="X804" s="13">
        <f t="shared" si="125"/>
        <v>0</v>
      </c>
      <c r="Y804" s="13">
        <f t="shared" si="126"/>
        <v>-0.17399999999999999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7512</v>
      </c>
      <c r="C805" s="3" t="s">
        <v>5394</v>
      </c>
      <c r="D805" s="12">
        <v>28.6</v>
      </c>
      <c r="E805" s="12">
        <v>28.6</v>
      </c>
      <c r="F805" s="12">
        <v>29.8</v>
      </c>
      <c r="G805" s="12">
        <v>31.55</v>
      </c>
      <c r="H805" s="12">
        <v>32.4</v>
      </c>
      <c r="I805" s="3">
        <v>0</v>
      </c>
      <c r="J805" s="3">
        <v>0</v>
      </c>
      <c r="K805" s="3">
        <v>-1</v>
      </c>
      <c r="L805" s="3">
        <v>0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-2.9800000000000003E-4</v>
      </c>
      <c r="V805" s="13">
        <f t="shared" si="123"/>
        <v>0</v>
      </c>
      <c r="W805" s="13">
        <f t="shared" si="124"/>
        <v>-6.4799999999999992E-4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7513</v>
      </c>
      <c r="C806" s="3" t="s">
        <v>5394</v>
      </c>
      <c r="D806" s="12">
        <v>56.6</v>
      </c>
      <c r="E806" s="12">
        <v>58.5</v>
      </c>
      <c r="F806" s="12">
        <v>57.9</v>
      </c>
      <c r="G806" s="12">
        <v>53.1</v>
      </c>
      <c r="H806" s="12">
        <v>57.4</v>
      </c>
      <c r="I806" s="3">
        <v>146</v>
      </c>
      <c r="J806" s="3">
        <v>201</v>
      </c>
      <c r="K806" s="3">
        <v>-122</v>
      </c>
      <c r="L806" s="3">
        <v>-3</v>
      </c>
      <c r="M806" s="3">
        <v>260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8.2636000000000001E-2</v>
      </c>
      <c r="T806" s="13">
        <f t="shared" si="121"/>
        <v>0.117585</v>
      </c>
      <c r="U806" s="13">
        <f t="shared" si="122"/>
        <v>-7.0638000000000006E-2</v>
      </c>
      <c r="V806" s="13">
        <f t="shared" si="123"/>
        <v>-1.593E-3</v>
      </c>
      <c r="W806" s="13">
        <f t="shared" si="124"/>
        <v>0.14924000000000001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7514</v>
      </c>
      <c r="C807" s="3" t="s">
        <v>5370</v>
      </c>
      <c r="D807" s="12">
        <v>87</v>
      </c>
      <c r="E807" s="12">
        <v>84.4</v>
      </c>
      <c r="F807" s="12">
        <v>83.5</v>
      </c>
      <c r="G807" s="12">
        <v>76.8</v>
      </c>
      <c r="H807" s="12">
        <v>79.8</v>
      </c>
      <c r="I807" s="3">
        <v>-95</v>
      </c>
      <c r="J807" s="3">
        <v>-69</v>
      </c>
      <c r="K807" s="3">
        <v>-115</v>
      </c>
      <c r="L807" s="3">
        <v>-152</v>
      </c>
      <c r="M807" s="3">
        <v>100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-8.2650000000000001E-2</v>
      </c>
      <c r="T807" s="13">
        <f t="shared" si="121"/>
        <v>-5.8236000000000003E-2</v>
      </c>
      <c r="U807" s="13">
        <f t="shared" si="122"/>
        <v>-9.6024999999999999E-2</v>
      </c>
      <c r="V807" s="13">
        <f t="shared" si="123"/>
        <v>-0.11673600000000001</v>
      </c>
      <c r="W807" s="13">
        <f t="shared" si="124"/>
        <v>7.9799999999999996E-2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7515</v>
      </c>
      <c r="C808" s="3" t="s">
        <v>5392</v>
      </c>
      <c r="D808" s="12">
        <v>89.9</v>
      </c>
      <c r="E808" s="12">
        <v>89.5</v>
      </c>
      <c r="F808" s="12">
        <v>88.5</v>
      </c>
      <c r="G808" s="12">
        <v>83.6</v>
      </c>
      <c r="H808" s="12">
        <v>89.7</v>
      </c>
      <c r="I808" s="3">
        <v>-14</v>
      </c>
      <c r="J808" s="3">
        <v>-35</v>
      </c>
      <c r="K808" s="3">
        <v>-70</v>
      </c>
      <c r="L808" s="3">
        <v>-61</v>
      </c>
      <c r="M808" s="3">
        <v>61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-1.2586000000000002E-2</v>
      </c>
      <c r="T808" s="13">
        <f t="shared" si="121"/>
        <v>-3.1324999999999999E-2</v>
      </c>
      <c r="U808" s="13">
        <f t="shared" si="122"/>
        <v>-6.1949999999999998E-2</v>
      </c>
      <c r="V808" s="13">
        <f t="shared" si="123"/>
        <v>-5.0995999999999993E-2</v>
      </c>
      <c r="W808" s="13">
        <f t="shared" si="124"/>
        <v>5.4716999999999995E-2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7516</v>
      </c>
      <c r="C809" s="3" t="s">
        <v>5395</v>
      </c>
      <c r="D809" s="12">
        <v>225.5</v>
      </c>
      <c r="E809" s="12">
        <v>232.5</v>
      </c>
      <c r="F809" s="12">
        <v>226.5</v>
      </c>
      <c r="G809" s="12">
        <v>210.5</v>
      </c>
      <c r="H809" s="12">
        <v>226.5</v>
      </c>
      <c r="I809" s="3">
        <v>7</v>
      </c>
      <c r="J809" s="3">
        <v>-5</v>
      </c>
      <c r="K809" s="3">
        <v>-107</v>
      </c>
      <c r="L809" s="3">
        <v>40</v>
      </c>
      <c r="M809" s="3">
        <v>89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1.5785E-2</v>
      </c>
      <c r="T809" s="13">
        <f t="shared" si="121"/>
        <v>-1.1625E-2</v>
      </c>
      <c r="U809" s="13">
        <f t="shared" si="122"/>
        <v>-0.24235499999999999</v>
      </c>
      <c r="V809" s="13">
        <f t="shared" si="123"/>
        <v>8.4199999999999997E-2</v>
      </c>
      <c r="W809" s="13">
        <f t="shared" si="124"/>
        <v>0.20158499999999999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7517</v>
      </c>
      <c r="C810" s="3" t="s">
        <v>5413</v>
      </c>
      <c r="D810" s="12">
        <v>22</v>
      </c>
      <c r="E810" s="12">
        <v>20.7</v>
      </c>
      <c r="F810" s="12">
        <v>21.55</v>
      </c>
      <c r="G810" s="12">
        <v>20.350000000000001</v>
      </c>
      <c r="H810" s="12">
        <v>21.35</v>
      </c>
      <c r="I810" s="3">
        <v>0</v>
      </c>
      <c r="J810" s="3">
        <v>0</v>
      </c>
      <c r="K810" s="3">
        <v>0</v>
      </c>
      <c r="L810" s="3">
        <v>2</v>
      </c>
      <c r="M810" s="3">
        <v>-10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4.0700000000000003E-4</v>
      </c>
      <c r="W810" s="13">
        <f t="shared" si="124"/>
        <v>-2.1350000000000002E-3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7518</v>
      </c>
      <c r="C811" s="3" t="s">
        <v>5391</v>
      </c>
      <c r="D811" s="12">
        <v>30.8</v>
      </c>
      <c r="E811" s="12">
        <v>31.3</v>
      </c>
      <c r="F811" s="12">
        <v>31.4</v>
      </c>
      <c r="G811" s="12">
        <v>29.6</v>
      </c>
      <c r="H811" s="12">
        <v>32.200000000000003</v>
      </c>
      <c r="I811" s="3">
        <v>18</v>
      </c>
      <c r="J811" s="3">
        <v>36</v>
      </c>
      <c r="K811" s="3">
        <v>-71</v>
      </c>
      <c r="L811" s="3">
        <v>9</v>
      </c>
      <c r="M811" s="3">
        <v>55</v>
      </c>
      <c r="N811" s="3">
        <v>35</v>
      </c>
      <c r="O811" s="3">
        <v>0</v>
      </c>
      <c r="P811" s="3">
        <v>50</v>
      </c>
      <c r="Q811" s="3">
        <v>0</v>
      </c>
      <c r="R811" s="3">
        <v>0</v>
      </c>
      <c r="S811" s="13">
        <f t="shared" si="120"/>
        <v>5.5439999999999994E-3</v>
      </c>
      <c r="T811" s="13">
        <f t="shared" si="121"/>
        <v>1.1268E-2</v>
      </c>
      <c r="U811" s="13">
        <f t="shared" si="122"/>
        <v>-2.2294000000000001E-2</v>
      </c>
      <c r="V811" s="13">
        <f t="shared" si="123"/>
        <v>2.6640000000000001E-3</v>
      </c>
      <c r="W811" s="13">
        <f t="shared" si="124"/>
        <v>1.7710000000000004E-2</v>
      </c>
      <c r="X811" s="13">
        <f t="shared" si="125"/>
        <v>1.078E-2</v>
      </c>
      <c r="Y811" s="13">
        <f t="shared" si="126"/>
        <v>0</v>
      </c>
      <c r="Z811" s="13">
        <f t="shared" si="127"/>
        <v>1.5699999999999999E-2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7519</v>
      </c>
      <c r="C812" s="3" t="s">
        <v>8534</v>
      </c>
      <c r="D812" s="12">
        <v>82.2</v>
      </c>
      <c r="E812" s="12">
        <v>80</v>
      </c>
      <c r="F812" s="12">
        <v>78.8</v>
      </c>
      <c r="G812" s="12">
        <v>73.8</v>
      </c>
      <c r="H812" s="12">
        <v>75.8</v>
      </c>
      <c r="I812" s="3">
        <v>0</v>
      </c>
      <c r="J812" s="3">
        <v>7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5.5999999999999999E-3</v>
      </c>
      <c r="U812" s="13">
        <f t="shared" si="122"/>
        <v>-7.8799999999999996E-4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7520</v>
      </c>
      <c r="C813" s="3" t="s">
        <v>5396</v>
      </c>
      <c r="D813" s="12">
        <v>12.4</v>
      </c>
      <c r="E813" s="12">
        <v>12.1</v>
      </c>
      <c r="F813" s="12">
        <v>13</v>
      </c>
      <c r="G813" s="12">
        <v>11.75</v>
      </c>
      <c r="H813" s="12">
        <v>12.7</v>
      </c>
      <c r="I813" s="3">
        <v>6836</v>
      </c>
      <c r="J813" s="3">
        <v>-5951</v>
      </c>
      <c r="K813" s="3">
        <v>-1763</v>
      </c>
      <c r="L813" s="3">
        <v>-3407</v>
      </c>
      <c r="M813" s="3">
        <v>2707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0.84766400000000008</v>
      </c>
      <c r="T813" s="13">
        <f t="shared" si="121"/>
        <v>-0.72007099999999991</v>
      </c>
      <c r="U813" s="13">
        <f t="shared" si="122"/>
        <v>-0.22919</v>
      </c>
      <c r="V813" s="13">
        <f t="shared" si="123"/>
        <v>-0.40032250000000003</v>
      </c>
      <c r="W813" s="13">
        <f t="shared" si="124"/>
        <v>0.34378900000000001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7521</v>
      </c>
      <c r="C814" s="3" t="s">
        <v>8523</v>
      </c>
      <c r="D814" s="12">
        <v>34.950000000000003</v>
      </c>
      <c r="E814" s="12">
        <v>34.6</v>
      </c>
      <c r="F814" s="12">
        <v>33.75</v>
      </c>
      <c r="G814" s="12">
        <v>31.85</v>
      </c>
      <c r="H814" s="12">
        <v>33.85</v>
      </c>
      <c r="I814" s="3">
        <v>-10</v>
      </c>
      <c r="J814" s="3">
        <v>-1</v>
      </c>
      <c r="K814" s="3">
        <v>3</v>
      </c>
      <c r="L814" s="3">
        <v>-4</v>
      </c>
      <c r="M814" s="3">
        <v>-14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-3.4949999999999998E-3</v>
      </c>
      <c r="T814" s="13">
        <f t="shared" si="121"/>
        <v>-3.4600000000000001E-4</v>
      </c>
      <c r="U814" s="13">
        <f t="shared" si="122"/>
        <v>1.0124999999999999E-3</v>
      </c>
      <c r="V814" s="13">
        <f t="shared" si="123"/>
        <v>-1.274E-3</v>
      </c>
      <c r="W814" s="13">
        <f t="shared" si="124"/>
        <v>-4.7390000000000002E-3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7522</v>
      </c>
      <c r="C815" s="3" t="s">
        <v>8526</v>
      </c>
      <c r="D815" s="12">
        <v>54.5</v>
      </c>
      <c r="E815" s="12">
        <v>54.5</v>
      </c>
      <c r="F815" s="12">
        <v>54.1</v>
      </c>
      <c r="G815" s="12">
        <v>48.7</v>
      </c>
      <c r="H815" s="12">
        <v>53.5</v>
      </c>
      <c r="I815" s="3">
        <v>202</v>
      </c>
      <c r="J815" s="3">
        <v>332</v>
      </c>
      <c r="K815" s="3">
        <v>-276</v>
      </c>
      <c r="L815" s="3">
        <v>139</v>
      </c>
      <c r="M815" s="3">
        <v>267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0.11008999999999999</v>
      </c>
      <c r="T815" s="13">
        <f t="shared" si="121"/>
        <v>0.18093999999999999</v>
      </c>
      <c r="U815" s="13">
        <f t="shared" si="122"/>
        <v>-0.149316</v>
      </c>
      <c r="V815" s="13">
        <f t="shared" si="123"/>
        <v>6.7693000000000003E-2</v>
      </c>
      <c r="W815" s="13">
        <f t="shared" si="124"/>
        <v>0.142845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7523</v>
      </c>
      <c r="C816" s="3" t="s">
        <v>8531</v>
      </c>
      <c r="D816" s="12">
        <v>23.65</v>
      </c>
      <c r="E816" s="12">
        <v>24.2</v>
      </c>
      <c r="F816" s="12">
        <v>23.8</v>
      </c>
      <c r="G816" s="12">
        <v>21.75</v>
      </c>
      <c r="H816" s="12">
        <v>23.9</v>
      </c>
      <c r="I816" s="3">
        <v>229</v>
      </c>
      <c r="J816" s="3">
        <v>16</v>
      </c>
      <c r="K816" s="3">
        <v>-35</v>
      </c>
      <c r="L816" s="3">
        <v>151</v>
      </c>
      <c r="M816" s="3">
        <v>151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5.4158499999999991E-2</v>
      </c>
      <c r="T816" s="13">
        <f t="shared" si="121"/>
        <v>3.872E-3</v>
      </c>
      <c r="U816" s="13">
        <f t="shared" si="122"/>
        <v>-8.3300000000000006E-3</v>
      </c>
      <c r="V816" s="13">
        <f t="shared" si="123"/>
        <v>3.2842499999999997E-2</v>
      </c>
      <c r="W816" s="13">
        <f t="shared" si="124"/>
        <v>3.6088999999999996E-2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7524</v>
      </c>
      <c r="C817" s="3" t="s">
        <v>5395</v>
      </c>
      <c r="D817" s="12">
        <v>57.6</v>
      </c>
      <c r="E817" s="12">
        <v>57.9</v>
      </c>
      <c r="F817" s="12">
        <v>57.3</v>
      </c>
      <c r="G817" s="12">
        <v>52.5</v>
      </c>
      <c r="H817" s="12">
        <v>57.7</v>
      </c>
      <c r="I817" s="3">
        <v>-136</v>
      </c>
      <c r="J817" s="3">
        <v>105</v>
      </c>
      <c r="K817" s="3">
        <v>-150</v>
      </c>
      <c r="L817" s="3">
        <v>70</v>
      </c>
      <c r="M817" s="3">
        <v>311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-7.8336000000000003E-2</v>
      </c>
      <c r="T817" s="13">
        <f t="shared" si="121"/>
        <v>6.0795000000000002E-2</v>
      </c>
      <c r="U817" s="13">
        <f t="shared" si="122"/>
        <v>-8.5949999999999999E-2</v>
      </c>
      <c r="V817" s="13">
        <f t="shared" si="123"/>
        <v>3.6749999999999998E-2</v>
      </c>
      <c r="W817" s="13">
        <f t="shared" si="124"/>
        <v>0.179447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7525</v>
      </c>
      <c r="C818" s="3" t="s">
        <v>5406</v>
      </c>
      <c r="D818" s="12">
        <v>112.5</v>
      </c>
      <c r="E818" s="12">
        <v>112</v>
      </c>
      <c r="F818" s="12">
        <v>110</v>
      </c>
      <c r="G818" s="12">
        <v>104.5</v>
      </c>
      <c r="H818" s="12">
        <v>114.5</v>
      </c>
      <c r="I818" s="3">
        <v>316</v>
      </c>
      <c r="J818" s="3">
        <v>204</v>
      </c>
      <c r="K818" s="3">
        <v>-82</v>
      </c>
      <c r="L818" s="3">
        <v>345</v>
      </c>
      <c r="M818" s="3">
        <v>233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0.35549999999999998</v>
      </c>
      <c r="T818" s="13">
        <f t="shared" si="121"/>
        <v>0.22847999999999999</v>
      </c>
      <c r="U818" s="13">
        <f t="shared" si="122"/>
        <v>-9.0200000000000002E-2</v>
      </c>
      <c r="V818" s="13">
        <f t="shared" si="123"/>
        <v>0.36052499999999998</v>
      </c>
      <c r="W818" s="13">
        <f t="shared" si="124"/>
        <v>0.26678499999999999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7526</v>
      </c>
      <c r="C819" s="3" t="s">
        <v>5394</v>
      </c>
      <c r="D819" s="12">
        <v>61.1</v>
      </c>
      <c r="E819" s="12">
        <v>63.3</v>
      </c>
      <c r="F819" s="12">
        <v>61</v>
      </c>
      <c r="G819" s="12">
        <v>55</v>
      </c>
      <c r="H819" s="12">
        <v>60.5</v>
      </c>
      <c r="I819" s="3">
        <v>366</v>
      </c>
      <c r="J819" s="3">
        <v>413</v>
      </c>
      <c r="K819" s="3">
        <v>-218</v>
      </c>
      <c r="L819" s="3">
        <v>350</v>
      </c>
      <c r="M819" s="3">
        <v>247</v>
      </c>
      <c r="N819" s="3">
        <v>0</v>
      </c>
      <c r="O819" s="3">
        <v>0</v>
      </c>
      <c r="P819" s="3">
        <v>3</v>
      </c>
      <c r="Q819" s="3">
        <v>0</v>
      </c>
      <c r="R819" s="3">
        <v>0</v>
      </c>
      <c r="S819" s="13">
        <f t="shared" si="120"/>
        <v>0.22362600000000002</v>
      </c>
      <c r="T819" s="13">
        <f t="shared" si="121"/>
        <v>0.26142899999999997</v>
      </c>
      <c r="U819" s="13">
        <f t="shared" si="122"/>
        <v>-0.13297999999999999</v>
      </c>
      <c r="V819" s="13">
        <f t="shared" si="123"/>
        <v>0.1925</v>
      </c>
      <c r="W819" s="13">
        <f t="shared" si="124"/>
        <v>0.14943500000000001</v>
      </c>
      <c r="X819" s="13">
        <f t="shared" si="125"/>
        <v>0</v>
      </c>
      <c r="Y819" s="13">
        <f t="shared" si="126"/>
        <v>0</v>
      </c>
      <c r="Z819" s="13">
        <f t="shared" si="127"/>
        <v>1.83E-3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7527</v>
      </c>
      <c r="C820" s="3" t="s">
        <v>8556</v>
      </c>
      <c r="D820" s="12">
        <v>17.25</v>
      </c>
      <c r="E820" s="12">
        <v>17.100000000000001</v>
      </c>
      <c r="F820" s="12">
        <v>18.3</v>
      </c>
      <c r="G820" s="12">
        <v>16.5</v>
      </c>
      <c r="H820" s="12">
        <v>17.95</v>
      </c>
      <c r="I820" s="3">
        <v>275</v>
      </c>
      <c r="J820" s="3">
        <v>289</v>
      </c>
      <c r="K820" s="3">
        <v>261</v>
      </c>
      <c r="L820" s="3">
        <v>-201</v>
      </c>
      <c r="M820" s="3">
        <v>163</v>
      </c>
      <c r="N820" s="3">
        <v>0</v>
      </c>
      <c r="O820" s="3">
        <v>0</v>
      </c>
      <c r="P820" s="3">
        <v>5</v>
      </c>
      <c r="Q820" s="3">
        <v>0</v>
      </c>
      <c r="R820" s="3">
        <v>0</v>
      </c>
      <c r="S820" s="13">
        <f t="shared" si="120"/>
        <v>4.74375E-2</v>
      </c>
      <c r="T820" s="13">
        <f t="shared" si="121"/>
        <v>4.9419000000000005E-2</v>
      </c>
      <c r="U820" s="13">
        <f t="shared" si="122"/>
        <v>4.7763E-2</v>
      </c>
      <c r="V820" s="13">
        <f t="shared" si="123"/>
        <v>-3.3165E-2</v>
      </c>
      <c r="W820" s="13">
        <f t="shared" si="124"/>
        <v>2.92585E-2</v>
      </c>
      <c r="X820" s="13">
        <f t="shared" si="125"/>
        <v>0</v>
      </c>
      <c r="Y820" s="13">
        <f t="shared" si="126"/>
        <v>0</v>
      </c>
      <c r="Z820" s="13">
        <f t="shared" si="127"/>
        <v>9.1500000000000001E-4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7528</v>
      </c>
      <c r="C821" s="3" t="s">
        <v>5398</v>
      </c>
      <c r="D821" s="12">
        <v>14.55</v>
      </c>
      <c r="E821" s="12">
        <v>13.8</v>
      </c>
      <c r="F821" s="12">
        <v>14</v>
      </c>
      <c r="G821" s="12">
        <v>12.75</v>
      </c>
      <c r="H821" s="12">
        <v>14</v>
      </c>
      <c r="I821" s="3">
        <v>3</v>
      </c>
      <c r="J821" s="3">
        <v>18</v>
      </c>
      <c r="K821" s="3">
        <v>-20</v>
      </c>
      <c r="L821" s="3">
        <v>-11</v>
      </c>
      <c r="M821" s="3">
        <v>50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4.3650000000000004E-4</v>
      </c>
      <c r="T821" s="13">
        <f t="shared" si="121"/>
        <v>2.4840000000000001E-3</v>
      </c>
      <c r="U821" s="13">
        <f t="shared" si="122"/>
        <v>-2.8E-3</v>
      </c>
      <c r="V821" s="13">
        <f t="shared" si="123"/>
        <v>-1.4025000000000001E-3</v>
      </c>
      <c r="W821" s="13">
        <f t="shared" si="124"/>
        <v>7.0000000000000001E-3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7529</v>
      </c>
      <c r="C822" s="3" t="s">
        <v>5413</v>
      </c>
      <c r="D822" s="12">
        <v>26.55</v>
      </c>
      <c r="E822" s="12">
        <v>24.35</v>
      </c>
      <c r="F822" s="12">
        <v>24.75</v>
      </c>
      <c r="G822" s="12">
        <v>22.35</v>
      </c>
      <c r="H822" s="12">
        <v>24.15</v>
      </c>
      <c r="I822" s="3">
        <v>-106</v>
      </c>
      <c r="J822" s="3">
        <v>-172</v>
      </c>
      <c r="K822" s="3">
        <v>-45</v>
      </c>
      <c r="L822" s="3">
        <v>-92</v>
      </c>
      <c r="M822" s="3">
        <v>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-2.8143000000000001E-2</v>
      </c>
      <c r="T822" s="13">
        <f t="shared" si="121"/>
        <v>-4.1881999999999996E-2</v>
      </c>
      <c r="U822" s="13">
        <f t="shared" si="122"/>
        <v>-1.11375E-2</v>
      </c>
      <c r="V822" s="13">
        <f t="shared" si="123"/>
        <v>-2.0562000000000004E-2</v>
      </c>
      <c r="W822" s="13">
        <f t="shared" si="124"/>
        <v>8.935499999999999E-3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7530</v>
      </c>
      <c r="C823" s="3" t="s">
        <v>5392</v>
      </c>
      <c r="D823" s="12">
        <v>90.6</v>
      </c>
      <c r="E823" s="12">
        <v>91.5</v>
      </c>
      <c r="F823" s="12">
        <v>89.6</v>
      </c>
      <c r="G823" s="12">
        <v>85</v>
      </c>
      <c r="H823" s="12">
        <v>90.4</v>
      </c>
      <c r="I823" s="3">
        <v>470</v>
      </c>
      <c r="J823" s="3">
        <v>-541</v>
      </c>
      <c r="K823" s="3">
        <v>-2041</v>
      </c>
      <c r="L823" s="3">
        <v>1043</v>
      </c>
      <c r="M823" s="3">
        <v>-49</v>
      </c>
      <c r="N823" s="3">
        <v>8</v>
      </c>
      <c r="O823" s="3">
        <v>41</v>
      </c>
      <c r="P823" s="3">
        <v>8</v>
      </c>
      <c r="Q823" s="3">
        <v>0</v>
      </c>
      <c r="R823" s="3">
        <v>0</v>
      </c>
      <c r="S823" s="13">
        <f t="shared" si="120"/>
        <v>0.42581999999999998</v>
      </c>
      <c r="T823" s="13">
        <f t="shared" si="121"/>
        <v>-0.49501499999999998</v>
      </c>
      <c r="U823" s="13">
        <f t="shared" si="122"/>
        <v>-1.8287359999999997</v>
      </c>
      <c r="V823" s="13">
        <f t="shared" si="123"/>
        <v>0.88654999999999995</v>
      </c>
      <c r="W823" s="13">
        <f t="shared" si="124"/>
        <v>-4.4296000000000002E-2</v>
      </c>
      <c r="X823" s="13">
        <f t="shared" si="125"/>
        <v>7.2479999999999992E-3</v>
      </c>
      <c r="Y823" s="13">
        <f t="shared" si="126"/>
        <v>3.7515E-2</v>
      </c>
      <c r="Z823" s="13">
        <f t="shared" si="127"/>
        <v>7.1679999999999999E-3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7531</v>
      </c>
      <c r="C824" s="3" t="s">
        <v>5390</v>
      </c>
      <c r="D824" s="12">
        <v>26.75</v>
      </c>
      <c r="E824" s="12">
        <v>25.9</v>
      </c>
      <c r="F824" s="12">
        <v>26.55</v>
      </c>
      <c r="G824" s="12">
        <v>24.85</v>
      </c>
      <c r="H824" s="12">
        <v>25.25</v>
      </c>
      <c r="I824" s="3">
        <v>-16</v>
      </c>
      <c r="J824" s="3">
        <v>-11</v>
      </c>
      <c r="K824" s="3">
        <v>44</v>
      </c>
      <c r="L824" s="3">
        <v>-22</v>
      </c>
      <c r="M824" s="3">
        <v>27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-4.28E-3</v>
      </c>
      <c r="T824" s="13">
        <f t="shared" si="121"/>
        <v>-2.849E-3</v>
      </c>
      <c r="U824" s="13">
        <f t="shared" si="122"/>
        <v>1.1682E-2</v>
      </c>
      <c r="V824" s="13">
        <f t="shared" si="123"/>
        <v>-5.4670000000000005E-3</v>
      </c>
      <c r="W824" s="13">
        <f t="shared" si="124"/>
        <v>6.8174999999999998E-3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7532</v>
      </c>
      <c r="C825" s="3" t="s">
        <v>8522</v>
      </c>
      <c r="D825" s="12">
        <v>39</v>
      </c>
      <c r="E825" s="12">
        <v>38.25</v>
      </c>
      <c r="F825" s="12">
        <v>38.549999999999997</v>
      </c>
      <c r="G825" s="12">
        <v>34.799999999999997</v>
      </c>
      <c r="H825" s="12">
        <v>38.25</v>
      </c>
      <c r="I825" s="3">
        <v>-1082</v>
      </c>
      <c r="J825" s="3">
        <v>-311</v>
      </c>
      <c r="K825" s="3">
        <v>-247</v>
      </c>
      <c r="L825" s="3">
        <v>-143</v>
      </c>
      <c r="M825" s="3">
        <v>1174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-0.42198000000000002</v>
      </c>
      <c r="T825" s="13">
        <f t="shared" si="121"/>
        <v>-0.11895749999999999</v>
      </c>
      <c r="U825" s="13">
        <f t="shared" si="122"/>
        <v>-9.5218499999999984E-2</v>
      </c>
      <c r="V825" s="13">
        <f t="shared" si="123"/>
        <v>-4.9763999999999996E-2</v>
      </c>
      <c r="W825" s="13">
        <f t="shared" si="124"/>
        <v>0.44905499999999998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7533</v>
      </c>
      <c r="C826" s="3" t="s">
        <v>8525</v>
      </c>
      <c r="D826" s="12">
        <v>14.05</v>
      </c>
      <c r="E826" s="12">
        <v>13.85</v>
      </c>
      <c r="F826" s="12">
        <v>13.55</v>
      </c>
      <c r="G826" s="12">
        <v>12.2</v>
      </c>
      <c r="H826" s="12">
        <v>13.15</v>
      </c>
      <c r="I826" s="3">
        <v>-204</v>
      </c>
      <c r="J826" s="3">
        <v>63</v>
      </c>
      <c r="K826" s="3">
        <v>-264</v>
      </c>
      <c r="L826" s="3">
        <v>97</v>
      </c>
      <c r="M826" s="3">
        <v>234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-2.8662000000000003E-2</v>
      </c>
      <c r="T826" s="13">
        <f t="shared" si="121"/>
        <v>8.7254999999999989E-3</v>
      </c>
      <c r="U826" s="13">
        <f t="shared" si="122"/>
        <v>-3.5772000000000005E-2</v>
      </c>
      <c r="V826" s="13">
        <f t="shared" si="123"/>
        <v>1.1833999999999999E-2</v>
      </c>
      <c r="W826" s="13">
        <f t="shared" si="124"/>
        <v>3.0771E-2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7534</v>
      </c>
      <c r="C827" s="3" t="s">
        <v>5400</v>
      </c>
      <c r="D827" s="12">
        <v>29</v>
      </c>
      <c r="E827" s="12">
        <v>30.7</v>
      </c>
      <c r="F827" s="12">
        <v>30.5</v>
      </c>
      <c r="G827" s="12">
        <v>27.5</v>
      </c>
      <c r="H827" s="12">
        <v>29</v>
      </c>
      <c r="I827" s="3">
        <v>4</v>
      </c>
      <c r="J827" s="3">
        <v>5</v>
      </c>
      <c r="K827" s="3">
        <v>-3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1.16E-3</v>
      </c>
      <c r="T827" s="13">
        <f t="shared" si="121"/>
        <v>1.5349999999999999E-3</v>
      </c>
      <c r="U827" s="13">
        <f t="shared" si="122"/>
        <v>-9.1500000000000001E-4</v>
      </c>
      <c r="V827" s="13">
        <f t="shared" si="123"/>
        <v>0</v>
      </c>
      <c r="W827" s="13">
        <f t="shared" si="124"/>
        <v>-2.9E-4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7535</v>
      </c>
      <c r="C828" s="3" t="s">
        <v>5413</v>
      </c>
      <c r="D828" s="12">
        <v>201</v>
      </c>
      <c r="E828" s="12">
        <v>203</v>
      </c>
      <c r="F828" s="12">
        <v>203</v>
      </c>
      <c r="G828" s="12">
        <v>195.5</v>
      </c>
      <c r="H828" s="12">
        <v>203</v>
      </c>
      <c r="I828" s="3">
        <v>30</v>
      </c>
      <c r="J828" s="3">
        <v>17</v>
      </c>
      <c r="K828" s="3">
        <v>3</v>
      </c>
      <c r="L828" s="3">
        <v>29</v>
      </c>
      <c r="M828" s="3">
        <v>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6.0299999999999999E-2</v>
      </c>
      <c r="T828" s="13">
        <f t="shared" si="121"/>
        <v>3.4509999999999999E-2</v>
      </c>
      <c r="U828" s="13">
        <f t="shared" si="122"/>
        <v>6.0899999999999999E-3</v>
      </c>
      <c r="V828" s="13">
        <f t="shared" si="123"/>
        <v>5.6695000000000002E-2</v>
      </c>
      <c r="W828" s="13">
        <f t="shared" si="124"/>
        <v>2.8420000000000001E-2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7536</v>
      </c>
      <c r="C829" s="3" t="s">
        <v>8548</v>
      </c>
      <c r="D829" s="12">
        <v>21.5</v>
      </c>
      <c r="E829" s="12">
        <v>21.65</v>
      </c>
      <c r="F829" s="12">
        <v>21.75</v>
      </c>
      <c r="G829" s="12">
        <v>20</v>
      </c>
      <c r="H829" s="12">
        <v>22</v>
      </c>
      <c r="I829" s="3">
        <v>61</v>
      </c>
      <c r="J829" s="3">
        <v>433</v>
      </c>
      <c r="K829" s="3">
        <v>-571</v>
      </c>
      <c r="L829" s="3">
        <v>177</v>
      </c>
      <c r="M829" s="3">
        <v>281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1.3115E-2</v>
      </c>
      <c r="T829" s="13">
        <f t="shared" si="121"/>
        <v>9.3744499999999994E-2</v>
      </c>
      <c r="U829" s="13">
        <f t="shared" si="122"/>
        <v>-0.1241925</v>
      </c>
      <c r="V829" s="13">
        <f t="shared" si="123"/>
        <v>3.5400000000000001E-2</v>
      </c>
      <c r="W829" s="13">
        <f t="shared" si="124"/>
        <v>6.182E-2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7537</v>
      </c>
      <c r="C830" s="3" t="s">
        <v>5401</v>
      </c>
      <c r="D830" s="12">
        <v>80.8</v>
      </c>
      <c r="E830" s="12">
        <v>80</v>
      </c>
      <c r="F830" s="12">
        <v>81</v>
      </c>
      <c r="G830" s="12">
        <v>78.3</v>
      </c>
      <c r="H830" s="12">
        <v>81.599999999999994</v>
      </c>
      <c r="I830" s="3">
        <v>-50</v>
      </c>
      <c r="J830" s="3">
        <v>-25</v>
      </c>
      <c r="K830" s="3">
        <v>-37</v>
      </c>
      <c r="L830" s="3">
        <v>43</v>
      </c>
      <c r="M830" s="3">
        <v>-23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-4.0399999999999998E-2</v>
      </c>
      <c r="T830" s="13">
        <f t="shared" si="121"/>
        <v>-0.02</v>
      </c>
      <c r="U830" s="13">
        <f t="shared" si="122"/>
        <v>-2.997E-2</v>
      </c>
      <c r="V830" s="13">
        <f t="shared" si="123"/>
        <v>3.3668999999999998E-2</v>
      </c>
      <c r="W830" s="13">
        <f t="shared" si="124"/>
        <v>-1.8768E-2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7538</v>
      </c>
      <c r="C831" s="3" t="s">
        <v>5423</v>
      </c>
      <c r="D831" s="12">
        <v>31.4</v>
      </c>
      <c r="E831" s="12">
        <v>31.35</v>
      </c>
      <c r="F831" s="12">
        <v>30.8</v>
      </c>
      <c r="G831" s="12">
        <v>28</v>
      </c>
      <c r="H831" s="12">
        <v>30.8</v>
      </c>
      <c r="I831" s="3">
        <v>522</v>
      </c>
      <c r="J831" s="3">
        <v>513</v>
      </c>
      <c r="K831" s="3">
        <v>-376</v>
      </c>
      <c r="L831" s="3">
        <v>576</v>
      </c>
      <c r="M831" s="3">
        <v>516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0.163908</v>
      </c>
      <c r="T831" s="13">
        <f t="shared" si="121"/>
        <v>0.16082550000000001</v>
      </c>
      <c r="U831" s="13">
        <f t="shared" si="122"/>
        <v>-0.11580800000000001</v>
      </c>
      <c r="V831" s="13">
        <f t="shared" si="123"/>
        <v>0.16128000000000001</v>
      </c>
      <c r="W831" s="13">
        <f t="shared" si="124"/>
        <v>0.15892800000000001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7539</v>
      </c>
      <c r="C832" s="3" t="s">
        <v>8548</v>
      </c>
      <c r="D832" s="12">
        <v>15.75</v>
      </c>
      <c r="E832" s="12">
        <v>15.05</v>
      </c>
      <c r="F832" s="12">
        <v>15.05</v>
      </c>
      <c r="G832" s="12">
        <v>13.55</v>
      </c>
      <c r="H832" s="12">
        <v>14.3</v>
      </c>
      <c r="I832" s="3">
        <v>-22</v>
      </c>
      <c r="J832" s="3">
        <v>33</v>
      </c>
      <c r="K832" s="3">
        <v>-15</v>
      </c>
      <c r="L832" s="3">
        <v>-62</v>
      </c>
      <c r="M832" s="3">
        <v>46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-3.4650000000000002E-3</v>
      </c>
      <c r="T832" s="13">
        <f t="shared" si="121"/>
        <v>4.9665000000000004E-3</v>
      </c>
      <c r="U832" s="13">
        <f t="shared" si="122"/>
        <v>-2.2575E-3</v>
      </c>
      <c r="V832" s="13">
        <f t="shared" si="123"/>
        <v>-8.4010000000000005E-3</v>
      </c>
      <c r="W832" s="13">
        <f t="shared" si="124"/>
        <v>6.5780000000000005E-3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7540</v>
      </c>
      <c r="C833" s="3" t="s">
        <v>5400</v>
      </c>
      <c r="D833" s="12">
        <v>29</v>
      </c>
      <c r="E833" s="12">
        <v>28.7</v>
      </c>
      <c r="F833" s="12">
        <v>29.45</v>
      </c>
      <c r="G833" s="12">
        <v>26.9</v>
      </c>
      <c r="H833" s="12">
        <v>29.5</v>
      </c>
      <c r="I833" s="3">
        <v>-110</v>
      </c>
      <c r="J833" s="3">
        <v>-187</v>
      </c>
      <c r="K833" s="3">
        <v>-542</v>
      </c>
      <c r="L833" s="3">
        <v>-130</v>
      </c>
      <c r="M833" s="3">
        <v>248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-3.1899999999999998E-2</v>
      </c>
      <c r="T833" s="13">
        <f t="shared" si="121"/>
        <v>-5.3668999999999994E-2</v>
      </c>
      <c r="U833" s="13">
        <f t="shared" si="122"/>
        <v>-0.15961899999999998</v>
      </c>
      <c r="V833" s="13">
        <f t="shared" si="123"/>
        <v>-3.4970000000000001E-2</v>
      </c>
      <c r="W833" s="13">
        <f t="shared" si="124"/>
        <v>7.3160000000000003E-2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7541</v>
      </c>
      <c r="C834" s="3" t="s">
        <v>5402</v>
      </c>
      <c r="D834" s="12">
        <v>18.3</v>
      </c>
      <c r="E834" s="12">
        <v>18.850000000000001</v>
      </c>
      <c r="F834" s="12">
        <v>18.75</v>
      </c>
      <c r="G834" s="12">
        <v>17</v>
      </c>
      <c r="H834" s="12">
        <v>18.100000000000001</v>
      </c>
      <c r="I834" s="3">
        <v>283</v>
      </c>
      <c r="J834" s="3">
        <v>489</v>
      </c>
      <c r="K834" s="3">
        <v>-121</v>
      </c>
      <c r="L834" s="3">
        <v>324</v>
      </c>
      <c r="M834" s="3">
        <v>413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5.1789000000000009E-2</v>
      </c>
      <c r="T834" s="13">
        <f t="shared" si="121"/>
        <v>9.2176500000000008E-2</v>
      </c>
      <c r="U834" s="13">
        <f t="shared" si="122"/>
        <v>-2.2687499999999999E-2</v>
      </c>
      <c r="V834" s="13">
        <f t="shared" si="123"/>
        <v>5.5079999999999997E-2</v>
      </c>
      <c r="W834" s="13">
        <f t="shared" si="124"/>
        <v>7.4753E-2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7542</v>
      </c>
      <c r="C835" s="3" t="s">
        <v>5401</v>
      </c>
      <c r="D835" s="12">
        <v>34.799999999999997</v>
      </c>
      <c r="E835" s="12">
        <v>35</v>
      </c>
      <c r="F835" s="12">
        <v>36.700000000000003</v>
      </c>
      <c r="G835" s="12">
        <v>34.6</v>
      </c>
      <c r="H835" s="12">
        <v>37</v>
      </c>
      <c r="I835" s="3">
        <v>5</v>
      </c>
      <c r="J835" s="3">
        <v>-4</v>
      </c>
      <c r="K835" s="3">
        <v>-6</v>
      </c>
      <c r="L835" s="3">
        <v>25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1.74E-3</v>
      </c>
      <c r="T835" s="13">
        <f t="shared" si="121"/>
        <v>-1.4E-3</v>
      </c>
      <c r="U835" s="13">
        <f t="shared" si="122"/>
        <v>-2.202E-3</v>
      </c>
      <c r="V835" s="13">
        <f t="shared" si="123"/>
        <v>8.6499999999999997E-3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7543</v>
      </c>
      <c r="C836" s="3" t="s">
        <v>5370</v>
      </c>
      <c r="D836" s="12">
        <v>42.35</v>
      </c>
      <c r="E836" s="12">
        <v>42.35</v>
      </c>
      <c r="F836" s="12">
        <v>42.35</v>
      </c>
      <c r="G836" s="12">
        <v>40</v>
      </c>
      <c r="H836" s="12">
        <v>40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7544</v>
      </c>
      <c r="C837" s="3" t="s">
        <v>5419</v>
      </c>
      <c r="D837" s="12">
        <v>42.1</v>
      </c>
      <c r="E837" s="12">
        <v>42.8</v>
      </c>
      <c r="F837" s="12">
        <v>42.2</v>
      </c>
      <c r="G837" s="12">
        <v>38.15</v>
      </c>
      <c r="H837" s="12">
        <v>41.95</v>
      </c>
      <c r="I837" s="3">
        <v>795</v>
      </c>
      <c r="J837" s="3">
        <v>410</v>
      </c>
      <c r="K837" s="3">
        <v>-130</v>
      </c>
      <c r="L837" s="3">
        <v>292</v>
      </c>
      <c r="M837" s="3">
        <v>850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0.33469500000000002</v>
      </c>
      <c r="T837" s="13">
        <f t="shared" si="121"/>
        <v>0.17548</v>
      </c>
      <c r="U837" s="13">
        <f t="shared" si="122"/>
        <v>-5.4859999999999999E-2</v>
      </c>
      <c r="V837" s="13">
        <f t="shared" si="123"/>
        <v>0.111398</v>
      </c>
      <c r="W837" s="13">
        <f t="shared" si="124"/>
        <v>0.35657499999999998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7545</v>
      </c>
      <c r="C838" s="3" t="s">
        <v>5425</v>
      </c>
      <c r="D838" s="12">
        <v>51.2</v>
      </c>
      <c r="E838" s="12">
        <v>50.6</v>
      </c>
      <c r="F838" s="12">
        <v>50.1</v>
      </c>
      <c r="G838" s="12">
        <v>45.1</v>
      </c>
      <c r="H838" s="12">
        <v>49.45</v>
      </c>
      <c r="I838" s="3">
        <v>-4</v>
      </c>
      <c r="J838" s="3">
        <v>-1</v>
      </c>
      <c r="K838" s="3">
        <v>-133</v>
      </c>
      <c r="L838" s="3">
        <v>-25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-2.0479999999999999E-3</v>
      </c>
      <c r="T838" s="13">
        <f t="shared" si="121"/>
        <v>-5.0600000000000005E-4</v>
      </c>
      <c r="U838" s="13">
        <f t="shared" si="122"/>
        <v>-6.6632999999999998E-2</v>
      </c>
      <c r="V838" s="13">
        <f t="shared" si="123"/>
        <v>-1.1275E-2</v>
      </c>
      <c r="W838" s="13">
        <f t="shared" si="124"/>
        <v>3.4615000000000002E-3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7546</v>
      </c>
      <c r="C839" s="3" t="s">
        <v>5414</v>
      </c>
      <c r="D839" s="12">
        <v>9.15</v>
      </c>
      <c r="E839" s="12">
        <v>9.2100000000000009</v>
      </c>
      <c r="F839" s="12">
        <v>9.23</v>
      </c>
      <c r="G839" s="12">
        <v>9.9499999999999993</v>
      </c>
      <c r="H839" s="12">
        <v>9.61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7547</v>
      </c>
      <c r="C840" s="3" t="s">
        <v>5406</v>
      </c>
      <c r="D840" s="12">
        <v>13.35</v>
      </c>
      <c r="E840" s="12">
        <v>13.35</v>
      </c>
      <c r="F840" s="12">
        <v>13.25</v>
      </c>
      <c r="G840" s="12">
        <v>12.25</v>
      </c>
      <c r="H840" s="12">
        <v>13.35</v>
      </c>
      <c r="I840" s="3">
        <v>-1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-1.3349999999999999E-4</v>
      </c>
      <c r="T840" s="13">
        <f t="shared" si="131"/>
        <v>1.3349999999999999E-4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7548</v>
      </c>
      <c r="C841" s="3" t="s">
        <v>5387</v>
      </c>
      <c r="D841" s="12">
        <v>42.7</v>
      </c>
      <c r="E841" s="12">
        <v>42.75</v>
      </c>
      <c r="F841" s="12">
        <v>43</v>
      </c>
      <c r="G841" s="12">
        <v>39.6</v>
      </c>
      <c r="H841" s="12">
        <v>43.15</v>
      </c>
      <c r="I841" s="3">
        <v>202</v>
      </c>
      <c r="J841" s="3">
        <v>51</v>
      </c>
      <c r="K841" s="3">
        <v>-53</v>
      </c>
      <c r="L841" s="3">
        <v>188</v>
      </c>
      <c r="M841" s="3">
        <v>482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8.6254000000000011E-2</v>
      </c>
      <c r="T841" s="13">
        <f t="shared" si="131"/>
        <v>2.1802499999999999E-2</v>
      </c>
      <c r="U841" s="13">
        <f t="shared" si="132"/>
        <v>-2.2790000000000001E-2</v>
      </c>
      <c r="V841" s="13">
        <f t="shared" si="133"/>
        <v>7.4448E-2</v>
      </c>
      <c r="W841" s="13">
        <f t="shared" si="134"/>
        <v>0.207983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7549</v>
      </c>
      <c r="C842" s="3" t="s">
        <v>5390</v>
      </c>
      <c r="D842" s="12">
        <v>23.8</v>
      </c>
      <c r="E842" s="12">
        <v>23.8</v>
      </c>
      <c r="F842" s="12">
        <v>23.05</v>
      </c>
      <c r="G842" s="12">
        <v>20.9</v>
      </c>
      <c r="H842" s="12">
        <v>22.2</v>
      </c>
      <c r="I842" s="3">
        <v>-23</v>
      </c>
      <c r="J842" s="3">
        <v>-24</v>
      </c>
      <c r="K842" s="3">
        <v>-94</v>
      </c>
      <c r="L842" s="3">
        <v>-24</v>
      </c>
      <c r="M842" s="3">
        <v>33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-5.4739999999999997E-3</v>
      </c>
      <c r="T842" s="13">
        <f t="shared" si="131"/>
        <v>-5.7120000000000001E-3</v>
      </c>
      <c r="U842" s="13">
        <f t="shared" si="132"/>
        <v>-2.1667000000000002E-2</v>
      </c>
      <c r="V842" s="13">
        <f t="shared" si="133"/>
        <v>-5.0159999999999996E-3</v>
      </c>
      <c r="W842" s="13">
        <f t="shared" si="134"/>
        <v>7.326E-3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7550</v>
      </c>
      <c r="C843" s="3" t="s">
        <v>5413</v>
      </c>
      <c r="D843" s="12">
        <v>19.5</v>
      </c>
      <c r="E843" s="12">
        <v>20</v>
      </c>
      <c r="F843" s="12">
        <v>19.95</v>
      </c>
      <c r="G843" s="12">
        <v>19.25</v>
      </c>
      <c r="H843" s="12">
        <v>20.25</v>
      </c>
      <c r="I843" s="3">
        <v>-3</v>
      </c>
      <c r="J843" s="3">
        <v>-1</v>
      </c>
      <c r="K843" s="3">
        <v>1</v>
      </c>
      <c r="L843" s="3">
        <v>4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-5.8500000000000002E-4</v>
      </c>
      <c r="T843" s="13">
        <f t="shared" si="131"/>
        <v>-2.0000000000000001E-4</v>
      </c>
      <c r="U843" s="13">
        <f t="shared" si="132"/>
        <v>1.995E-4</v>
      </c>
      <c r="V843" s="13">
        <f t="shared" si="133"/>
        <v>7.6999999999999996E-4</v>
      </c>
      <c r="W843" s="13">
        <f t="shared" si="134"/>
        <v>1.2149999999999999E-3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7551</v>
      </c>
      <c r="C844" s="3" t="s">
        <v>8525</v>
      </c>
      <c r="D844" s="12">
        <v>225</v>
      </c>
      <c r="E844" s="12">
        <v>238.5</v>
      </c>
      <c r="F844" s="12">
        <v>262</v>
      </c>
      <c r="G844" s="12">
        <v>252</v>
      </c>
      <c r="H844" s="12">
        <v>275</v>
      </c>
      <c r="I844" s="3">
        <v>-44</v>
      </c>
      <c r="J844" s="3">
        <v>-467</v>
      </c>
      <c r="K844" s="3">
        <v>-437</v>
      </c>
      <c r="L844" s="3">
        <v>-219</v>
      </c>
      <c r="M844" s="3">
        <v>51</v>
      </c>
      <c r="N844" s="3">
        <v>748</v>
      </c>
      <c r="O844" s="3">
        <v>820</v>
      </c>
      <c r="P844" s="3">
        <v>319</v>
      </c>
      <c r="Q844" s="3">
        <v>378</v>
      </c>
      <c r="R844" s="3">
        <v>734</v>
      </c>
      <c r="S844" s="13">
        <f t="shared" si="130"/>
        <v>-9.9000000000000005E-2</v>
      </c>
      <c r="T844" s="13">
        <f t="shared" si="131"/>
        <v>-1.1137950000000001</v>
      </c>
      <c r="U844" s="13">
        <f t="shared" si="132"/>
        <v>-1.1449400000000001</v>
      </c>
      <c r="V844" s="13">
        <f t="shared" si="133"/>
        <v>-0.55188000000000004</v>
      </c>
      <c r="W844" s="13">
        <f t="shared" si="134"/>
        <v>0.14025000000000001</v>
      </c>
      <c r="X844" s="13">
        <f t="shared" si="135"/>
        <v>1.6830000000000001</v>
      </c>
      <c r="Y844" s="13">
        <f t="shared" si="136"/>
        <v>1.9557</v>
      </c>
      <c r="Z844" s="13">
        <f t="shared" si="137"/>
        <v>0.83577999999999997</v>
      </c>
      <c r="AA844" s="13">
        <f t="shared" si="138"/>
        <v>0.95255999999999996</v>
      </c>
      <c r="AB844" s="13">
        <f t="shared" si="139"/>
        <v>2.0185</v>
      </c>
    </row>
    <row r="845" spans="1:28" x14ac:dyDescent="0.25">
      <c r="A845" s="2" t="s">
        <v>839</v>
      </c>
      <c r="B845" s="3" t="s">
        <v>7552</v>
      </c>
      <c r="C845" s="3" t="s">
        <v>5394</v>
      </c>
      <c r="D845" s="12">
        <v>482.5</v>
      </c>
      <c r="E845" s="12">
        <v>453.5</v>
      </c>
      <c r="F845" s="12">
        <v>448.5</v>
      </c>
      <c r="G845" s="12">
        <v>416</v>
      </c>
      <c r="H845" s="12">
        <v>454.5</v>
      </c>
      <c r="I845" s="3">
        <v>972</v>
      </c>
      <c r="J845" s="3">
        <v>-990</v>
      </c>
      <c r="K845" s="3">
        <v>22</v>
      </c>
      <c r="L845" s="3">
        <v>-161</v>
      </c>
      <c r="M845" s="3">
        <v>-79</v>
      </c>
      <c r="N845" s="3">
        <v>256</v>
      </c>
      <c r="O845" s="3">
        <v>-1</v>
      </c>
      <c r="P845" s="3">
        <v>0</v>
      </c>
      <c r="Q845" s="3">
        <v>0</v>
      </c>
      <c r="R845" s="3">
        <v>-26</v>
      </c>
      <c r="S845" s="13">
        <f t="shared" si="130"/>
        <v>4.6898999999999997</v>
      </c>
      <c r="T845" s="13">
        <f t="shared" si="131"/>
        <v>-4.4896500000000001</v>
      </c>
      <c r="U845" s="13">
        <f t="shared" si="132"/>
        <v>9.8669999999999994E-2</v>
      </c>
      <c r="V845" s="13">
        <f t="shared" si="133"/>
        <v>-0.66976000000000002</v>
      </c>
      <c r="W845" s="13">
        <f t="shared" si="134"/>
        <v>-0.35905500000000001</v>
      </c>
      <c r="X845" s="13">
        <f t="shared" si="135"/>
        <v>1.2352000000000001</v>
      </c>
      <c r="Y845" s="13">
        <f t="shared" si="136"/>
        <v>-4.535E-3</v>
      </c>
      <c r="Z845" s="13">
        <f t="shared" si="137"/>
        <v>0</v>
      </c>
      <c r="AA845" s="13">
        <f t="shared" si="138"/>
        <v>0</v>
      </c>
      <c r="AB845" s="13">
        <f t="shared" si="139"/>
        <v>-0.11817</v>
      </c>
    </row>
    <row r="846" spans="1:28" x14ac:dyDescent="0.25">
      <c r="A846" s="2" t="s">
        <v>840</v>
      </c>
      <c r="B846" s="3" t="s">
        <v>7553</v>
      </c>
      <c r="C846" s="3" t="s">
        <v>5396</v>
      </c>
      <c r="D846" s="12">
        <v>20.55</v>
      </c>
      <c r="E846" s="12">
        <v>20.65</v>
      </c>
      <c r="F846" s="12">
        <v>20.65</v>
      </c>
      <c r="G846" s="12">
        <v>20.3</v>
      </c>
      <c r="H846" s="12">
        <v>21.2</v>
      </c>
      <c r="I846" s="3">
        <v>79</v>
      </c>
      <c r="J846" s="3">
        <v>59</v>
      </c>
      <c r="K846" s="3">
        <v>-181</v>
      </c>
      <c r="L846" s="3">
        <v>-38</v>
      </c>
      <c r="M846" s="3">
        <v>35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1.6234499999999999E-2</v>
      </c>
      <c r="T846" s="13">
        <f t="shared" si="131"/>
        <v>1.21835E-2</v>
      </c>
      <c r="U846" s="13">
        <f t="shared" si="132"/>
        <v>-3.7376499999999993E-2</v>
      </c>
      <c r="V846" s="13">
        <f t="shared" si="133"/>
        <v>-7.7139999999999995E-3</v>
      </c>
      <c r="W846" s="13">
        <f t="shared" si="134"/>
        <v>7.4200000000000004E-3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7554</v>
      </c>
      <c r="C847" s="3" t="s">
        <v>5403</v>
      </c>
      <c r="D847" s="12">
        <v>11.5</v>
      </c>
      <c r="E847" s="12">
        <v>11.45</v>
      </c>
      <c r="F847" s="12">
        <v>11.6</v>
      </c>
      <c r="G847" s="12">
        <v>11.4</v>
      </c>
      <c r="H847" s="12">
        <v>11.65</v>
      </c>
      <c r="I847" s="3">
        <v>0</v>
      </c>
      <c r="J847" s="3">
        <v>-1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-1.1449999999999999E-4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7555</v>
      </c>
      <c r="C848" s="3" t="s">
        <v>5390</v>
      </c>
      <c r="D848" s="12">
        <v>240</v>
      </c>
      <c r="E848" s="12">
        <v>238</v>
      </c>
      <c r="F848" s="12">
        <v>237</v>
      </c>
      <c r="G848" s="12">
        <v>213.5</v>
      </c>
      <c r="H848" s="12">
        <v>214.5</v>
      </c>
      <c r="I848" s="3">
        <v>234</v>
      </c>
      <c r="J848" s="3">
        <v>-43</v>
      </c>
      <c r="K848" s="3">
        <v>-296</v>
      </c>
      <c r="L848" s="3">
        <v>1173</v>
      </c>
      <c r="M848" s="3">
        <v>-838</v>
      </c>
      <c r="N848" s="3">
        <v>0</v>
      </c>
      <c r="O848" s="3">
        <v>0</v>
      </c>
      <c r="P848" s="3">
        <v>1</v>
      </c>
      <c r="Q848" s="3">
        <v>-503</v>
      </c>
      <c r="R848" s="3">
        <v>-443</v>
      </c>
      <c r="S848" s="13">
        <f t="shared" si="130"/>
        <v>0.56159999999999999</v>
      </c>
      <c r="T848" s="13">
        <f t="shared" si="131"/>
        <v>-0.10234</v>
      </c>
      <c r="U848" s="13">
        <f t="shared" si="132"/>
        <v>-0.70152000000000003</v>
      </c>
      <c r="V848" s="13">
        <f t="shared" si="133"/>
        <v>2.5043549999999999</v>
      </c>
      <c r="W848" s="13">
        <f t="shared" si="134"/>
        <v>-1.7975099999999999</v>
      </c>
      <c r="X848" s="13">
        <f t="shared" si="135"/>
        <v>0</v>
      </c>
      <c r="Y848" s="13">
        <f t="shared" si="136"/>
        <v>0</v>
      </c>
      <c r="Z848" s="13">
        <f t="shared" si="137"/>
        <v>2.3700000000000001E-3</v>
      </c>
      <c r="AA848" s="13">
        <f t="shared" si="138"/>
        <v>-1.0739050000000001</v>
      </c>
      <c r="AB848" s="13">
        <f t="shared" si="139"/>
        <v>-0.95023500000000005</v>
      </c>
    </row>
    <row r="849" spans="1:28" x14ac:dyDescent="0.25">
      <c r="A849" s="2" t="s">
        <v>843</v>
      </c>
      <c r="B849" s="3" t="s">
        <v>7556</v>
      </c>
      <c r="C849" s="3" t="s">
        <v>5420</v>
      </c>
      <c r="D849" s="12">
        <v>38.65</v>
      </c>
      <c r="E849" s="12">
        <v>41.7</v>
      </c>
      <c r="F849" s="12">
        <v>39</v>
      </c>
      <c r="G849" s="12">
        <v>36.200000000000003</v>
      </c>
      <c r="H849" s="12">
        <v>38.799999999999997</v>
      </c>
      <c r="I849" s="3">
        <v>751</v>
      </c>
      <c r="J849" s="3">
        <v>439</v>
      </c>
      <c r="K849" s="3">
        <v>-207</v>
      </c>
      <c r="L849" s="3">
        <v>302</v>
      </c>
      <c r="M849" s="3">
        <v>610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0.29026150000000001</v>
      </c>
      <c r="T849" s="13">
        <f t="shared" si="131"/>
        <v>0.18306300000000003</v>
      </c>
      <c r="U849" s="13">
        <f t="shared" si="132"/>
        <v>-8.0729999999999996E-2</v>
      </c>
      <c r="V849" s="13">
        <f t="shared" si="133"/>
        <v>0.10932400000000002</v>
      </c>
      <c r="W849" s="13">
        <f t="shared" si="134"/>
        <v>0.23668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7557</v>
      </c>
      <c r="C850" s="3" t="s">
        <v>5421</v>
      </c>
      <c r="D850" s="12">
        <v>77.3</v>
      </c>
      <c r="E850" s="12">
        <v>85</v>
      </c>
      <c r="F850" s="12">
        <v>85.6</v>
      </c>
      <c r="G850" s="12">
        <v>94.1</v>
      </c>
      <c r="H850" s="12">
        <v>91.6</v>
      </c>
      <c r="I850" s="3">
        <v>91</v>
      </c>
      <c r="J850" s="3">
        <v>-3</v>
      </c>
      <c r="K850" s="3">
        <v>-134</v>
      </c>
      <c r="L850" s="3">
        <v>-8</v>
      </c>
      <c r="M850" s="3">
        <v>-396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7.0343000000000003E-2</v>
      </c>
      <c r="T850" s="13">
        <f t="shared" si="131"/>
        <v>-2.5500000000000002E-3</v>
      </c>
      <c r="U850" s="13">
        <f t="shared" si="132"/>
        <v>-0.114704</v>
      </c>
      <c r="V850" s="13">
        <f t="shared" si="133"/>
        <v>-7.528E-3</v>
      </c>
      <c r="W850" s="13">
        <f t="shared" si="134"/>
        <v>-0.362736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7558</v>
      </c>
      <c r="C851" s="3" t="s">
        <v>5405</v>
      </c>
      <c r="D851" s="12">
        <v>16.5</v>
      </c>
      <c r="E851" s="12">
        <v>14.85</v>
      </c>
      <c r="F851" s="12">
        <v>15.05</v>
      </c>
      <c r="G851" s="12">
        <v>14.9</v>
      </c>
      <c r="H851" s="12">
        <v>15.4</v>
      </c>
      <c r="I851" s="3">
        <v>5</v>
      </c>
      <c r="J851" s="3">
        <v>25</v>
      </c>
      <c r="K851" s="3">
        <v>-6</v>
      </c>
      <c r="L851" s="3">
        <v>-28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8.25E-4</v>
      </c>
      <c r="T851" s="13">
        <f t="shared" si="131"/>
        <v>3.7125000000000001E-3</v>
      </c>
      <c r="U851" s="13">
        <f t="shared" si="132"/>
        <v>-9.0300000000000016E-4</v>
      </c>
      <c r="V851" s="13">
        <f t="shared" si="133"/>
        <v>-4.1719999999999995E-3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7559</v>
      </c>
      <c r="C852" s="3" t="s">
        <v>8548</v>
      </c>
      <c r="D852" s="12">
        <v>50.2</v>
      </c>
      <c r="E852" s="12">
        <v>48.7</v>
      </c>
      <c r="F852" s="12">
        <v>48.2</v>
      </c>
      <c r="G852" s="12">
        <v>43.4</v>
      </c>
      <c r="H852" s="12">
        <v>45.3</v>
      </c>
      <c r="I852" s="3">
        <v>-858</v>
      </c>
      <c r="J852" s="3">
        <v>-2207</v>
      </c>
      <c r="K852" s="3">
        <v>-1541</v>
      </c>
      <c r="L852" s="3">
        <v>-1558</v>
      </c>
      <c r="M852" s="3">
        <v>-347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-0.43071600000000004</v>
      </c>
      <c r="T852" s="13">
        <f t="shared" si="131"/>
        <v>-1.0748090000000001</v>
      </c>
      <c r="U852" s="13">
        <f t="shared" si="132"/>
        <v>-0.74276200000000014</v>
      </c>
      <c r="V852" s="13">
        <f t="shared" si="133"/>
        <v>-0.676172</v>
      </c>
      <c r="W852" s="13">
        <f t="shared" si="134"/>
        <v>-0.157191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7560</v>
      </c>
      <c r="C853" s="3" t="s">
        <v>5400</v>
      </c>
      <c r="D853" s="12">
        <v>90.7</v>
      </c>
      <c r="E853" s="12">
        <v>92.1</v>
      </c>
      <c r="F853" s="12">
        <v>88.5</v>
      </c>
      <c r="G853" s="12">
        <v>81.3</v>
      </c>
      <c r="H853" s="12">
        <v>89.4</v>
      </c>
      <c r="I853" s="3">
        <v>249</v>
      </c>
      <c r="J853" s="3">
        <v>117</v>
      </c>
      <c r="K853" s="3">
        <v>-148</v>
      </c>
      <c r="L853" s="3">
        <v>176</v>
      </c>
      <c r="M853" s="3">
        <v>69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0.22584299999999999</v>
      </c>
      <c r="T853" s="13">
        <f t="shared" si="131"/>
        <v>0.10775699999999999</v>
      </c>
      <c r="U853" s="13">
        <f t="shared" si="132"/>
        <v>-0.13098000000000001</v>
      </c>
      <c r="V853" s="13">
        <f t="shared" si="133"/>
        <v>0.14308799999999999</v>
      </c>
      <c r="W853" s="13">
        <f t="shared" si="134"/>
        <v>6.1686000000000005E-2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7561</v>
      </c>
      <c r="C854" s="3" t="s">
        <v>5406</v>
      </c>
      <c r="D854" s="12">
        <v>127.5</v>
      </c>
      <c r="E854" s="12">
        <v>126.5</v>
      </c>
      <c r="F854" s="12">
        <v>125.5</v>
      </c>
      <c r="G854" s="12">
        <v>113.5</v>
      </c>
      <c r="H854" s="12">
        <v>124.5</v>
      </c>
      <c r="I854" s="3">
        <v>-24</v>
      </c>
      <c r="J854" s="3">
        <v>-71</v>
      </c>
      <c r="K854" s="3">
        <v>-105</v>
      </c>
      <c r="L854" s="3">
        <v>1</v>
      </c>
      <c r="M854" s="3">
        <v>212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-3.0599999999999999E-2</v>
      </c>
      <c r="T854" s="13">
        <f t="shared" si="131"/>
        <v>-8.9815000000000006E-2</v>
      </c>
      <c r="U854" s="13">
        <f t="shared" si="132"/>
        <v>-0.131775</v>
      </c>
      <c r="V854" s="13">
        <f t="shared" si="133"/>
        <v>1.1349999999999999E-3</v>
      </c>
      <c r="W854" s="13">
        <f t="shared" si="134"/>
        <v>0.26394000000000001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7562</v>
      </c>
      <c r="C855" s="3" t="s">
        <v>5395</v>
      </c>
      <c r="D855" s="12">
        <v>231</v>
      </c>
      <c r="E855" s="12">
        <v>236.5</v>
      </c>
      <c r="F855" s="12">
        <v>234</v>
      </c>
      <c r="G855" s="12">
        <v>230</v>
      </c>
      <c r="H855" s="12">
        <v>249</v>
      </c>
      <c r="I855" s="3">
        <v>408</v>
      </c>
      <c r="J855" s="3">
        <v>704</v>
      </c>
      <c r="K855" s="3">
        <v>-280</v>
      </c>
      <c r="L855" s="3">
        <v>454</v>
      </c>
      <c r="M855" s="3">
        <v>-116</v>
      </c>
      <c r="N855" s="3">
        <v>-51</v>
      </c>
      <c r="O855" s="3">
        <v>-116</v>
      </c>
      <c r="P855" s="3">
        <v>7</v>
      </c>
      <c r="Q855" s="3">
        <v>-1</v>
      </c>
      <c r="R855" s="3">
        <v>0</v>
      </c>
      <c r="S855" s="13">
        <f t="shared" si="130"/>
        <v>0.94247999999999998</v>
      </c>
      <c r="T855" s="13">
        <f t="shared" si="131"/>
        <v>1.66496</v>
      </c>
      <c r="U855" s="13">
        <f t="shared" si="132"/>
        <v>-0.6552</v>
      </c>
      <c r="V855" s="13">
        <f t="shared" si="133"/>
        <v>1.0442</v>
      </c>
      <c r="W855" s="13">
        <f t="shared" si="134"/>
        <v>-0.28883999999999999</v>
      </c>
      <c r="X855" s="13">
        <f t="shared" si="135"/>
        <v>-0.11781</v>
      </c>
      <c r="Y855" s="13">
        <f t="shared" si="136"/>
        <v>-0.27433999999999997</v>
      </c>
      <c r="Z855" s="13">
        <f t="shared" si="137"/>
        <v>1.6379999999999999E-2</v>
      </c>
      <c r="AA855" s="13">
        <f t="shared" si="138"/>
        <v>-2.3E-3</v>
      </c>
      <c r="AB855" s="13">
        <f t="shared" si="139"/>
        <v>0</v>
      </c>
    </row>
    <row r="856" spans="1:28" x14ac:dyDescent="0.25">
      <c r="A856" s="2" t="s">
        <v>850</v>
      </c>
      <c r="B856" s="3" t="s">
        <v>7563</v>
      </c>
      <c r="C856" s="3" t="s">
        <v>8557</v>
      </c>
      <c r="D856" s="12">
        <v>8.3800000000000008</v>
      </c>
      <c r="E856" s="12">
        <v>8.26</v>
      </c>
      <c r="F856" s="12">
        <v>8.3000000000000007</v>
      </c>
      <c r="G856" s="12">
        <v>7.7</v>
      </c>
      <c r="H856" s="12">
        <v>8.34</v>
      </c>
      <c r="I856" s="3">
        <v>-540</v>
      </c>
      <c r="J856" s="3">
        <v>-796</v>
      </c>
      <c r="K856" s="3">
        <v>-1706</v>
      </c>
      <c r="L856" s="3">
        <v>1880</v>
      </c>
      <c r="M856" s="3">
        <v>1637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-4.5252000000000007E-2</v>
      </c>
      <c r="T856" s="13">
        <f t="shared" si="131"/>
        <v>-6.5749600000000005E-2</v>
      </c>
      <c r="U856" s="13">
        <f t="shared" si="132"/>
        <v>-0.141598</v>
      </c>
      <c r="V856" s="13">
        <f t="shared" si="133"/>
        <v>0.14476</v>
      </c>
      <c r="W856" s="13">
        <f t="shared" si="134"/>
        <v>0.1365258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7564</v>
      </c>
      <c r="C857" s="3" t="s">
        <v>5405</v>
      </c>
      <c r="D857" s="12">
        <v>38.950000000000003</v>
      </c>
      <c r="E857" s="12">
        <v>37.5</v>
      </c>
      <c r="F857" s="12">
        <v>37.9</v>
      </c>
      <c r="G857" s="12">
        <v>35.299999999999997</v>
      </c>
      <c r="H857" s="12">
        <v>36.950000000000003</v>
      </c>
      <c r="I857" s="3">
        <v>0</v>
      </c>
      <c r="J857" s="3">
        <v>0</v>
      </c>
      <c r="K857" s="3">
        <v>3</v>
      </c>
      <c r="L857" s="3">
        <v>0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1.137E-3</v>
      </c>
      <c r="V857" s="13">
        <f t="shared" si="133"/>
        <v>0</v>
      </c>
      <c r="W857" s="13">
        <f t="shared" si="134"/>
        <v>1.1085000000000001E-3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7565</v>
      </c>
      <c r="C858" s="3" t="s">
        <v>8551</v>
      </c>
      <c r="D858" s="12">
        <v>26.3</v>
      </c>
      <c r="E858" s="12">
        <v>26.6</v>
      </c>
      <c r="F858" s="12">
        <v>26.4</v>
      </c>
      <c r="G858" s="12">
        <v>23.8</v>
      </c>
      <c r="H858" s="12">
        <v>26.15</v>
      </c>
      <c r="I858" s="3">
        <v>-33</v>
      </c>
      <c r="J858" s="3">
        <v>-4</v>
      </c>
      <c r="K858" s="3">
        <v>23</v>
      </c>
      <c r="L858" s="3">
        <v>75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-8.6789999999999992E-3</v>
      </c>
      <c r="T858" s="13">
        <f t="shared" si="131"/>
        <v>-1.0640000000000001E-3</v>
      </c>
      <c r="U858" s="13">
        <f t="shared" si="132"/>
        <v>6.0719999999999993E-3</v>
      </c>
      <c r="V858" s="13">
        <f t="shared" si="133"/>
        <v>1.7850000000000001E-2</v>
      </c>
      <c r="W858" s="13">
        <f t="shared" si="134"/>
        <v>3.3994999999999997E-3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7566</v>
      </c>
      <c r="C859" s="3" t="s">
        <v>5396</v>
      </c>
      <c r="D859" s="12">
        <v>14</v>
      </c>
      <c r="E859" s="12">
        <v>13.65</v>
      </c>
      <c r="F859" s="12">
        <v>15</v>
      </c>
      <c r="G859" s="12">
        <v>13.5</v>
      </c>
      <c r="H859" s="12">
        <v>14.85</v>
      </c>
      <c r="I859" s="3">
        <v>233</v>
      </c>
      <c r="J859" s="3">
        <v>-52</v>
      </c>
      <c r="K859" s="3">
        <v>-89</v>
      </c>
      <c r="L859" s="3">
        <v>-146</v>
      </c>
      <c r="M859" s="3">
        <v>246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3.2620000000000003E-2</v>
      </c>
      <c r="T859" s="13">
        <f t="shared" si="131"/>
        <v>-7.098000000000001E-3</v>
      </c>
      <c r="U859" s="13">
        <f t="shared" si="132"/>
        <v>-1.3350000000000001E-2</v>
      </c>
      <c r="V859" s="13">
        <f t="shared" si="133"/>
        <v>-1.9709999999999998E-2</v>
      </c>
      <c r="W859" s="13">
        <f t="shared" si="134"/>
        <v>3.6531000000000001E-2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7567</v>
      </c>
      <c r="C860" s="3" t="s">
        <v>5414</v>
      </c>
      <c r="D860" s="12">
        <v>80.599999999999994</v>
      </c>
      <c r="E860" s="12">
        <v>73.099999999999994</v>
      </c>
      <c r="F860" s="12">
        <v>66.900000000000006</v>
      </c>
      <c r="G860" s="12">
        <v>73.5</v>
      </c>
      <c r="H860" s="12">
        <v>75</v>
      </c>
      <c r="I860" s="3">
        <v>-48</v>
      </c>
      <c r="J860" s="3">
        <v>-680</v>
      </c>
      <c r="K860" s="3">
        <v>201</v>
      </c>
      <c r="L860" s="3">
        <v>56</v>
      </c>
      <c r="M860" s="3">
        <v>-407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-3.8688E-2</v>
      </c>
      <c r="T860" s="13">
        <f t="shared" si="131"/>
        <v>-0.49707999999999991</v>
      </c>
      <c r="U860" s="13">
        <f t="shared" si="132"/>
        <v>0.13446900000000001</v>
      </c>
      <c r="V860" s="13">
        <f t="shared" si="133"/>
        <v>4.1160000000000002E-2</v>
      </c>
      <c r="W860" s="13">
        <f t="shared" si="134"/>
        <v>-0.30525000000000002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7568</v>
      </c>
      <c r="C861" s="3" t="s">
        <v>8522</v>
      </c>
      <c r="D861" s="12">
        <v>28</v>
      </c>
      <c r="E861" s="12">
        <v>27.35</v>
      </c>
      <c r="F861" s="12">
        <v>27.05</v>
      </c>
      <c r="G861" s="12">
        <v>25.2</v>
      </c>
      <c r="H861" s="12">
        <v>26.5</v>
      </c>
      <c r="I861" s="3">
        <v>-249</v>
      </c>
      <c r="J861" s="3">
        <v>-206</v>
      </c>
      <c r="K861" s="3">
        <v>-252</v>
      </c>
      <c r="L861" s="3">
        <v>6</v>
      </c>
      <c r="M861" s="3">
        <v>260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-6.9720000000000004E-2</v>
      </c>
      <c r="T861" s="13">
        <f t="shared" si="131"/>
        <v>-5.6341000000000002E-2</v>
      </c>
      <c r="U861" s="13">
        <f t="shared" si="132"/>
        <v>-6.8166000000000004E-2</v>
      </c>
      <c r="V861" s="13">
        <f t="shared" si="133"/>
        <v>1.5119999999999999E-3</v>
      </c>
      <c r="W861" s="13">
        <f t="shared" si="134"/>
        <v>6.8900000000000003E-2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7569</v>
      </c>
      <c r="C862" s="3" t="s">
        <v>8527</v>
      </c>
      <c r="D862" s="12">
        <v>141</v>
      </c>
      <c r="E862" s="12">
        <v>144.5</v>
      </c>
      <c r="F862" s="12">
        <v>144</v>
      </c>
      <c r="G862" s="12">
        <v>130</v>
      </c>
      <c r="H862" s="12">
        <v>141.5</v>
      </c>
      <c r="I862" s="3">
        <v>224</v>
      </c>
      <c r="J862" s="3">
        <v>171</v>
      </c>
      <c r="K862" s="3">
        <v>-217</v>
      </c>
      <c r="L862" s="3">
        <v>199</v>
      </c>
      <c r="M862" s="3">
        <v>430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0.31584000000000001</v>
      </c>
      <c r="T862" s="13">
        <f t="shared" si="131"/>
        <v>0.24709500000000001</v>
      </c>
      <c r="U862" s="13">
        <f t="shared" si="132"/>
        <v>-0.31247999999999998</v>
      </c>
      <c r="V862" s="13">
        <f t="shared" si="133"/>
        <v>0.25869999999999999</v>
      </c>
      <c r="W862" s="13">
        <f t="shared" si="134"/>
        <v>0.60845000000000005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7570</v>
      </c>
      <c r="C863" s="3" t="s">
        <v>8523</v>
      </c>
      <c r="D863" s="12">
        <v>41.45</v>
      </c>
      <c r="E863" s="12">
        <v>40.65</v>
      </c>
      <c r="F863" s="12">
        <v>40.200000000000003</v>
      </c>
      <c r="G863" s="12">
        <v>36.200000000000003</v>
      </c>
      <c r="H863" s="12">
        <v>38.799999999999997</v>
      </c>
      <c r="I863" s="3">
        <v>-29</v>
      </c>
      <c r="J863" s="3">
        <v>-15</v>
      </c>
      <c r="K863" s="3">
        <v>-8</v>
      </c>
      <c r="L863" s="3">
        <v>-6</v>
      </c>
      <c r="M863" s="3">
        <v>36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-1.2020500000000002E-2</v>
      </c>
      <c r="T863" s="13">
        <f t="shared" si="131"/>
        <v>-6.0974999999999996E-3</v>
      </c>
      <c r="U863" s="13">
        <f t="shared" si="132"/>
        <v>-3.2160000000000001E-3</v>
      </c>
      <c r="V863" s="13">
        <f t="shared" si="133"/>
        <v>-2.1720000000000003E-3</v>
      </c>
      <c r="W863" s="13">
        <f t="shared" si="134"/>
        <v>1.3968E-2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7571</v>
      </c>
      <c r="C864" s="3" t="s">
        <v>5392</v>
      </c>
      <c r="D864" s="12">
        <v>22.3</v>
      </c>
      <c r="E864" s="12">
        <v>20.399999999999999</v>
      </c>
      <c r="F864" s="12">
        <v>20.6</v>
      </c>
      <c r="G864" s="12">
        <v>18.899999999999999</v>
      </c>
      <c r="H864" s="12">
        <v>20.75</v>
      </c>
      <c r="I864" s="3">
        <v>-11</v>
      </c>
      <c r="J864" s="3">
        <v>197</v>
      </c>
      <c r="K864" s="3">
        <v>144</v>
      </c>
      <c r="L864" s="3">
        <v>447</v>
      </c>
      <c r="M864" s="3">
        <v>386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-2.4530000000000003E-3</v>
      </c>
      <c r="T864" s="13">
        <f t="shared" si="131"/>
        <v>4.0187999999999995E-2</v>
      </c>
      <c r="U864" s="13">
        <f t="shared" si="132"/>
        <v>2.9663999999999999E-2</v>
      </c>
      <c r="V864" s="13">
        <f t="shared" si="133"/>
        <v>8.4482999999999989E-2</v>
      </c>
      <c r="W864" s="13">
        <f t="shared" si="134"/>
        <v>8.0095E-2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7572</v>
      </c>
      <c r="C865" s="3" t="s">
        <v>5424</v>
      </c>
      <c r="D865" s="12">
        <v>14</v>
      </c>
      <c r="E865" s="12">
        <v>14.1</v>
      </c>
      <c r="F865" s="12">
        <v>14.45</v>
      </c>
      <c r="G865" s="12">
        <v>14.45</v>
      </c>
      <c r="H865" s="12">
        <v>14.5</v>
      </c>
      <c r="I865" s="3">
        <v>4</v>
      </c>
      <c r="J865" s="3">
        <v>-32</v>
      </c>
      <c r="K865" s="3">
        <v>0</v>
      </c>
      <c r="L865" s="3">
        <v>1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5.5999999999999995E-4</v>
      </c>
      <c r="T865" s="13">
        <f t="shared" si="131"/>
        <v>-4.5119999999999995E-3</v>
      </c>
      <c r="U865" s="13">
        <f t="shared" si="132"/>
        <v>0</v>
      </c>
      <c r="V865" s="13">
        <f t="shared" si="133"/>
        <v>1.4449999999999999E-4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7573</v>
      </c>
      <c r="C866" s="3" t="s">
        <v>5404</v>
      </c>
      <c r="D866" s="12">
        <v>47.5</v>
      </c>
      <c r="E866" s="12">
        <v>47.35</v>
      </c>
      <c r="F866" s="12">
        <v>48.35</v>
      </c>
      <c r="G866" s="12">
        <v>47.45</v>
      </c>
      <c r="H866" s="12">
        <v>49.2</v>
      </c>
      <c r="I866" s="3">
        <v>-974</v>
      </c>
      <c r="J866" s="3">
        <v>-529</v>
      </c>
      <c r="K866" s="3">
        <v>127</v>
      </c>
      <c r="L866" s="3">
        <v>-1299</v>
      </c>
      <c r="M866" s="3">
        <v>-361</v>
      </c>
      <c r="N866" s="3">
        <v>354</v>
      </c>
      <c r="O866" s="3">
        <v>54</v>
      </c>
      <c r="P866" s="3">
        <v>123</v>
      </c>
      <c r="Q866" s="3">
        <v>34</v>
      </c>
      <c r="R866" s="3">
        <v>3</v>
      </c>
      <c r="S866" s="13">
        <f t="shared" si="130"/>
        <v>-0.46265000000000001</v>
      </c>
      <c r="T866" s="13">
        <f t="shared" si="131"/>
        <v>-0.25048150000000002</v>
      </c>
      <c r="U866" s="13">
        <f t="shared" si="132"/>
        <v>6.1404500000000001E-2</v>
      </c>
      <c r="V866" s="13">
        <f t="shared" si="133"/>
        <v>-0.61637550000000008</v>
      </c>
      <c r="W866" s="13">
        <f t="shared" si="134"/>
        <v>-0.17761200000000002</v>
      </c>
      <c r="X866" s="13">
        <f t="shared" si="135"/>
        <v>0.16814999999999999</v>
      </c>
      <c r="Y866" s="13">
        <f t="shared" si="136"/>
        <v>2.5569000000000001E-2</v>
      </c>
      <c r="Z866" s="13">
        <f t="shared" si="137"/>
        <v>5.9470500000000003E-2</v>
      </c>
      <c r="AA866" s="13">
        <f t="shared" si="138"/>
        <v>1.6133000000000002E-2</v>
      </c>
      <c r="AB866" s="13">
        <f t="shared" si="139"/>
        <v>1.4760000000000003E-3</v>
      </c>
    </row>
    <row r="867" spans="1:28" x14ac:dyDescent="0.25">
      <c r="A867" s="2" t="s">
        <v>861</v>
      </c>
      <c r="B867" s="3" t="s">
        <v>7574</v>
      </c>
      <c r="C867" s="3" t="s">
        <v>5380</v>
      </c>
      <c r="D867" s="12">
        <v>26.55</v>
      </c>
      <c r="E867" s="12">
        <v>25.3</v>
      </c>
      <c r="F867" s="12">
        <v>24.65</v>
      </c>
      <c r="G867" s="12">
        <v>22.6</v>
      </c>
      <c r="H867" s="12">
        <v>24.4</v>
      </c>
      <c r="I867" s="3">
        <v>3170</v>
      </c>
      <c r="J867" s="3">
        <v>-1455</v>
      </c>
      <c r="K867" s="3">
        <v>-1636</v>
      </c>
      <c r="L867" s="3">
        <v>-557</v>
      </c>
      <c r="M867" s="3">
        <v>621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0.84163500000000002</v>
      </c>
      <c r="T867" s="13">
        <f t="shared" si="131"/>
        <v>-0.36811500000000003</v>
      </c>
      <c r="U867" s="13">
        <f t="shared" si="132"/>
        <v>-0.40327399999999997</v>
      </c>
      <c r="V867" s="13">
        <f t="shared" si="133"/>
        <v>-0.12588199999999999</v>
      </c>
      <c r="W867" s="13">
        <f t="shared" si="134"/>
        <v>0.15152399999999999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7575</v>
      </c>
      <c r="C868" s="3" t="s">
        <v>5392</v>
      </c>
      <c r="D868" s="12">
        <v>27.25</v>
      </c>
      <c r="E868" s="12">
        <v>27.4</v>
      </c>
      <c r="F868" s="12">
        <v>27.25</v>
      </c>
      <c r="G868" s="12">
        <v>25.15</v>
      </c>
      <c r="H868" s="12">
        <v>27.65</v>
      </c>
      <c r="I868" s="3">
        <v>1524</v>
      </c>
      <c r="J868" s="3">
        <v>2414</v>
      </c>
      <c r="K868" s="3">
        <v>-852</v>
      </c>
      <c r="L868" s="3">
        <v>4007</v>
      </c>
      <c r="M868" s="3">
        <v>1538</v>
      </c>
      <c r="N868" s="3">
        <v>-16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0.41528999999999999</v>
      </c>
      <c r="T868" s="13">
        <f t="shared" si="131"/>
        <v>0.66143599999999991</v>
      </c>
      <c r="U868" s="13">
        <f t="shared" si="132"/>
        <v>-0.23216999999999999</v>
      </c>
      <c r="V868" s="13">
        <f t="shared" si="133"/>
        <v>1.0077604999999998</v>
      </c>
      <c r="W868" s="13">
        <f t="shared" si="134"/>
        <v>0.425257</v>
      </c>
      <c r="X868" s="13">
        <f t="shared" si="135"/>
        <v>-4.3600000000000002E-3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7576</v>
      </c>
      <c r="C869" s="3" t="s">
        <v>5376</v>
      </c>
      <c r="D869" s="12">
        <v>42.75</v>
      </c>
      <c r="E869" s="12">
        <v>42.5</v>
      </c>
      <c r="F869" s="12">
        <v>42.75</v>
      </c>
      <c r="G869" s="12">
        <v>42.65</v>
      </c>
      <c r="H869" s="12">
        <v>43.2</v>
      </c>
      <c r="I869" s="3">
        <v>-615</v>
      </c>
      <c r="J869" s="3">
        <v>-87</v>
      </c>
      <c r="K869" s="3">
        <v>347</v>
      </c>
      <c r="L869" s="3">
        <v>48</v>
      </c>
      <c r="M869" s="3">
        <v>130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-0.26291249999999999</v>
      </c>
      <c r="T869" s="13">
        <f t="shared" si="131"/>
        <v>-3.6975000000000001E-2</v>
      </c>
      <c r="U869" s="13">
        <f t="shared" si="132"/>
        <v>0.14834249999999999</v>
      </c>
      <c r="V869" s="13">
        <f t="shared" si="133"/>
        <v>2.0471999999999997E-2</v>
      </c>
      <c r="W869" s="13">
        <f t="shared" si="134"/>
        <v>5.6160000000000002E-2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7577</v>
      </c>
      <c r="C870" s="3" t="s">
        <v>8558</v>
      </c>
      <c r="D870" s="12">
        <v>27.45</v>
      </c>
      <c r="E870" s="12">
        <v>27</v>
      </c>
      <c r="F870" s="12">
        <v>27.45</v>
      </c>
      <c r="G870" s="12">
        <v>25.65</v>
      </c>
      <c r="H870" s="12">
        <v>27</v>
      </c>
      <c r="I870" s="3">
        <v>-2183</v>
      </c>
      <c r="J870" s="3">
        <v>-3368</v>
      </c>
      <c r="K870" s="3">
        <v>-397</v>
      </c>
      <c r="L870" s="3">
        <v>-997</v>
      </c>
      <c r="M870" s="3">
        <v>236</v>
      </c>
      <c r="N870" s="3">
        <v>8</v>
      </c>
      <c r="O870" s="3">
        <v>8</v>
      </c>
      <c r="P870" s="3">
        <v>11</v>
      </c>
      <c r="Q870" s="3">
        <v>3</v>
      </c>
      <c r="R870" s="3">
        <v>-194</v>
      </c>
      <c r="S870" s="13">
        <f t="shared" si="130"/>
        <v>-0.59923349999999997</v>
      </c>
      <c r="T870" s="13">
        <f t="shared" si="131"/>
        <v>-0.90935999999999995</v>
      </c>
      <c r="U870" s="13">
        <f t="shared" si="132"/>
        <v>-0.10897649999999999</v>
      </c>
      <c r="V870" s="13">
        <f t="shared" si="133"/>
        <v>-0.25573049999999997</v>
      </c>
      <c r="W870" s="13">
        <f t="shared" si="134"/>
        <v>6.3719999999999999E-2</v>
      </c>
      <c r="X870" s="13">
        <f t="shared" si="135"/>
        <v>2.196E-3</v>
      </c>
      <c r="Y870" s="13">
        <f t="shared" si="136"/>
        <v>2.16E-3</v>
      </c>
      <c r="Z870" s="13">
        <f t="shared" si="137"/>
        <v>3.0195E-3</v>
      </c>
      <c r="AA870" s="13">
        <f t="shared" si="138"/>
        <v>7.6949999999999989E-4</v>
      </c>
      <c r="AB870" s="13">
        <f t="shared" si="139"/>
        <v>-5.2380000000000003E-2</v>
      </c>
    </row>
    <row r="871" spans="1:28" x14ac:dyDescent="0.25">
      <c r="A871" s="2" t="s">
        <v>865</v>
      </c>
      <c r="B871" s="3" t="s">
        <v>7578</v>
      </c>
      <c r="C871" s="3" t="s">
        <v>8513</v>
      </c>
      <c r="D871" s="12">
        <v>56</v>
      </c>
      <c r="E871" s="12">
        <v>54.8</v>
      </c>
      <c r="F871" s="12">
        <v>51.8</v>
      </c>
      <c r="G871" s="12">
        <v>49.15</v>
      </c>
      <c r="H871" s="12">
        <v>54</v>
      </c>
      <c r="I871" s="3">
        <v>768</v>
      </c>
      <c r="J871" s="3">
        <v>-4073</v>
      </c>
      <c r="K871" s="3">
        <v>-99</v>
      </c>
      <c r="L871" s="3">
        <v>4245</v>
      </c>
      <c r="M871" s="3">
        <v>318</v>
      </c>
      <c r="N871" s="3">
        <v>2032</v>
      </c>
      <c r="O871" s="3">
        <v>413</v>
      </c>
      <c r="P871" s="3">
        <v>-1121</v>
      </c>
      <c r="Q871" s="3">
        <v>0</v>
      </c>
      <c r="R871" s="3">
        <v>0</v>
      </c>
      <c r="S871" s="13">
        <f t="shared" si="130"/>
        <v>0.43008000000000002</v>
      </c>
      <c r="T871" s="13">
        <f t="shared" si="131"/>
        <v>-2.2320039999999999</v>
      </c>
      <c r="U871" s="13">
        <f t="shared" si="132"/>
        <v>-5.1282000000000001E-2</v>
      </c>
      <c r="V871" s="13">
        <f t="shared" si="133"/>
        <v>2.0864175</v>
      </c>
      <c r="W871" s="13">
        <f t="shared" si="134"/>
        <v>0.17172000000000001</v>
      </c>
      <c r="X871" s="13">
        <f t="shared" si="135"/>
        <v>1.13792</v>
      </c>
      <c r="Y871" s="13">
        <f t="shared" si="136"/>
        <v>0.22632399999999997</v>
      </c>
      <c r="Z871" s="13">
        <f t="shared" si="137"/>
        <v>-0.58067799999999992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7579</v>
      </c>
      <c r="C872" s="3" t="s">
        <v>5379</v>
      </c>
      <c r="D872" s="12">
        <v>123</v>
      </c>
      <c r="E872" s="12">
        <v>112</v>
      </c>
      <c r="F872" s="12">
        <v>115</v>
      </c>
      <c r="G872" s="12">
        <v>103.5</v>
      </c>
      <c r="H872" s="12">
        <v>110.5</v>
      </c>
      <c r="I872" s="3">
        <v>-77</v>
      </c>
      <c r="J872" s="3">
        <v>-109</v>
      </c>
      <c r="K872" s="3">
        <v>23</v>
      </c>
      <c r="L872" s="3">
        <v>190</v>
      </c>
      <c r="M872" s="3">
        <v>444</v>
      </c>
      <c r="N872" s="3">
        <v>0</v>
      </c>
      <c r="O872" s="3">
        <v>-10</v>
      </c>
      <c r="P872" s="3">
        <v>-46</v>
      </c>
      <c r="Q872" s="3">
        <v>0</v>
      </c>
      <c r="R872" s="3">
        <v>-270</v>
      </c>
      <c r="S872" s="13">
        <f t="shared" si="130"/>
        <v>-9.4710000000000003E-2</v>
      </c>
      <c r="T872" s="13">
        <f t="shared" si="131"/>
        <v>-0.12207999999999999</v>
      </c>
      <c r="U872" s="13">
        <f t="shared" si="132"/>
        <v>2.6450000000000001E-2</v>
      </c>
      <c r="V872" s="13">
        <f t="shared" si="133"/>
        <v>0.19664999999999999</v>
      </c>
      <c r="W872" s="13">
        <f t="shared" si="134"/>
        <v>0.49062</v>
      </c>
      <c r="X872" s="13">
        <f t="shared" si="135"/>
        <v>0</v>
      </c>
      <c r="Y872" s="13">
        <f t="shared" si="136"/>
        <v>-1.12E-2</v>
      </c>
      <c r="Z872" s="13">
        <f t="shared" si="137"/>
        <v>-5.2900000000000003E-2</v>
      </c>
      <c r="AA872" s="13">
        <f t="shared" si="138"/>
        <v>0</v>
      </c>
      <c r="AB872" s="13">
        <f t="shared" si="139"/>
        <v>-0.29835</v>
      </c>
    </row>
    <row r="873" spans="1:28" x14ac:dyDescent="0.25">
      <c r="A873" s="2" t="s">
        <v>867</v>
      </c>
      <c r="B873" s="3" t="s">
        <v>7580</v>
      </c>
      <c r="C873" s="3" t="s">
        <v>5424</v>
      </c>
      <c r="D873" s="12">
        <v>26</v>
      </c>
      <c r="E873" s="12">
        <v>26.2</v>
      </c>
      <c r="F873" s="12">
        <v>26.35</v>
      </c>
      <c r="G873" s="12">
        <v>26.35</v>
      </c>
      <c r="H873" s="12">
        <v>26.8</v>
      </c>
      <c r="I873" s="3">
        <v>0</v>
      </c>
      <c r="J873" s="3">
        <v>4</v>
      </c>
      <c r="K873" s="3">
        <v>8</v>
      </c>
      <c r="L873" s="3">
        <v>-10</v>
      </c>
      <c r="M873" s="3">
        <v>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1.0479999999999999E-3</v>
      </c>
      <c r="U873" s="13">
        <f t="shared" si="132"/>
        <v>2.1080000000000001E-3</v>
      </c>
      <c r="V873" s="13">
        <f t="shared" si="133"/>
        <v>-2.6350000000000002E-3</v>
      </c>
      <c r="W873" s="13">
        <f t="shared" si="134"/>
        <v>1.34E-3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7581</v>
      </c>
      <c r="C874" s="3" t="s">
        <v>8522</v>
      </c>
      <c r="D874" s="12">
        <v>9.6</v>
      </c>
      <c r="E874" s="12">
        <v>10</v>
      </c>
      <c r="F874" s="12">
        <v>9.86</v>
      </c>
      <c r="G874" s="12">
        <v>8.8800000000000008</v>
      </c>
      <c r="H874" s="12">
        <v>9.76</v>
      </c>
      <c r="I874" s="3">
        <v>-159</v>
      </c>
      <c r="J874" s="3">
        <v>602</v>
      </c>
      <c r="K874" s="3">
        <v>-309</v>
      </c>
      <c r="L874" s="3">
        <v>213</v>
      </c>
      <c r="M874" s="3">
        <v>970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-1.5263999999999998E-2</v>
      </c>
      <c r="T874" s="13">
        <f t="shared" si="131"/>
        <v>6.0199999999999997E-2</v>
      </c>
      <c r="U874" s="13">
        <f t="shared" si="132"/>
        <v>-3.0467399999999999E-2</v>
      </c>
      <c r="V874" s="13">
        <f t="shared" si="133"/>
        <v>1.8914400000000001E-2</v>
      </c>
      <c r="W874" s="13">
        <f t="shared" si="134"/>
        <v>9.4671999999999992E-2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7582</v>
      </c>
      <c r="C875" s="3" t="s">
        <v>5391</v>
      </c>
      <c r="D875" s="12">
        <v>97</v>
      </c>
      <c r="E875" s="12">
        <v>100</v>
      </c>
      <c r="F875" s="12">
        <v>105</v>
      </c>
      <c r="G875" s="12">
        <v>103</v>
      </c>
      <c r="H875" s="12">
        <v>106.5</v>
      </c>
      <c r="I875" s="3">
        <v>-2101</v>
      </c>
      <c r="J875" s="3">
        <v>-675</v>
      </c>
      <c r="K875" s="3">
        <v>673</v>
      </c>
      <c r="L875" s="3">
        <v>-2131</v>
      </c>
      <c r="M875" s="3">
        <v>-341</v>
      </c>
      <c r="N875" s="3">
        <v>-126</v>
      </c>
      <c r="O875" s="3">
        <v>-415</v>
      </c>
      <c r="P875" s="3">
        <v>1218</v>
      </c>
      <c r="Q875" s="3">
        <v>621</v>
      </c>
      <c r="R875" s="3">
        <v>-77</v>
      </c>
      <c r="S875" s="13">
        <f t="shared" si="130"/>
        <v>-2.0379700000000001</v>
      </c>
      <c r="T875" s="13">
        <f t="shared" si="131"/>
        <v>-0.67500000000000004</v>
      </c>
      <c r="U875" s="13">
        <f t="shared" si="132"/>
        <v>0.70665</v>
      </c>
      <c r="V875" s="13">
        <f t="shared" si="133"/>
        <v>-2.1949299999999998</v>
      </c>
      <c r="W875" s="13">
        <f t="shared" si="134"/>
        <v>-0.36316500000000002</v>
      </c>
      <c r="X875" s="13">
        <f t="shared" si="135"/>
        <v>-0.12222</v>
      </c>
      <c r="Y875" s="13">
        <f t="shared" si="136"/>
        <v>-0.41499999999999998</v>
      </c>
      <c r="Z875" s="13">
        <f t="shared" si="137"/>
        <v>1.2788999999999999</v>
      </c>
      <c r="AA875" s="13">
        <f t="shared" si="138"/>
        <v>0.63963000000000003</v>
      </c>
      <c r="AB875" s="13">
        <f t="shared" si="139"/>
        <v>-8.2004999999999995E-2</v>
      </c>
    </row>
    <row r="876" spans="1:28" x14ac:dyDescent="0.25">
      <c r="A876" s="2" t="s">
        <v>870</v>
      </c>
      <c r="B876" s="3" t="s">
        <v>7583</v>
      </c>
      <c r="C876" s="3" t="s">
        <v>5419</v>
      </c>
      <c r="D876" s="12">
        <v>25.65</v>
      </c>
      <c r="E876" s="12">
        <v>25.5</v>
      </c>
      <c r="F876" s="12">
        <v>26.2</v>
      </c>
      <c r="G876" s="12">
        <v>23.6</v>
      </c>
      <c r="H876" s="12">
        <v>25.95</v>
      </c>
      <c r="I876" s="3">
        <v>-172</v>
      </c>
      <c r="J876" s="3">
        <v>74</v>
      </c>
      <c r="K876" s="3">
        <v>-53</v>
      </c>
      <c r="L876" s="3">
        <v>-48</v>
      </c>
      <c r="M876" s="3">
        <v>241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-4.4118000000000004E-2</v>
      </c>
      <c r="T876" s="13">
        <f t="shared" si="131"/>
        <v>1.8870000000000001E-2</v>
      </c>
      <c r="U876" s="13">
        <f t="shared" si="132"/>
        <v>-1.3885999999999999E-2</v>
      </c>
      <c r="V876" s="13">
        <f t="shared" si="133"/>
        <v>-1.1328000000000001E-2</v>
      </c>
      <c r="W876" s="13">
        <f t="shared" si="134"/>
        <v>6.2539499999999998E-2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7584</v>
      </c>
      <c r="C877" s="3" t="s">
        <v>8527</v>
      </c>
      <c r="D877" s="12">
        <v>41</v>
      </c>
      <c r="E877" s="12">
        <v>41.3</v>
      </c>
      <c r="F877" s="12">
        <v>42.2</v>
      </c>
      <c r="G877" s="12">
        <v>38</v>
      </c>
      <c r="H877" s="12">
        <v>40.450000000000003</v>
      </c>
      <c r="I877" s="3">
        <v>10</v>
      </c>
      <c r="J877" s="3">
        <v>21</v>
      </c>
      <c r="K877" s="3">
        <v>-9</v>
      </c>
      <c r="L877" s="3">
        <v>10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4.1000000000000003E-3</v>
      </c>
      <c r="T877" s="13">
        <f t="shared" si="131"/>
        <v>8.6730000000000002E-3</v>
      </c>
      <c r="U877" s="13">
        <f t="shared" si="132"/>
        <v>-3.7980000000000002E-3</v>
      </c>
      <c r="V877" s="13">
        <f t="shared" si="133"/>
        <v>3.8E-3</v>
      </c>
      <c r="W877" s="13">
        <f t="shared" si="134"/>
        <v>-4.0450000000000002E-4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7585</v>
      </c>
      <c r="C878" s="3" t="s">
        <v>5400</v>
      </c>
      <c r="D878" s="12">
        <v>64.2</v>
      </c>
      <c r="E878" s="12">
        <v>61.8</v>
      </c>
      <c r="F878" s="12">
        <v>61.8</v>
      </c>
      <c r="G878" s="12">
        <v>64.8</v>
      </c>
      <c r="H878" s="12">
        <v>68.2</v>
      </c>
      <c r="I878" s="3">
        <v>-2833</v>
      </c>
      <c r="J878" s="3">
        <v>1119</v>
      </c>
      <c r="K878" s="3">
        <v>-1076</v>
      </c>
      <c r="L878" s="3">
        <v>7466</v>
      </c>
      <c r="M878" s="3">
        <v>-395</v>
      </c>
      <c r="N878" s="3">
        <v>0</v>
      </c>
      <c r="O878" s="3">
        <v>-234</v>
      </c>
      <c r="P878" s="3">
        <v>0</v>
      </c>
      <c r="Q878" s="3">
        <v>2</v>
      </c>
      <c r="R878" s="3">
        <v>0</v>
      </c>
      <c r="S878" s="13">
        <f t="shared" si="130"/>
        <v>-1.818786</v>
      </c>
      <c r="T878" s="13">
        <f t="shared" si="131"/>
        <v>0.69154199999999999</v>
      </c>
      <c r="U878" s="13">
        <f t="shared" si="132"/>
        <v>-0.664968</v>
      </c>
      <c r="V878" s="13">
        <f t="shared" si="133"/>
        <v>4.837968</v>
      </c>
      <c r="W878" s="13">
        <f t="shared" si="134"/>
        <v>-0.26939000000000002</v>
      </c>
      <c r="X878" s="13">
        <f t="shared" si="135"/>
        <v>0</v>
      </c>
      <c r="Y878" s="13">
        <f t="shared" si="136"/>
        <v>-0.14461199999999999</v>
      </c>
      <c r="Z878" s="13">
        <f t="shared" si="137"/>
        <v>0</v>
      </c>
      <c r="AA878" s="13">
        <f t="shared" si="138"/>
        <v>1.2959999999999998E-3</v>
      </c>
      <c r="AB878" s="13">
        <f t="shared" si="139"/>
        <v>0</v>
      </c>
    </row>
    <row r="879" spans="1:28" x14ac:dyDescent="0.25">
      <c r="A879" s="2" t="s">
        <v>873</v>
      </c>
      <c r="B879" s="3" t="s">
        <v>7586</v>
      </c>
      <c r="C879" s="3" t="s">
        <v>5376</v>
      </c>
      <c r="D879" s="12">
        <v>24.6</v>
      </c>
      <c r="E879" s="12">
        <v>25.35</v>
      </c>
      <c r="F879" s="12">
        <v>22.9</v>
      </c>
      <c r="G879" s="12">
        <v>25.15</v>
      </c>
      <c r="H879" s="12">
        <v>24</v>
      </c>
      <c r="I879" s="3">
        <v>401</v>
      </c>
      <c r="J879" s="3">
        <v>-366</v>
      </c>
      <c r="K879" s="3">
        <v>35</v>
      </c>
      <c r="L879" s="3">
        <v>294</v>
      </c>
      <c r="M879" s="3">
        <v>-121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9.8645999999999998E-2</v>
      </c>
      <c r="T879" s="13">
        <f t="shared" si="131"/>
        <v>-9.2781000000000002E-2</v>
      </c>
      <c r="U879" s="13">
        <f t="shared" si="132"/>
        <v>8.0149999999999996E-3</v>
      </c>
      <c r="V879" s="13">
        <f t="shared" si="133"/>
        <v>7.3940999999999993E-2</v>
      </c>
      <c r="W879" s="13">
        <f t="shared" si="134"/>
        <v>-2.904E-2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7587</v>
      </c>
      <c r="C880" s="3" t="s">
        <v>5376</v>
      </c>
      <c r="D880" s="12">
        <v>56.9</v>
      </c>
      <c r="E880" s="12">
        <v>56.6</v>
      </c>
      <c r="F880" s="12">
        <v>56.9</v>
      </c>
      <c r="G880" s="12">
        <v>55.9</v>
      </c>
      <c r="H880" s="12">
        <v>56.6</v>
      </c>
      <c r="I880" s="3">
        <v>-176</v>
      </c>
      <c r="J880" s="3">
        <v>-75</v>
      </c>
      <c r="K880" s="3">
        <v>88</v>
      </c>
      <c r="L880" s="3">
        <v>87</v>
      </c>
      <c r="M880" s="3">
        <v>-42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-0.100144</v>
      </c>
      <c r="T880" s="13">
        <f t="shared" si="131"/>
        <v>-4.2450000000000002E-2</v>
      </c>
      <c r="U880" s="13">
        <f t="shared" si="132"/>
        <v>5.0071999999999998E-2</v>
      </c>
      <c r="V880" s="13">
        <f t="shared" si="133"/>
        <v>4.8633000000000003E-2</v>
      </c>
      <c r="W880" s="13">
        <f t="shared" si="134"/>
        <v>-2.3772000000000001E-2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7588</v>
      </c>
      <c r="C881" s="3" t="s">
        <v>5376</v>
      </c>
      <c r="D881" s="12">
        <v>81</v>
      </c>
      <c r="E881" s="12">
        <v>73.2</v>
      </c>
      <c r="F881" s="12">
        <v>80.5</v>
      </c>
      <c r="G881" s="12">
        <v>88.5</v>
      </c>
      <c r="H881" s="12">
        <v>93.7</v>
      </c>
      <c r="I881" s="3">
        <v>243</v>
      </c>
      <c r="J881" s="3">
        <v>-1371</v>
      </c>
      <c r="K881" s="3">
        <v>835</v>
      </c>
      <c r="L881" s="3">
        <v>428</v>
      </c>
      <c r="M881" s="3">
        <v>929</v>
      </c>
      <c r="N881" s="3">
        <v>4</v>
      </c>
      <c r="O881" s="3">
        <v>0</v>
      </c>
      <c r="P881" s="3">
        <v>0</v>
      </c>
      <c r="Q881" s="3">
        <v>0</v>
      </c>
      <c r="R881" s="3">
        <v>-51</v>
      </c>
      <c r="S881" s="13">
        <f t="shared" si="130"/>
        <v>0.19683</v>
      </c>
      <c r="T881" s="13">
        <f t="shared" si="131"/>
        <v>-1.0035719999999999</v>
      </c>
      <c r="U881" s="13">
        <f t="shared" si="132"/>
        <v>0.67217499999999997</v>
      </c>
      <c r="V881" s="13">
        <f t="shared" si="133"/>
        <v>0.37878000000000001</v>
      </c>
      <c r="W881" s="13">
        <f t="shared" si="134"/>
        <v>0.87047300000000005</v>
      </c>
      <c r="X881" s="13">
        <f t="shared" si="135"/>
        <v>3.2399999999999998E-3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-4.7786999999999996E-2</v>
      </c>
    </row>
    <row r="882" spans="1:28" x14ac:dyDescent="0.25">
      <c r="A882" s="2" t="s">
        <v>876</v>
      </c>
      <c r="B882" s="3" t="s">
        <v>7589</v>
      </c>
      <c r="C882" s="3" t="s">
        <v>5376</v>
      </c>
      <c r="D882" s="12">
        <v>38.9</v>
      </c>
      <c r="E882" s="12">
        <v>42.75</v>
      </c>
      <c r="F882" s="12">
        <v>38.6</v>
      </c>
      <c r="G882" s="12">
        <v>42.45</v>
      </c>
      <c r="H882" s="12">
        <v>40.200000000000003</v>
      </c>
      <c r="I882" s="3">
        <v>337</v>
      </c>
      <c r="J882" s="3">
        <v>-742</v>
      </c>
      <c r="K882" s="3">
        <v>-776</v>
      </c>
      <c r="L882" s="3">
        <v>557</v>
      </c>
      <c r="M882" s="3">
        <v>-723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0.13109299999999999</v>
      </c>
      <c r="T882" s="13">
        <f t="shared" si="131"/>
        <v>-0.31720500000000001</v>
      </c>
      <c r="U882" s="13">
        <f t="shared" si="132"/>
        <v>-0.29953600000000002</v>
      </c>
      <c r="V882" s="13">
        <f t="shared" si="133"/>
        <v>0.2364465</v>
      </c>
      <c r="W882" s="13">
        <f t="shared" si="134"/>
        <v>-0.29064600000000002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7590</v>
      </c>
      <c r="C883" s="3" t="s">
        <v>5376</v>
      </c>
      <c r="D883" s="12">
        <v>112.5</v>
      </c>
      <c r="E883" s="12">
        <v>115</v>
      </c>
      <c r="F883" s="12">
        <v>115</v>
      </c>
      <c r="G883" s="12">
        <v>108</v>
      </c>
      <c r="H883" s="12">
        <v>112.5</v>
      </c>
      <c r="I883" s="3">
        <v>-11</v>
      </c>
      <c r="J883" s="3">
        <v>7</v>
      </c>
      <c r="K883" s="3">
        <v>-41</v>
      </c>
      <c r="L883" s="3">
        <v>-55</v>
      </c>
      <c r="M883" s="3">
        <v>41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-1.2375000000000001E-2</v>
      </c>
      <c r="T883" s="13">
        <f t="shared" si="131"/>
        <v>8.0499999999999999E-3</v>
      </c>
      <c r="U883" s="13">
        <f t="shared" si="132"/>
        <v>-4.7149999999999997E-2</v>
      </c>
      <c r="V883" s="13">
        <f t="shared" si="133"/>
        <v>-5.9400000000000001E-2</v>
      </c>
      <c r="W883" s="13">
        <f t="shared" si="134"/>
        <v>4.6124999999999999E-2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7591</v>
      </c>
      <c r="C884" s="3" t="s">
        <v>5376</v>
      </c>
      <c r="D884" s="12">
        <v>25.6</v>
      </c>
      <c r="E884" s="12">
        <v>26.9</v>
      </c>
      <c r="F884" s="12">
        <v>25.6</v>
      </c>
      <c r="G884" s="12">
        <v>24.3</v>
      </c>
      <c r="H884" s="12">
        <v>26</v>
      </c>
      <c r="I884" s="3">
        <v>233</v>
      </c>
      <c r="J884" s="3">
        <v>-312</v>
      </c>
      <c r="K884" s="3">
        <v>-76</v>
      </c>
      <c r="L884" s="3">
        <v>154</v>
      </c>
      <c r="M884" s="3">
        <v>-12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5.9648E-2</v>
      </c>
      <c r="T884" s="13">
        <f t="shared" si="131"/>
        <v>-8.3927999999999989E-2</v>
      </c>
      <c r="U884" s="13">
        <f t="shared" si="132"/>
        <v>-1.9456000000000001E-2</v>
      </c>
      <c r="V884" s="13">
        <f t="shared" si="133"/>
        <v>3.7422000000000004E-2</v>
      </c>
      <c r="W884" s="13">
        <f t="shared" si="134"/>
        <v>-3.1199999999999999E-3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7592</v>
      </c>
      <c r="C885" s="3" t="s">
        <v>5376</v>
      </c>
      <c r="D885" s="12">
        <v>15.5</v>
      </c>
      <c r="E885" s="12">
        <v>15.75</v>
      </c>
      <c r="F885" s="12">
        <v>15.55</v>
      </c>
      <c r="G885" s="12">
        <v>14.6</v>
      </c>
      <c r="H885" s="12">
        <v>15.15</v>
      </c>
      <c r="I885" s="3">
        <v>-39</v>
      </c>
      <c r="J885" s="3">
        <v>34</v>
      </c>
      <c r="K885" s="3">
        <v>10</v>
      </c>
      <c r="L885" s="3">
        <v>-21</v>
      </c>
      <c r="M885" s="3">
        <v>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-6.045E-3</v>
      </c>
      <c r="T885" s="13">
        <f t="shared" si="131"/>
        <v>5.3550000000000004E-3</v>
      </c>
      <c r="U885" s="13">
        <f t="shared" si="132"/>
        <v>1.555E-3</v>
      </c>
      <c r="V885" s="13">
        <f t="shared" si="133"/>
        <v>-3.0659999999999997E-3</v>
      </c>
      <c r="W885" s="13">
        <f t="shared" si="134"/>
        <v>2.2725000000000002E-3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7593</v>
      </c>
      <c r="C886" s="3" t="s">
        <v>5376</v>
      </c>
      <c r="D886" s="12">
        <v>22.6</v>
      </c>
      <c r="E886" s="12">
        <v>23.05</v>
      </c>
      <c r="F886" s="12">
        <v>22.9</v>
      </c>
      <c r="G886" s="12">
        <v>23.1</v>
      </c>
      <c r="H886" s="12">
        <v>22.9</v>
      </c>
      <c r="I886" s="3">
        <v>-51</v>
      </c>
      <c r="J886" s="3">
        <v>53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-1.1526000000000002E-2</v>
      </c>
      <c r="T886" s="13">
        <f t="shared" si="131"/>
        <v>1.2216500000000002E-2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7594</v>
      </c>
      <c r="C887" s="3" t="s">
        <v>5380</v>
      </c>
      <c r="D887" s="12">
        <v>12.9</v>
      </c>
      <c r="E887" s="12">
        <v>13.25</v>
      </c>
      <c r="F887" s="12">
        <v>13</v>
      </c>
      <c r="G887" s="12">
        <v>12.75</v>
      </c>
      <c r="H887" s="12">
        <v>13.1</v>
      </c>
      <c r="I887" s="3">
        <v>-113</v>
      </c>
      <c r="J887" s="3">
        <v>22</v>
      </c>
      <c r="K887" s="3">
        <v>-46</v>
      </c>
      <c r="L887" s="3">
        <v>-14</v>
      </c>
      <c r="M887" s="3">
        <v>22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-1.4577E-2</v>
      </c>
      <c r="T887" s="13">
        <f t="shared" si="131"/>
        <v>2.9150000000000001E-3</v>
      </c>
      <c r="U887" s="13">
        <f t="shared" si="132"/>
        <v>-5.9800000000000001E-3</v>
      </c>
      <c r="V887" s="13">
        <f t="shared" si="133"/>
        <v>-1.7849999999999999E-3</v>
      </c>
      <c r="W887" s="13">
        <f t="shared" si="134"/>
        <v>2.882E-3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7595</v>
      </c>
      <c r="C888" s="3" t="s">
        <v>5376</v>
      </c>
      <c r="D888" s="12">
        <v>24.55</v>
      </c>
      <c r="E888" s="12">
        <v>24.4</v>
      </c>
      <c r="F888" s="12">
        <v>24.6</v>
      </c>
      <c r="G888" s="12">
        <v>23.6</v>
      </c>
      <c r="H888" s="12">
        <v>24.6</v>
      </c>
      <c r="I888" s="3">
        <v>-616</v>
      </c>
      <c r="J888" s="3">
        <v>-538</v>
      </c>
      <c r="K888" s="3">
        <v>367</v>
      </c>
      <c r="L888" s="3">
        <v>-465</v>
      </c>
      <c r="M888" s="3">
        <v>399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-0.151228</v>
      </c>
      <c r="T888" s="13">
        <f t="shared" si="131"/>
        <v>-0.131272</v>
      </c>
      <c r="U888" s="13">
        <f t="shared" si="132"/>
        <v>9.0282000000000001E-2</v>
      </c>
      <c r="V888" s="13">
        <f t="shared" si="133"/>
        <v>-0.10974</v>
      </c>
      <c r="W888" s="13">
        <f t="shared" si="134"/>
        <v>9.8154000000000019E-2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7596</v>
      </c>
      <c r="C889" s="3" t="s">
        <v>8499</v>
      </c>
      <c r="D889" s="12">
        <v>32</v>
      </c>
      <c r="E889" s="12">
        <v>31.6</v>
      </c>
      <c r="F889" s="12">
        <v>31.7</v>
      </c>
      <c r="G889" s="12">
        <v>31.3</v>
      </c>
      <c r="H889" s="12">
        <v>31.4</v>
      </c>
      <c r="I889" s="3">
        <v>7</v>
      </c>
      <c r="J889" s="3">
        <v>0</v>
      </c>
      <c r="K889" s="3">
        <v>0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2.2399999999999998E-3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3.1399999999999999E-4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7597</v>
      </c>
      <c r="C890" s="3" t="s">
        <v>5376</v>
      </c>
      <c r="D890" s="12">
        <v>84.7</v>
      </c>
      <c r="E890" s="12">
        <v>83.6</v>
      </c>
      <c r="F890" s="12">
        <v>83</v>
      </c>
      <c r="G890" s="12">
        <v>80.7</v>
      </c>
      <c r="H890" s="12">
        <v>84.2</v>
      </c>
      <c r="I890" s="3">
        <v>-108</v>
      </c>
      <c r="J890" s="3">
        <v>61</v>
      </c>
      <c r="K890" s="3">
        <v>4</v>
      </c>
      <c r="L890" s="3">
        <v>-8</v>
      </c>
      <c r="M890" s="3">
        <v>364</v>
      </c>
      <c r="N890" s="3">
        <v>-8</v>
      </c>
      <c r="O890" s="3">
        <v>0</v>
      </c>
      <c r="P890" s="3">
        <v>1</v>
      </c>
      <c r="Q890" s="3">
        <v>0</v>
      </c>
      <c r="R890" s="3">
        <v>0</v>
      </c>
      <c r="S890" s="13">
        <f t="shared" si="130"/>
        <v>-9.1476000000000002E-2</v>
      </c>
      <c r="T890" s="13">
        <f t="shared" si="131"/>
        <v>5.0995999999999993E-2</v>
      </c>
      <c r="U890" s="13">
        <f t="shared" si="132"/>
        <v>3.32E-3</v>
      </c>
      <c r="V890" s="13">
        <f t="shared" si="133"/>
        <v>-6.4559999999999999E-3</v>
      </c>
      <c r="W890" s="13">
        <f t="shared" si="134"/>
        <v>0.30648799999999998</v>
      </c>
      <c r="X890" s="13">
        <f t="shared" si="135"/>
        <v>-6.7759999999999999E-3</v>
      </c>
      <c r="Y890" s="13">
        <f t="shared" si="136"/>
        <v>0</v>
      </c>
      <c r="Z890" s="13">
        <f t="shared" si="137"/>
        <v>8.3000000000000001E-4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7598</v>
      </c>
      <c r="C891" s="3" t="s">
        <v>5376</v>
      </c>
      <c r="D891" s="12">
        <v>42.7</v>
      </c>
      <c r="E891" s="12">
        <v>41.7</v>
      </c>
      <c r="F891" s="12">
        <v>42</v>
      </c>
      <c r="G891" s="12">
        <v>41.75</v>
      </c>
      <c r="H891" s="12">
        <v>41.8</v>
      </c>
      <c r="I891" s="3">
        <v>-7</v>
      </c>
      <c r="J891" s="3">
        <v>2</v>
      </c>
      <c r="K891" s="3">
        <v>12</v>
      </c>
      <c r="L891" s="3">
        <v>6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-2.9890000000000003E-3</v>
      </c>
      <c r="T891" s="13">
        <f t="shared" si="131"/>
        <v>8.3400000000000011E-4</v>
      </c>
      <c r="U891" s="13">
        <f t="shared" si="132"/>
        <v>5.0400000000000002E-3</v>
      </c>
      <c r="V891" s="13">
        <f t="shared" si="133"/>
        <v>2.5049999999999998E-3</v>
      </c>
      <c r="W891" s="13">
        <f t="shared" si="134"/>
        <v>4.1799999999999997E-4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7599</v>
      </c>
      <c r="C892" s="3" t="s">
        <v>5376</v>
      </c>
      <c r="D892" s="12">
        <v>20.25</v>
      </c>
      <c r="E892" s="12">
        <v>22.25</v>
      </c>
      <c r="F892" s="12">
        <v>20.6</v>
      </c>
      <c r="G892" s="12">
        <v>22.65</v>
      </c>
      <c r="H892" s="12">
        <v>21.55</v>
      </c>
      <c r="I892" s="3">
        <v>51</v>
      </c>
      <c r="J892" s="3">
        <v>-35</v>
      </c>
      <c r="K892" s="3">
        <v>-600</v>
      </c>
      <c r="L892" s="3">
        <v>721</v>
      </c>
      <c r="M892" s="3">
        <v>-560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1.03275E-2</v>
      </c>
      <c r="T892" s="13">
        <f t="shared" si="131"/>
        <v>-7.7875000000000002E-3</v>
      </c>
      <c r="U892" s="13">
        <f t="shared" si="132"/>
        <v>-0.1236</v>
      </c>
      <c r="V892" s="13">
        <f t="shared" si="133"/>
        <v>0.16330649999999999</v>
      </c>
      <c r="W892" s="13">
        <f t="shared" si="134"/>
        <v>-0.12068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7600</v>
      </c>
      <c r="C893" s="3" t="s">
        <v>5376</v>
      </c>
      <c r="D893" s="12">
        <v>66.3</v>
      </c>
      <c r="E893" s="12">
        <v>64.7</v>
      </c>
      <c r="F893" s="12">
        <v>65.2</v>
      </c>
      <c r="G893" s="12">
        <v>65.8</v>
      </c>
      <c r="H893" s="12">
        <v>66.7</v>
      </c>
      <c r="I893" s="3">
        <v>11</v>
      </c>
      <c r="J893" s="3">
        <v>-1170</v>
      </c>
      <c r="K893" s="3">
        <v>217</v>
      </c>
      <c r="L893" s="3">
        <v>138</v>
      </c>
      <c r="M893" s="3">
        <v>90</v>
      </c>
      <c r="N893" s="3">
        <v>0</v>
      </c>
      <c r="O893" s="3">
        <v>0</v>
      </c>
      <c r="P893" s="3">
        <v>0</v>
      </c>
      <c r="Q893" s="3">
        <v>-1</v>
      </c>
      <c r="R893" s="3">
        <v>0</v>
      </c>
      <c r="S893" s="13">
        <f t="shared" si="130"/>
        <v>7.2929999999999991E-3</v>
      </c>
      <c r="T893" s="13">
        <f t="shared" si="131"/>
        <v>-0.75699000000000005</v>
      </c>
      <c r="U893" s="13">
        <f t="shared" si="132"/>
        <v>0.14148400000000003</v>
      </c>
      <c r="V893" s="13">
        <f t="shared" si="133"/>
        <v>9.0803999999999996E-2</v>
      </c>
      <c r="W893" s="13">
        <f t="shared" si="134"/>
        <v>6.003E-2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-6.5799999999999995E-4</v>
      </c>
      <c r="AB893" s="13">
        <f t="shared" si="139"/>
        <v>0</v>
      </c>
    </row>
    <row r="894" spans="1:28" x14ac:dyDescent="0.25">
      <c r="A894" s="2" t="s">
        <v>888</v>
      </c>
      <c r="B894" s="3" t="s">
        <v>7601</v>
      </c>
      <c r="C894" s="3" t="s">
        <v>8499</v>
      </c>
      <c r="D894" s="12">
        <v>70.900000000000006</v>
      </c>
      <c r="E894" s="12">
        <v>70.5</v>
      </c>
      <c r="F894" s="12">
        <v>71.400000000000006</v>
      </c>
      <c r="G894" s="12">
        <v>69.900000000000006</v>
      </c>
      <c r="H894" s="12">
        <v>70.2</v>
      </c>
      <c r="I894" s="3">
        <v>-254</v>
      </c>
      <c r="J894" s="3">
        <v>-82</v>
      </c>
      <c r="K894" s="3">
        <v>-11</v>
      </c>
      <c r="L894" s="3">
        <v>-480</v>
      </c>
      <c r="M894" s="3">
        <v>-103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-0.18008600000000002</v>
      </c>
      <c r="T894" s="13">
        <f t="shared" si="131"/>
        <v>-5.781E-2</v>
      </c>
      <c r="U894" s="13">
        <f t="shared" si="132"/>
        <v>-7.8540000000000016E-3</v>
      </c>
      <c r="V894" s="13">
        <f t="shared" si="133"/>
        <v>-0.33551999999999998</v>
      </c>
      <c r="W894" s="13">
        <f t="shared" si="134"/>
        <v>-7.2306000000000009E-2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7602</v>
      </c>
      <c r="C895" s="3" t="s">
        <v>5376</v>
      </c>
      <c r="D895" s="12">
        <v>10.9</v>
      </c>
      <c r="E895" s="12">
        <v>11.95</v>
      </c>
      <c r="F895" s="12">
        <v>11.25</v>
      </c>
      <c r="G895" s="12">
        <v>10.5</v>
      </c>
      <c r="H895" s="12">
        <v>11.55</v>
      </c>
      <c r="I895" s="3">
        <v>86</v>
      </c>
      <c r="J895" s="3">
        <v>-8</v>
      </c>
      <c r="K895" s="3">
        <v>-64</v>
      </c>
      <c r="L895" s="3">
        <v>32</v>
      </c>
      <c r="M895" s="3">
        <v>61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9.3740000000000004E-3</v>
      </c>
      <c r="T895" s="13">
        <f t="shared" si="131"/>
        <v>-9.5599999999999993E-4</v>
      </c>
      <c r="U895" s="13">
        <f t="shared" si="132"/>
        <v>-7.1999999999999998E-3</v>
      </c>
      <c r="V895" s="13">
        <f t="shared" si="133"/>
        <v>3.3600000000000001E-3</v>
      </c>
      <c r="W895" s="13">
        <f t="shared" si="134"/>
        <v>7.0455000000000005E-3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7603</v>
      </c>
      <c r="C896" s="3" t="s">
        <v>8499</v>
      </c>
      <c r="D896" s="12">
        <v>61.6</v>
      </c>
      <c r="E896" s="12">
        <v>62</v>
      </c>
      <c r="F896" s="12">
        <v>61</v>
      </c>
      <c r="G896" s="12">
        <v>55.1</v>
      </c>
      <c r="H896" s="12">
        <v>56.8</v>
      </c>
      <c r="I896" s="3">
        <v>387</v>
      </c>
      <c r="J896" s="3">
        <v>-516</v>
      </c>
      <c r="K896" s="3">
        <v>71</v>
      </c>
      <c r="L896" s="3">
        <v>324</v>
      </c>
      <c r="M896" s="3">
        <v>187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0.23839200000000002</v>
      </c>
      <c r="T896" s="13">
        <f t="shared" si="131"/>
        <v>-0.31991999999999998</v>
      </c>
      <c r="U896" s="13">
        <f t="shared" si="132"/>
        <v>4.3310000000000001E-2</v>
      </c>
      <c r="V896" s="13">
        <f t="shared" si="133"/>
        <v>0.17852400000000002</v>
      </c>
      <c r="W896" s="13">
        <f t="shared" si="134"/>
        <v>0.106216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7604</v>
      </c>
      <c r="C897" s="3" t="s">
        <v>5376</v>
      </c>
      <c r="D897" s="12">
        <v>31.65</v>
      </c>
      <c r="E897" s="12">
        <v>32.1</v>
      </c>
      <c r="F897" s="12">
        <v>31.85</v>
      </c>
      <c r="G897" s="12">
        <v>30.15</v>
      </c>
      <c r="H897" s="12">
        <v>31.5</v>
      </c>
      <c r="I897" s="3">
        <v>-53</v>
      </c>
      <c r="J897" s="3">
        <v>-18</v>
      </c>
      <c r="K897" s="3">
        <v>-28</v>
      </c>
      <c r="L897" s="3">
        <v>-8</v>
      </c>
      <c r="M897" s="3">
        <v>21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-1.6774499999999998E-2</v>
      </c>
      <c r="T897" s="13">
        <f t="shared" si="131"/>
        <v>-5.778000000000001E-3</v>
      </c>
      <c r="U897" s="13">
        <f t="shared" si="132"/>
        <v>-8.9180000000000006E-3</v>
      </c>
      <c r="V897" s="13">
        <f t="shared" si="133"/>
        <v>-2.4120000000000001E-3</v>
      </c>
      <c r="W897" s="13">
        <f t="shared" si="134"/>
        <v>6.6150000000000002E-3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7605</v>
      </c>
      <c r="C898" s="3" t="s">
        <v>8499</v>
      </c>
      <c r="D898" s="12">
        <v>26.2</v>
      </c>
      <c r="E898" s="12">
        <v>26.55</v>
      </c>
      <c r="F898" s="12">
        <v>26.3</v>
      </c>
      <c r="G898" s="12">
        <v>24.6</v>
      </c>
      <c r="H898" s="12">
        <v>25.25</v>
      </c>
      <c r="I898" s="3">
        <v>-12</v>
      </c>
      <c r="J898" s="3">
        <v>-140</v>
      </c>
      <c r="K898" s="3">
        <v>29</v>
      </c>
      <c r="L898" s="3">
        <v>-106</v>
      </c>
      <c r="M898" s="3">
        <v>55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-3.1439999999999997E-3</v>
      </c>
      <c r="T898" s="13">
        <f t="shared" si="131"/>
        <v>-3.7170000000000002E-2</v>
      </c>
      <c r="U898" s="13">
        <f t="shared" si="132"/>
        <v>7.6270000000000001E-3</v>
      </c>
      <c r="V898" s="13">
        <f t="shared" si="133"/>
        <v>-2.6076000000000002E-2</v>
      </c>
      <c r="W898" s="13">
        <f t="shared" si="134"/>
        <v>1.3887500000000001E-2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7606</v>
      </c>
      <c r="C899" s="3" t="s">
        <v>5376</v>
      </c>
      <c r="D899" s="12">
        <v>6.15</v>
      </c>
      <c r="E899" s="12">
        <v>6.46</v>
      </c>
      <c r="F899" s="12">
        <v>7.1</v>
      </c>
      <c r="G899" s="12">
        <v>7.81</v>
      </c>
      <c r="H899" s="12">
        <v>8.59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7607</v>
      </c>
      <c r="C900" s="3" t="s">
        <v>5376</v>
      </c>
      <c r="D900" s="12">
        <v>55.3</v>
      </c>
      <c r="E900" s="12">
        <v>60.8</v>
      </c>
      <c r="F900" s="12">
        <v>61.5</v>
      </c>
      <c r="G900" s="12">
        <v>67.599999999999994</v>
      </c>
      <c r="H900" s="12">
        <v>72.900000000000006</v>
      </c>
      <c r="I900" s="3">
        <v>44</v>
      </c>
      <c r="J900" s="3">
        <v>135</v>
      </c>
      <c r="K900" s="3">
        <v>-349</v>
      </c>
      <c r="L900" s="3">
        <v>-73</v>
      </c>
      <c r="M900" s="3">
        <v>555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2.4331999999999999E-2</v>
      </c>
      <c r="T900" s="13">
        <f t="shared" si="131"/>
        <v>8.208E-2</v>
      </c>
      <c r="U900" s="13">
        <f t="shared" si="132"/>
        <v>-0.21463499999999999</v>
      </c>
      <c r="V900" s="13">
        <f t="shared" si="133"/>
        <v>-4.9347999999999996E-2</v>
      </c>
      <c r="W900" s="13">
        <f t="shared" si="134"/>
        <v>0.40459499999999998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7608</v>
      </c>
      <c r="C901" s="3" t="s">
        <v>5376</v>
      </c>
      <c r="D901" s="12">
        <v>202.5</v>
      </c>
      <c r="E901" s="12">
        <v>204</v>
      </c>
      <c r="F901" s="12">
        <v>208</v>
      </c>
      <c r="G901" s="12">
        <v>200</v>
      </c>
      <c r="H901" s="12">
        <v>207</v>
      </c>
      <c r="I901" s="3">
        <v>98</v>
      </c>
      <c r="J901" s="3">
        <v>17</v>
      </c>
      <c r="K901" s="3">
        <v>120</v>
      </c>
      <c r="L901" s="3">
        <v>119</v>
      </c>
      <c r="M901" s="3">
        <v>48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0.19844999999999999</v>
      </c>
      <c r="T901" s="13">
        <f t="shared" si="131"/>
        <v>3.4680000000000002E-2</v>
      </c>
      <c r="U901" s="13">
        <f t="shared" si="132"/>
        <v>0.24959999999999999</v>
      </c>
      <c r="V901" s="13">
        <f t="shared" si="133"/>
        <v>0.23799999999999999</v>
      </c>
      <c r="W901" s="13">
        <f t="shared" si="134"/>
        <v>9.9360000000000004E-2</v>
      </c>
      <c r="X901" s="13">
        <f t="shared" si="135"/>
        <v>2.0249999999999999E-3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7609</v>
      </c>
      <c r="C902" s="3" t="s">
        <v>5376</v>
      </c>
      <c r="D902" s="12">
        <v>53</v>
      </c>
      <c r="E902" s="12">
        <v>52.8</v>
      </c>
      <c r="F902" s="12">
        <v>53</v>
      </c>
      <c r="G902" s="12">
        <v>51.3</v>
      </c>
      <c r="H902" s="12">
        <v>53.4</v>
      </c>
      <c r="I902" s="3">
        <v>0</v>
      </c>
      <c r="J902" s="3">
        <v>25</v>
      </c>
      <c r="K902" s="3">
        <v>2</v>
      </c>
      <c r="L902" s="3">
        <v>25</v>
      </c>
      <c r="M902" s="3">
        <v>32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1.32E-2</v>
      </c>
      <c r="U902" s="13">
        <f t="shared" si="132"/>
        <v>1.06E-3</v>
      </c>
      <c r="V902" s="13">
        <f t="shared" si="133"/>
        <v>1.2825E-2</v>
      </c>
      <c r="W902" s="13">
        <f t="shared" si="134"/>
        <v>1.7087999999999999E-2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7610</v>
      </c>
      <c r="C903" s="3" t="s">
        <v>8499</v>
      </c>
      <c r="D903" s="12">
        <v>53.6</v>
      </c>
      <c r="E903" s="12">
        <v>53.9</v>
      </c>
      <c r="F903" s="12">
        <v>52.8</v>
      </c>
      <c r="G903" s="12">
        <v>52.9</v>
      </c>
      <c r="H903" s="12">
        <v>53</v>
      </c>
      <c r="I903" s="3">
        <v>-42</v>
      </c>
      <c r="J903" s="3">
        <v>-15</v>
      </c>
      <c r="K903" s="3">
        <v>-22</v>
      </c>
      <c r="L903" s="3">
        <v>-9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-2.2512000000000004E-2</v>
      </c>
      <c r="T903" s="13">
        <f t="shared" ref="T903:T966" si="141">$E903*J903/100000</f>
        <v>-8.0850000000000002E-3</v>
      </c>
      <c r="U903" s="13">
        <f t="shared" ref="U903:U966" si="142">$F903*K903/100000</f>
        <v>-1.1616E-2</v>
      </c>
      <c r="V903" s="13">
        <f t="shared" ref="V903:V966" si="143">$G903*L903/100000</f>
        <v>-4.7609999999999996E-3</v>
      </c>
      <c r="W903" s="13">
        <f t="shared" ref="W903:W966" si="144">$H903*M903/100000</f>
        <v>-2.65E-3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7611</v>
      </c>
      <c r="C904" s="3" t="s">
        <v>5376</v>
      </c>
      <c r="D904" s="12">
        <v>13.1</v>
      </c>
      <c r="E904" s="12">
        <v>12.6</v>
      </c>
      <c r="F904" s="12">
        <v>12.35</v>
      </c>
      <c r="G904" s="12">
        <v>11.3</v>
      </c>
      <c r="H904" s="12">
        <v>11.5</v>
      </c>
      <c r="I904" s="3">
        <v>131</v>
      </c>
      <c r="J904" s="3">
        <v>-135</v>
      </c>
      <c r="K904" s="3">
        <v>-164</v>
      </c>
      <c r="L904" s="3">
        <v>-57</v>
      </c>
      <c r="M904" s="3">
        <v>-162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1.7160999999999999E-2</v>
      </c>
      <c r="T904" s="13">
        <f t="shared" si="141"/>
        <v>-1.7010000000000001E-2</v>
      </c>
      <c r="U904" s="13">
        <f t="shared" si="142"/>
        <v>-2.0253999999999998E-2</v>
      </c>
      <c r="V904" s="13">
        <f t="shared" si="143"/>
        <v>-6.4410000000000005E-3</v>
      </c>
      <c r="W904" s="13">
        <f t="shared" si="144"/>
        <v>-1.8630000000000001E-2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7612</v>
      </c>
      <c r="C905" s="3" t="s">
        <v>5376</v>
      </c>
      <c r="D905" s="12">
        <v>57.2</v>
      </c>
      <c r="E905" s="12">
        <v>62.9</v>
      </c>
      <c r="F905" s="12">
        <v>57.6</v>
      </c>
      <c r="G905" s="12">
        <v>63.3</v>
      </c>
      <c r="H905" s="12">
        <v>60.8</v>
      </c>
      <c r="I905" s="3">
        <v>1324</v>
      </c>
      <c r="J905" s="3">
        <v>-1736</v>
      </c>
      <c r="K905" s="3">
        <v>1090</v>
      </c>
      <c r="L905" s="3">
        <v>6068</v>
      </c>
      <c r="M905" s="3">
        <v>-2331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0.757328</v>
      </c>
      <c r="T905" s="13">
        <f t="shared" si="141"/>
        <v>-1.091944</v>
      </c>
      <c r="U905" s="13">
        <f t="shared" si="142"/>
        <v>0.62783999999999995</v>
      </c>
      <c r="V905" s="13">
        <f t="shared" si="143"/>
        <v>3.8410439999999997</v>
      </c>
      <c r="W905" s="13">
        <f t="shared" si="144"/>
        <v>-1.4172479999999998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7613</v>
      </c>
      <c r="C906" s="3" t="s">
        <v>8499</v>
      </c>
      <c r="D906" s="12">
        <v>64.3</v>
      </c>
      <c r="E906" s="12">
        <v>62.5</v>
      </c>
      <c r="F906" s="12">
        <v>63.4</v>
      </c>
      <c r="G906" s="12">
        <v>59.3</v>
      </c>
      <c r="H906" s="12">
        <v>62.3</v>
      </c>
      <c r="I906" s="3">
        <v>93</v>
      </c>
      <c r="J906" s="3">
        <v>39</v>
      </c>
      <c r="K906" s="3">
        <v>-24</v>
      </c>
      <c r="L906" s="3">
        <v>-27</v>
      </c>
      <c r="M906" s="3">
        <v>312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5.9798999999999998E-2</v>
      </c>
      <c r="T906" s="13">
        <f t="shared" si="141"/>
        <v>2.4375000000000001E-2</v>
      </c>
      <c r="U906" s="13">
        <f t="shared" si="142"/>
        <v>-1.5215999999999999E-2</v>
      </c>
      <c r="V906" s="13">
        <f t="shared" si="143"/>
        <v>-1.6010999999999997E-2</v>
      </c>
      <c r="W906" s="13">
        <f t="shared" si="144"/>
        <v>0.19437599999999999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7614</v>
      </c>
      <c r="C907" s="3" t="s">
        <v>5376</v>
      </c>
      <c r="D907" s="12">
        <v>35.4</v>
      </c>
      <c r="E907" s="12">
        <v>35.15</v>
      </c>
      <c r="F907" s="12">
        <v>35.4</v>
      </c>
      <c r="G907" s="12">
        <v>33.25</v>
      </c>
      <c r="H907" s="12">
        <v>34.200000000000003</v>
      </c>
      <c r="I907" s="3">
        <v>5</v>
      </c>
      <c r="J907" s="3">
        <v>4</v>
      </c>
      <c r="K907" s="3">
        <v>-20</v>
      </c>
      <c r="L907" s="3">
        <v>7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1.7700000000000001E-3</v>
      </c>
      <c r="T907" s="13">
        <f t="shared" si="141"/>
        <v>1.4059999999999999E-3</v>
      </c>
      <c r="U907" s="13">
        <f t="shared" si="142"/>
        <v>-7.0800000000000004E-3</v>
      </c>
      <c r="V907" s="13">
        <f t="shared" si="143"/>
        <v>2.3275000000000001E-3</v>
      </c>
      <c r="W907" s="13">
        <f t="shared" si="144"/>
        <v>6.8400000000000004E-4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7615</v>
      </c>
      <c r="C908" s="3" t="s">
        <v>5376</v>
      </c>
      <c r="D908" s="12">
        <v>74.3</v>
      </c>
      <c r="E908" s="12">
        <v>81</v>
      </c>
      <c r="F908" s="12">
        <v>78.3</v>
      </c>
      <c r="G908" s="12">
        <v>72.099999999999994</v>
      </c>
      <c r="H908" s="12">
        <v>68.599999999999994</v>
      </c>
      <c r="I908" s="3">
        <v>-38</v>
      </c>
      <c r="J908" s="3">
        <v>-11</v>
      </c>
      <c r="K908" s="3">
        <v>-8</v>
      </c>
      <c r="L908" s="3">
        <v>-32</v>
      </c>
      <c r="M908" s="3">
        <v>49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-2.8234000000000002E-2</v>
      </c>
      <c r="T908" s="13">
        <f t="shared" si="141"/>
        <v>-8.9099999999999995E-3</v>
      </c>
      <c r="U908" s="13">
        <f t="shared" si="142"/>
        <v>-6.2639999999999996E-3</v>
      </c>
      <c r="V908" s="13">
        <f t="shared" si="143"/>
        <v>-2.3071999999999999E-2</v>
      </c>
      <c r="W908" s="13">
        <f t="shared" si="144"/>
        <v>3.3613999999999998E-2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7616</v>
      </c>
      <c r="C909" s="3" t="s">
        <v>5376</v>
      </c>
      <c r="D909" s="12">
        <v>21.2</v>
      </c>
      <c r="E909" s="12">
        <v>23.3</v>
      </c>
      <c r="F909" s="12">
        <v>25.6</v>
      </c>
      <c r="G909" s="12">
        <v>26.2</v>
      </c>
      <c r="H909" s="12">
        <v>25.65</v>
      </c>
      <c r="I909" s="3">
        <v>0</v>
      </c>
      <c r="J909" s="3">
        <v>-17</v>
      </c>
      <c r="K909" s="3">
        <v>7</v>
      </c>
      <c r="L909" s="3">
        <v>-3</v>
      </c>
      <c r="M909" s="3">
        <v>-10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-3.9610000000000001E-3</v>
      </c>
      <c r="U909" s="13">
        <f t="shared" si="142"/>
        <v>1.7920000000000002E-3</v>
      </c>
      <c r="V909" s="13">
        <f t="shared" si="143"/>
        <v>-7.8599999999999991E-4</v>
      </c>
      <c r="W909" s="13">
        <f t="shared" si="144"/>
        <v>-2.565E-3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7617</v>
      </c>
      <c r="C910" s="3" t="s">
        <v>5376</v>
      </c>
      <c r="D910" s="12">
        <v>25.05</v>
      </c>
      <c r="E910" s="12">
        <v>26.7</v>
      </c>
      <c r="F910" s="12">
        <v>26.6</v>
      </c>
      <c r="G910" s="12">
        <v>25</v>
      </c>
      <c r="H910" s="12">
        <v>27.15</v>
      </c>
      <c r="I910" s="3">
        <v>0</v>
      </c>
      <c r="J910" s="3">
        <v>0</v>
      </c>
      <c r="K910" s="3">
        <v>0</v>
      </c>
      <c r="L910" s="3">
        <v>0</v>
      </c>
      <c r="M910" s="3">
        <v>15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4.0724999999999997E-3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7618</v>
      </c>
      <c r="C911" s="3" t="s">
        <v>8499</v>
      </c>
      <c r="D911" s="12">
        <v>24.35</v>
      </c>
      <c r="E911" s="12">
        <v>24.45</v>
      </c>
      <c r="F911" s="12">
        <v>24.5</v>
      </c>
      <c r="G911" s="12">
        <v>23.1</v>
      </c>
      <c r="H911" s="12">
        <v>23.8</v>
      </c>
      <c r="I911" s="3">
        <v>-67</v>
      </c>
      <c r="J911" s="3">
        <v>-64</v>
      </c>
      <c r="K911" s="3">
        <v>53</v>
      </c>
      <c r="L911" s="3">
        <v>13</v>
      </c>
      <c r="M911" s="3">
        <v>104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-1.6314499999999999E-2</v>
      </c>
      <c r="T911" s="13">
        <f t="shared" si="141"/>
        <v>-1.5647999999999999E-2</v>
      </c>
      <c r="U911" s="13">
        <f t="shared" si="142"/>
        <v>1.2985E-2</v>
      </c>
      <c r="V911" s="13">
        <f t="shared" si="143"/>
        <v>3.003E-3</v>
      </c>
      <c r="W911" s="13">
        <f t="shared" si="144"/>
        <v>2.4752000000000003E-2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7619</v>
      </c>
      <c r="C912" s="3" t="s">
        <v>5376</v>
      </c>
      <c r="D912" s="12">
        <v>21.55</v>
      </c>
      <c r="E912" s="12">
        <v>21.2</v>
      </c>
      <c r="F912" s="12">
        <v>20.8</v>
      </c>
      <c r="G912" s="12">
        <v>19.149999999999999</v>
      </c>
      <c r="H912" s="12">
        <v>20.149999999999999</v>
      </c>
      <c r="I912" s="3">
        <v>866</v>
      </c>
      <c r="J912" s="3">
        <v>-200</v>
      </c>
      <c r="K912" s="3">
        <v>-54</v>
      </c>
      <c r="L912" s="3">
        <v>309</v>
      </c>
      <c r="M912" s="3">
        <v>589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0.18662299999999998</v>
      </c>
      <c r="T912" s="13">
        <f t="shared" si="141"/>
        <v>-4.24E-2</v>
      </c>
      <c r="U912" s="13">
        <f t="shared" si="142"/>
        <v>-1.1232000000000001E-2</v>
      </c>
      <c r="V912" s="13">
        <f t="shared" si="143"/>
        <v>5.9173499999999997E-2</v>
      </c>
      <c r="W912" s="13">
        <f t="shared" si="144"/>
        <v>0.11868349999999998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7620</v>
      </c>
      <c r="C913" s="3" t="s">
        <v>5376</v>
      </c>
      <c r="D913" s="12">
        <v>23.4</v>
      </c>
      <c r="E913" s="12">
        <v>23.9</v>
      </c>
      <c r="F913" s="12">
        <v>23.75</v>
      </c>
      <c r="G913" s="12">
        <v>22.5</v>
      </c>
      <c r="H913" s="12">
        <v>23.05</v>
      </c>
      <c r="I913" s="3">
        <v>2</v>
      </c>
      <c r="J913" s="3">
        <v>0</v>
      </c>
      <c r="K913" s="3">
        <v>0</v>
      </c>
      <c r="L913" s="3">
        <v>1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4.6799999999999999E-4</v>
      </c>
      <c r="T913" s="13">
        <f t="shared" si="141"/>
        <v>0</v>
      </c>
      <c r="U913" s="13">
        <f t="shared" si="142"/>
        <v>0</v>
      </c>
      <c r="V913" s="13">
        <f t="shared" si="143"/>
        <v>2.2499999999999999E-4</v>
      </c>
      <c r="W913" s="13">
        <f t="shared" si="144"/>
        <v>2.3050000000000002E-4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7621</v>
      </c>
      <c r="C914" s="3" t="s">
        <v>5376</v>
      </c>
      <c r="D914" s="12">
        <v>29.05</v>
      </c>
      <c r="E914" s="12">
        <v>29.05</v>
      </c>
      <c r="F914" s="12">
        <v>28.4</v>
      </c>
      <c r="G914" s="12">
        <v>25.75</v>
      </c>
      <c r="H914" s="12">
        <v>27.75</v>
      </c>
      <c r="I914" s="3">
        <v>-15</v>
      </c>
      <c r="J914" s="3">
        <v>11</v>
      </c>
      <c r="K914" s="3">
        <v>1</v>
      </c>
      <c r="L914" s="3">
        <v>6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-4.3575000000000003E-3</v>
      </c>
      <c r="T914" s="13">
        <f t="shared" si="141"/>
        <v>3.1955E-3</v>
      </c>
      <c r="U914" s="13">
        <f t="shared" si="142"/>
        <v>2.8399999999999996E-4</v>
      </c>
      <c r="V914" s="13">
        <f t="shared" si="143"/>
        <v>1.5449999999999999E-3</v>
      </c>
      <c r="W914" s="13">
        <f t="shared" si="144"/>
        <v>5.5500000000000005E-4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7622</v>
      </c>
      <c r="C915" s="3" t="s">
        <v>5376</v>
      </c>
      <c r="D915" s="12">
        <v>62.1</v>
      </c>
      <c r="E915" s="12">
        <v>63.5</v>
      </c>
      <c r="F915" s="12">
        <v>64.599999999999994</v>
      </c>
      <c r="G915" s="12">
        <v>59.5</v>
      </c>
      <c r="H915" s="12">
        <v>62.4</v>
      </c>
      <c r="I915" s="3">
        <v>139</v>
      </c>
      <c r="J915" s="3">
        <v>259</v>
      </c>
      <c r="K915" s="3">
        <v>440</v>
      </c>
      <c r="L915" s="3">
        <v>-46</v>
      </c>
      <c r="M915" s="3">
        <v>412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8.6318999999999993E-2</v>
      </c>
      <c r="T915" s="13">
        <f t="shared" si="141"/>
        <v>0.164465</v>
      </c>
      <c r="U915" s="13">
        <f t="shared" si="142"/>
        <v>0.28423999999999994</v>
      </c>
      <c r="V915" s="13">
        <f t="shared" si="143"/>
        <v>-2.7369999999999998E-2</v>
      </c>
      <c r="W915" s="13">
        <f t="shared" si="144"/>
        <v>0.25708799999999998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7623</v>
      </c>
      <c r="C916" s="3" t="s">
        <v>5376</v>
      </c>
      <c r="D916" s="12">
        <v>86.2</v>
      </c>
      <c r="E916" s="12">
        <v>84</v>
      </c>
      <c r="F916" s="12">
        <v>84.2</v>
      </c>
      <c r="G916" s="12">
        <v>81.400000000000006</v>
      </c>
      <c r="H916" s="12">
        <v>83.3</v>
      </c>
      <c r="I916" s="3">
        <v>-38</v>
      </c>
      <c r="J916" s="3">
        <v>4</v>
      </c>
      <c r="K916" s="3">
        <v>-10</v>
      </c>
      <c r="L916" s="3">
        <v>-8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-3.2756E-2</v>
      </c>
      <c r="T916" s="13">
        <f t="shared" si="141"/>
        <v>3.3600000000000001E-3</v>
      </c>
      <c r="U916" s="13">
        <f t="shared" si="142"/>
        <v>-8.4200000000000004E-3</v>
      </c>
      <c r="V916" s="13">
        <f t="shared" si="143"/>
        <v>-6.5120000000000004E-3</v>
      </c>
      <c r="W916" s="13">
        <f t="shared" si="144"/>
        <v>-2.4989999999999999E-3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7624</v>
      </c>
      <c r="C917" s="3" t="s">
        <v>5376</v>
      </c>
      <c r="D917" s="12">
        <v>35.15</v>
      </c>
      <c r="E917" s="12">
        <v>34.950000000000003</v>
      </c>
      <c r="F917" s="12">
        <v>35.35</v>
      </c>
      <c r="G917" s="12">
        <v>33.799999999999997</v>
      </c>
      <c r="H917" s="12">
        <v>34.9</v>
      </c>
      <c r="I917" s="3">
        <v>-165</v>
      </c>
      <c r="J917" s="3">
        <v>-134</v>
      </c>
      <c r="K917" s="3">
        <v>43</v>
      </c>
      <c r="L917" s="3">
        <v>-6</v>
      </c>
      <c r="M917" s="3">
        <v>9</v>
      </c>
      <c r="N917" s="3">
        <v>0</v>
      </c>
      <c r="O917" s="3">
        <v>0</v>
      </c>
      <c r="P917" s="3">
        <v>2</v>
      </c>
      <c r="Q917" s="3">
        <v>0</v>
      </c>
      <c r="R917" s="3">
        <v>0</v>
      </c>
      <c r="S917" s="13">
        <f t="shared" si="140"/>
        <v>-5.79975E-2</v>
      </c>
      <c r="T917" s="13">
        <f t="shared" si="141"/>
        <v>-4.6833E-2</v>
      </c>
      <c r="U917" s="13">
        <f t="shared" si="142"/>
        <v>1.5200499999999999E-2</v>
      </c>
      <c r="V917" s="13">
        <f t="shared" si="143"/>
        <v>-2.0279999999999999E-3</v>
      </c>
      <c r="W917" s="13">
        <f t="shared" si="144"/>
        <v>3.1409999999999997E-3</v>
      </c>
      <c r="X917" s="13">
        <f t="shared" si="145"/>
        <v>0</v>
      </c>
      <c r="Y917" s="13">
        <f t="shared" si="146"/>
        <v>0</v>
      </c>
      <c r="Z917" s="13">
        <f t="shared" si="147"/>
        <v>7.0700000000000005E-4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7625</v>
      </c>
      <c r="C918" s="3" t="s">
        <v>8499</v>
      </c>
      <c r="D918" s="12">
        <v>28</v>
      </c>
      <c r="E918" s="12">
        <v>28.6</v>
      </c>
      <c r="F918" s="12">
        <v>29.5</v>
      </c>
      <c r="G918" s="12">
        <v>31.05</v>
      </c>
      <c r="H918" s="12">
        <v>30.4</v>
      </c>
      <c r="I918" s="3">
        <v>-29</v>
      </c>
      <c r="J918" s="3">
        <v>-356</v>
      </c>
      <c r="K918" s="3">
        <v>15</v>
      </c>
      <c r="L918" s="3">
        <v>188</v>
      </c>
      <c r="M918" s="3">
        <v>-869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-8.1200000000000005E-3</v>
      </c>
      <c r="T918" s="13">
        <f t="shared" si="141"/>
        <v>-0.101816</v>
      </c>
      <c r="U918" s="13">
        <f t="shared" si="142"/>
        <v>4.4250000000000001E-3</v>
      </c>
      <c r="V918" s="13">
        <f t="shared" si="143"/>
        <v>5.8374000000000002E-2</v>
      </c>
      <c r="W918" s="13">
        <f t="shared" si="144"/>
        <v>-0.26417599999999997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7626</v>
      </c>
      <c r="C919" s="3" t="s">
        <v>8499</v>
      </c>
      <c r="D919" s="12">
        <v>30.8</v>
      </c>
      <c r="E919" s="12">
        <v>28.75</v>
      </c>
      <c r="F919" s="12">
        <v>29.3</v>
      </c>
      <c r="G919" s="12">
        <v>26.4</v>
      </c>
      <c r="H919" s="12">
        <v>28.65</v>
      </c>
      <c r="I919" s="3">
        <v>180</v>
      </c>
      <c r="J919" s="3">
        <v>-724</v>
      </c>
      <c r="K919" s="3">
        <v>310</v>
      </c>
      <c r="L919" s="3">
        <v>26</v>
      </c>
      <c r="M919" s="3">
        <v>405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5.5440000000000003E-2</v>
      </c>
      <c r="T919" s="13">
        <f t="shared" si="141"/>
        <v>-0.20815</v>
      </c>
      <c r="U919" s="13">
        <f t="shared" si="142"/>
        <v>9.0829999999999994E-2</v>
      </c>
      <c r="V919" s="13">
        <f t="shared" si="143"/>
        <v>6.8639999999999994E-3</v>
      </c>
      <c r="W919" s="13">
        <f t="shared" si="144"/>
        <v>0.1160325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7627</v>
      </c>
      <c r="C920" s="3" t="s">
        <v>8499</v>
      </c>
      <c r="D920" s="12">
        <v>116</v>
      </c>
      <c r="E920" s="12">
        <v>127.5</v>
      </c>
      <c r="F920" s="12">
        <v>140</v>
      </c>
      <c r="G920" s="12">
        <v>154</v>
      </c>
      <c r="H920" s="12">
        <v>169</v>
      </c>
      <c r="I920" s="3">
        <v>171</v>
      </c>
      <c r="J920" s="3">
        <v>10</v>
      </c>
      <c r="K920" s="3">
        <v>287</v>
      </c>
      <c r="L920" s="3">
        <v>-60</v>
      </c>
      <c r="M920" s="3">
        <v>351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0.19836000000000001</v>
      </c>
      <c r="T920" s="13">
        <f t="shared" si="141"/>
        <v>1.2749999999999999E-2</v>
      </c>
      <c r="U920" s="13">
        <f t="shared" si="142"/>
        <v>0.40179999999999999</v>
      </c>
      <c r="V920" s="13">
        <f t="shared" si="143"/>
        <v>-9.2399999999999996E-2</v>
      </c>
      <c r="W920" s="13">
        <f t="shared" si="144"/>
        <v>0.59319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7628</v>
      </c>
      <c r="C921" s="3" t="s">
        <v>8499</v>
      </c>
      <c r="D921" s="12">
        <v>19.75</v>
      </c>
      <c r="E921" s="12">
        <v>19.850000000000001</v>
      </c>
      <c r="F921" s="12">
        <v>20.399999999999999</v>
      </c>
      <c r="G921" s="12">
        <v>21.15</v>
      </c>
      <c r="H921" s="12">
        <v>20.95</v>
      </c>
      <c r="I921" s="3">
        <v>49</v>
      </c>
      <c r="J921" s="3">
        <v>-32</v>
      </c>
      <c r="K921" s="3">
        <v>179</v>
      </c>
      <c r="L921" s="3">
        <v>-20</v>
      </c>
      <c r="M921" s="3">
        <v>-132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9.6775000000000003E-3</v>
      </c>
      <c r="T921" s="13">
        <f t="shared" si="141"/>
        <v>-6.3520000000000009E-3</v>
      </c>
      <c r="U921" s="13">
        <f t="shared" si="142"/>
        <v>3.6516E-2</v>
      </c>
      <c r="V921" s="13">
        <f t="shared" si="143"/>
        <v>-4.2300000000000003E-3</v>
      </c>
      <c r="W921" s="13">
        <f t="shared" si="144"/>
        <v>-2.7654000000000001E-2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7629</v>
      </c>
      <c r="C922" s="3" t="s">
        <v>8499</v>
      </c>
      <c r="D922" s="12">
        <v>116.5</v>
      </c>
      <c r="E922" s="12">
        <v>115</v>
      </c>
      <c r="F922" s="12">
        <v>118</v>
      </c>
      <c r="G922" s="12">
        <v>107</v>
      </c>
      <c r="H922" s="12">
        <v>115.5</v>
      </c>
      <c r="I922" s="3">
        <v>-158</v>
      </c>
      <c r="J922" s="3">
        <v>143</v>
      </c>
      <c r="K922" s="3">
        <v>430</v>
      </c>
      <c r="L922" s="3">
        <v>-209</v>
      </c>
      <c r="M922" s="3">
        <v>504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-0.18407000000000001</v>
      </c>
      <c r="T922" s="13">
        <f t="shared" si="141"/>
        <v>0.16445000000000001</v>
      </c>
      <c r="U922" s="13">
        <f t="shared" si="142"/>
        <v>0.50739999999999996</v>
      </c>
      <c r="V922" s="13">
        <f t="shared" si="143"/>
        <v>-0.22363</v>
      </c>
      <c r="W922" s="13">
        <f t="shared" si="144"/>
        <v>0.58211999999999997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7630</v>
      </c>
      <c r="C923" s="3" t="s">
        <v>5376</v>
      </c>
      <c r="D923" s="12">
        <v>71.2</v>
      </c>
      <c r="E923" s="12">
        <v>69.900000000000006</v>
      </c>
      <c r="F923" s="12">
        <v>70</v>
      </c>
      <c r="G923" s="12">
        <v>68.5</v>
      </c>
      <c r="H923" s="12">
        <v>69.7</v>
      </c>
      <c r="I923" s="3">
        <v>-1</v>
      </c>
      <c r="J923" s="3">
        <v>1</v>
      </c>
      <c r="K923" s="3">
        <v>2</v>
      </c>
      <c r="L923" s="3">
        <v>3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-7.1200000000000007E-4</v>
      </c>
      <c r="T923" s="13">
        <f t="shared" si="141"/>
        <v>6.9900000000000008E-4</v>
      </c>
      <c r="U923" s="13">
        <f t="shared" si="142"/>
        <v>1.4E-3</v>
      </c>
      <c r="V923" s="13">
        <f t="shared" si="143"/>
        <v>2.055E-3</v>
      </c>
      <c r="W923" s="13">
        <f t="shared" si="144"/>
        <v>-7.6670000000000002E-3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7631</v>
      </c>
      <c r="C924" s="3" t="s">
        <v>8499</v>
      </c>
      <c r="D924" s="12">
        <v>20.85</v>
      </c>
      <c r="E924" s="12">
        <v>20.95</v>
      </c>
      <c r="F924" s="12">
        <v>21.3</v>
      </c>
      <c r="G924" s="12">
        <v>20.55</v>
      </c>
      <c r="H924" s="12">
        <v>20.7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7632</v>
      </c>
      <c r="C925" s="3" t="s">
        <v>5376</v>
      </c>
      <c r="D925" s="12">
        <v>18.8</v>
      </c>
      <c r="E925" s="12">
        <v>19.3</v>
      </c>
      <c r="F925" s="12">
        <v>18.600000000000001</v>
      </c>
      <c r="G925" s="12">
        <v>18.2</v>
      </c>
      <c r="H925" s="12">
        <v>18.45</v>
      </c>
      <c r="I925" s="3">
        <v>0</v>
      </c>
      <c r="J925" s="3">
        <v>2</v>
      </c>
      <c r="K925" s="3">
        <v>0</v>
      </c>
      <c r="L925" s="3">
        <v>1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3.86E-4</v>
      </c>
      <c r="U925" s="13">
        <f t="shared" si="142"/>
        <v>0</v>
      </c>
      <c r="V925" s="13">
        <f t="shared" si="143"/>
        <v>1.8200000000000001E-4</v>
      </c>
      <c r="W925" s="13">
        <f t="shared" si="144"/>
        <v>1.8449999999999999E-4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7633</v>
      </c>
      <c r="C926" s="3" t="s">
        <v>5376</v>
      </c>
      <c r="D926" s="12">
        <v>76.3</v>
      </c>
      <c r="E926" s="12">
        <v>77.599999999999994</v>
      </c>
      <c r="F926" s="12">
        <v>77</v>
      </c>
      <c r="G926" s="12">
        <v>69.3</v>
      </c>
      <c r="H926" s="12">
        <v>75.3</v>
      </c>
      <c r="I926" s="3">
        <v>113</v>
      </c>
      <c r="J926" s="3">
        <v>104</v>
      </c>
      <c r="K926" s="3">
        <v>27</v>
      </c>
      <c r="L926" s="3">
        <v>78</v>
      </c>
      <c r="M926" s="3">
        <v>133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8.621899999999999E-2</v>
      </c>
      <c r="T926" s="13">
        <f t="shared" si="141"/>
        <v>8.0703999999999998E-2</v>
      </c>
      <c r="U926" s="13">
        <f t="shared" si="142"/>
        <v>2.0789999999999999E-2</v>
      </c>
      <c r="V926" s="13">
        <f t="shared" si="143"/>
        <v>5.4053999999999998E-2</v>
      </c>
      <c r="W926" s="13">
        <f t="shared" si="144"/>
        <v>0.100149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7634</v>
      </c>
      <c r="C927" s="3" t="s">
        <v>8499</v>
      </c>
      <c r="D927" s="12">
        <v>54.4</v>
      </c>
      <c r="E927" s="12">
        <v>59.5</v>
      </c>
      <c r="F927" s="12">
        <v>53.6</v>
      </c>
      <c r="G927" s="12">
        <v>57.6</v>
      </c>
      <c r="H927" s="12">
        <v>53.9</v>
      </c>
      <c r="I927" s="3">
        <v>124</v>
      </c>
      <c r="J927" s="3">
        <v>-12</v>
      </c>
      <c r="K927" s="3">
        <v>-73</v>
      </c>
      <c r="L927" s="3">
        <v>82</v>
      </c>
      <c r="M927" s="3">
        <v>-63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6.7455999999999988E-2</v>
      </c>
      <c r="T927" s="13">
        <f t="shared" si="141"/>
        <v>-7.1399999999999996E-3</v>
      </c>
      <c r="U927" s="13">
        <f t="shared" si="142"/>
        <v>-3.9128000000000003E-2</v>
      </c>
      <c r="V927" s="13">
        <f t="shared" si="143"/>
        <v>4.7231999999999996E-2</v>
      </c>
      <c r="W927" s="13">
        <f t="shared" si="144"/>
        <v>-3.3957000000000001E-2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7635</v>
      </c>
      <c r="C928" s="3" t="s">
        <v>8499</v>
      </c>
      <c r="D928" s="12">
        <v>7.33</v>
      </c>
      <c r="E928" s="12">
        <v>7.06</v>
      </c>
      <c r="F928" s="12">
        <v>7.1</v>
      </c>
      <c r="G928" s="12">
        <v>7</v>
      </c>
      <c r="H928" s="12">
        <v>6.9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7636</v>
      </c>
      <c r="C929" s="3" t="s">
        <v>8488</v>
      </c>
      <c r="D929" s="12">
        <v>112.5</v>
      </c>
      <c r="E929" s="12">
        <v>112.5</v>
      </c>
      <c r="F929" s="12">
        <v>114.5</v>
      </c>
      <c r="G929" s="12">
        <v>112</v>
      </c>
      <c r="H929" s="12">
        <v>114</v>
      </c>
      <c r="I929" s="3">
        <v>-11</v>
      </c>
      <c r="J929" s="3">
        <v>19</v>
      </c>
      <c r="K929" s="3">
        <v>6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-1.2375000000000001E-2</v>
      </c>
      <c r="T929" s="13">
        <f t="shared" si="141"/>
        <v>2.1375000000000002E-2</v>
      </c>
      <c r="U929" s="13">
        <f t="shared" si="142"/>
        <v>6.8700000000000002E-3</v>
      </c>
      <c r="V929" s="13">
        <f t="shared" si="143"/>
        <v>0</v>
      </c>
      <c r="W929" s="13">
        <f t="shared" si="144"/>
        <v>3.4199999999999999E-3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7637</v>
      </c>
      <c r="C930" s="3" t="s">
        <v>8488</v>
      </c>
      <c r="D930" s="12">
        <v>12.3</v>
      </c>
      <c r="E930" s="12">
        <v>13.2</v>
      </c>
      <c r="F930" s="12">
        <v>12.9</v>
      </c>
      <c r="G930" s="12">
        <v>12.55</v>
      </c>
      <c r="H930" s="12">
        <v>13.3</v>
      </c>
      <c r="I930" s="3">
        <v>61</v>
      </c>
      <c r="J930" s="3">
        <v>62</v>
      </c>
      <c r="K930" s="3">
        <v>-122</v>
      </c>
      <c r="L930" s="3">
        <v>-24</v>
      </c>
      <c r="M930" s="3">
        <v>61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7.503000000000001E-3</v>
      </c>
      <c r="T930" s="13">
        <f t="shared" si="141"/>
        <v>8.1840000000000003E-3</v>
      </c>
      <c r="U930" s="13">
        <f t="shared" si="142"/>
        <v>-1.5737999999999999E-2</v>
      </c>
      <c r="V930" s="13">
        <f t="shared" si="143"/>
        <v>-3.0120000000000004E-3</v>
      </c>
      <c r="W930" s="13">
        <f t="shared" si="144"/>
        <v>8.1130000000000004E-3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7638</v>
      </c>
      <c r="C931" s="3" t="s">
        <v>8491</v>
      </c>
      <c r="D931" s="12">
        <v>18.7</v>
      </c>
      <c r="E931" s="12">
        <v>18.5</v>
      </c>
      <c r="F931" s="12">
        <v>18.399999999999999</v>
      </c>
      <c r="G931" s="12">
        <v>17.7</v>
      </c>
      <c r="H931" s="12">
        <v>18.100000000000001</v>
      </c>
      <c r="I931" s="3">
        <v>-2</v>
      </c>
      <c r="J931" s="3">
        <v>2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-3.7399999999999998E-4</v>
      </c>
      <c r="T931" s="13">
        <f t="shared" si="141"/>
        <v>3.6999999999999999E-4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7639</v>
      </c>
      <c r="C932" s="3" t="s">
        <v>8491</v>
      </c>
      <c r="D932" s="12">
        <v>6.56</v>
      </c>
      <c r="E932" s="12">
        <v>6.55</v>
      </c>
      <c r="F932" s="12">
        <v>6.08</v>
      </c>
      <c r="G932" s="12">
        <v>6</v>
      </c>
      <c r="H932" s="12">
        <v>5.95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7640</v>
      </c>
      <c r="C933" s="3" t="s">
        <v>5372</v>
      </c>
      <c r="D933" s="12">
        <v>32.9</v>
      </c>
      <c r="E933" s="12">
        <v>32.4</v>
      </c>
      <c r="F933" s="12">
        <v>32.5</v>
      </c>
      <c r="G933" s="12">
        <v>32</v>
      </c>
      <c r="H933" s="12">
        <v>32.6</v>
      </c>
      <c r="I933" s="3">
        <v>0</v>
      </c>
      <c r="J933" s="3">
        <v>-2</v>
      </c>
      <c r="K933" s="3">
        <v>0</v>
      </c>
      <c r="L933" s="3">
        <v>0</v>
      </c>
      <c r="M933" s="3">
        <v>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-6.4799999999999992E-4</v>
      </c>
      <c r="U933" s="13">
        <f t="shared" si="142"/>
        <v>0</v>
      </c>
      <c r="V933" s="13">
        <f t="shared" si="143"/>
        <v>0</v>
      </c>
      <c r="W933" s="13">
        <f t="shared" si="144"/>
        <v>1.6299999999999999E-3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7641</v>
      </c>
      <c r="C934" s="3" t="s">
        <v>5372</v>
      </c>
      <c r="D934" s="12">
        <v>16.7</v>
      </c>
      <c r="E934" s="12">
        <v>16.25</v>
      </c>
      <c r="F934" s="12">
        <v>16.899999999999999</v>
      </c>
      <c r="G934" s="12">
        <v>16.100000000000001</v>
      </c>
      <c r="H934" s="12">
        <v>16.850000000000001</v>
      </c>
      <c r="I934" s="3">
        <v>453</v>
      </c>
      <c r="J934" s="3">
        <v>-1448</v>
      </c>
      <c r="K934" s="3">
        <v>-1180</v>
      </c>
      <c r="L934" s="3">
        <v>-1727</v>
      </c>
      <c r="M934" s="3">
        <v>405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7.5650999999999996E-2</v>
      </c>
      <c r="T934" s="13">
        <f t="shared" si="141"/>
        <v>-0.23530000000000001</v>
      </c>
      <c r="U934" s="13">
        <f t="shared" si="142"/>
        <v>-0.19941999999999999</v>
      </c>
      <c r="V934" s="13">
        <f t="shared" si="143"/>
        <v>-0.27804699999999999</v>
      </c>
      <c r="W934" s="13">
        <f t="shared" si="144"/>
        <v>6.8242500000000011E-2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7642</v>
      </c>
      <c r="C935" s="3" t="s">
        <v>8494</v>
      </c>
      <c r="D935" s="12">
        <v>39.6</v>
      </c>
      <c r="E935" s="12">
        <v>35.65</v>
      </c>
      <c r="F935" s="12">
        <v>34.4</v>
      </c>
      <c r="G935" s="12">
        <v>31</v>
      </c>
      <c r="H935" s="12">
        <v>34.1</v>
      </c>
      <c r="I935" s="3">
        <v>-70</v>
      </c>
      <c r="J935" s="3">
        <v>-324</v>
      </c>
      <c r="K935" s="3">
        <v>-108</v>
      </c>
      <c r="L935" s="3">
        <v>-107</v>
      </c>
      <c r="M935" s="3">
        <v>43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-2.7720000000000002E-2</v>
      </c>
      <c r="T935" s="13">
        <f t="shared" si="141"/>
        <v>-0.115506</v>
      </c>
      <c r="U935" s="13">
        <f t="shared" si="142"/>
        <v>-3.7151999999999998E-2</v>
      </c>
      <c r="V935" s="13">
        <f t="shared" si="143"/>
        <v>-3.3169999999999998E-2</v>
      </c>
      <c r="W935" s="13">
        <f t="shared" si="144"/>
        <v>1.4662999999999999E-2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7643</v>
      </c>
      <c r="C936" s="3" t="s">
        <v>5374</v>
      </c>
      <c r="D936" s="12">
        <v>7.2</v>
      </c>
      <c r="E936" s="12">
        <v>6.77</v>
      </c>
      <c r="F936" s="12">
        <v>7.03</v>
      </c>
      <c r="G936" s="12">
        <v>6.33</v>
      </c>
      <c r="H936" s="12">
        <v>6.84</v>
      </c>
      <c r="I936" s="3">
        <v>-33</v>
      </c>
      <c r="J936" s="3">
        <v>-5</v>
      </c>
      <c r="K936" s="3">
        <v>4</v>
      </c>
      <c r="L936" s="3">
        <v>-36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-2.3760000000000001E-3</v>
      </c>
      <c r="T936" s="13">
        <f t="shared" si="141"/>
        <v>-3.3849999999999993E-4</v>
      </c>
      <c r="U936" s="13">
        <f t="shared" si="142"/>
        <v>2.812E-4</v>
      </c>
      <c r="V936" s="13">
        <f t="shared" si="143"/>
        <v>-2.2788000000000001E-3</v>
      </c>
      <c r="W936" s="13">
        <f t="shared" si="144"/>
        <v>-6.8399999999999996E-5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7644</v>
      </c>
      <c r="C937" s="3" t="s">
        <v>8494</v>
      </c>
      <c r="D937" s="12">
        <v>11.2</v>
      </c>
      <c r="E937" s="12">
        <v>10.199999999999999</v>
      </c>
      <c r="F937" s="12">
        <v>9.18</v>
      </c>
      <c r="G937" s="12">
        <v>8.27</v>
      </c>
      <c r="H937" s="12">
        <v>8.57</v>
      </c>
      <c r="I937" s="3">
        <v>43</v>
      </c>
      <c r="J937" s="3">
        <v>-110</v>
      </c>
      <c r="K937" s="3">
        <v>18</v>
      </c>
      <c r="L937" s="3">
        <v>-45</v>
      </c>
      <c r="M937" s="3">
        <v>36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4.816E-3</v>
      </c>
      <c r="T937" s="13">
        <f t="shared" si="141"/>
        <v>-1.1220000000000001E-2</v>
      </c>
      <c r="U937" s="13">
        <f t="shared" si="142"/>
        <v>1.6524E-3</v>
      </c>
      <c r="V937" s="13">
        <f t="shared" si="143"/>
        <v>-3.7215E-3</v>
      </c>
      <c r="W937" s="13">
        <f t="shared" si="144"/>
        <v>3.0851999999999997E-3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7645</v>
      </c>
      <c r="C938" s="3" t="s">
        <v>8494</v>
      </c>
      <c r="D938" s="12">
        <v>15.25</v>
      </c>
      <c r="E938" s="12">
        <v>14.55</v>
      </c>
      <c r="F938" s="12">
        <v>14.15</v>
      </c>
      <c r="G938" s="12">
        <v>13.45</v>
      </c>
      <c r="H938" s="12">
        <v>13.65</v>
      </c>
      <c r="I938" s="3">
        <v>2</v>
      </c>
      <c r="J938" s="3">
        <v>0</v>
      </c>
      <c r="K938" s="3">
        <v>-7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3.0499999999999999E-4</v>
      </c>
      <c r="T938" s="13">
        <f t="shared" si="141"/>
        <v>0</v>
      </c>
      <c r="U938" s="13">
        <f t="shared" si="142"/>
        <v>-9.9050000000000006E-4</v>
      </c>
      <c r="V938" s="13">
        <f t="shared" si="143"/>
        <v>0</v>
      </c>
      <c r="W938" s="13">
        <f t="shared" si="144"/>
        <v>-2.7300000000000002E-4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7646</v>
      </c>
      <c r="C939" s="3" t="s">
        <v>8494</v>
      </c>
      <c r="D939" s="12">
        <v>10.6</v>
      </c>
      <c r="E939" s="12">
        <v>9.56</v>
      </c>
      <c r="F939" s="12">
        <v>9.65</v>
      </c>
      <c r="G939" s="12">
        <v>8.69</v>
      </c>
      <c r="H939" s="12">
        <v>9.27</v>
      </c>
      <c r="I939" s="3">
        <v>-5011</v>
      </c>
      <c r="J939" s="3">
        <v>-2742</v>
      </c>
      <c r="K939" s="3">
        <v>-285</v>
      </c>
      <c r="L939" s="3">
        <v>-1088</v>
      </c>
      <c r="M939" s="3">
        <v>1079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-0.53116600000000003</v>
      </c>
      <c r="T939" s="13">
        <f t="shared" si="141"/>
        <v>-0.26213520000000001</v>
      </c>
      <c r="U939" s="13">
        <f t="shared" si="142"/>
        <v>-2.7502499999999999E-2</v>
      </c>
      <c r="V939" s="13">
        <f t="shared" si="143"/>
        <v>-9.4547199999999998E-2</v>
      </c>
      <c r="W939" s="13">
        <f t="shared" si="144"/>
        <v>0.1000233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7647</v>
      </c>
      <c r="C940" s="3" t="s">
        <v>5380</v>
      </c>
      <c r="D940" s="12">
        <v>96.3</v>
      </c>
      <c r="E940" s="12">
        <v>95</v>
      </c>
      <c r="F940" s="12">
        <v>98</v>
      </c>
      <c r="G940" s="12">
        <v>93.2</v>
      </c>
      <c r="H940" s="12">
        <v>96.5</v>
      </c>
      <c r="I940" s="3">
        <v>0</v>
      </c>
      <c r="J940" s="3">
        <v>0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9.3199999999999999E-4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7648</v>
      </c>
      <c r="C941" s="3" t="s">
        <v>8494</v>
      </c>
      <c r="D941" s="12">
        <v>36.950000000000003</v>
      </c>
      <c r="E941" s="12">
        <v>36.799999999999997</v>
      </c>
      <c r="F941" s="12">
        <v>37.049999999999997</v>
      </c>
      <c r="G941" s="12">
        <v>36.549999999999997</v>
      </c>
      <c r="H941" s="12">
        <v>37.5</v>
      </c>
      <c r="I941" s="3">
        <v>-142</v>
      </c>
      <c r="J941" s="3">
        <v>71</v>
      </c>
      <c r="K941" s="3">
        <v>-33</v>
      </c>
      <c r="L941" s="3">
        <v>-45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-5.2469000000000009E-2</v>
      </c>
      <c r="T941" s="13">
        <f t="shared" si="141"/>
        <v>2.6127999999999998E-2</v>
      </c>
      <c r="U941" s="13">
        <f t="shared" si="142"/>
        <v>-1.2226499999999998E-2</v>
      </c>
      <c r="V941" s="13">
        <f t="shared" si="143"/>
        <v>-1.6447499999999997E-2</v>
      </c>
      <c r="W941" s="13">
        <f t="shared" si="144"/>
        <v>-4.1250000000000002E-3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7649</v>
      </c>
      <c r="C942" s="3" t="s">
        <v>8494</v>
      </c>
      <c r="D942" s="12">
        <v>9.6199999999999992</v>
      </c>
      <c r="E942" s="12">
        <v>9.6199999999999992</v>
      </c>
      <c r="F942" s="12">
        <v>9.6199999999999992</v>
      </c>
      <c r="G942" s="12">
        <v>9.6199999999999992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7650</v>
      </c>
      <c r="C943" s="3" t="s">
        <v>8494</v>
      </c>
      <c r="D943" s="12">
        <v>26.7</v>
      </c>
      <c r="E943" s="12">
        <v>26.6</v>
      </c>
      <c r="F943" s="12">
        <v>26.65</v>
      </c>
      <c r="G943" s="12">
        <v>26.65</v>
      </c>
      <c r="H943" s="12">
        <v>27.1</v>
      </c>
      <c r="I943" s="3">
        <v>-10</v>
      </c>
      <c r="J943" s="3">
        <v>3</v>
      </c>
      <c r="K943" s="3">
        <v>1</v>
      </c>
      <c r="L943" s="3">
        <v>73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-2.6700000000000001E-3</v>
      </c>
      <c r="T943" s="13">
        <f t="shared" si="141"/>
        <v>7.980000000000001E-4</v>
      </c>
      <c r="U943" s="13">
        <f t="shared" si="142"/>
        <v>2.6649999999999997E-4</v>
      </c>
      <c r="V943" s="13">
        <f t="shared" si="143"/>
        <v>1.94545E-2</v>
      </c>
      <c r="W943" s="13">
        <f t="shared" si="144"/>
        <v>-8.1300000000000014E-4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7651</v>
      </c>
      <c r="C944" s="3" t="s">
        <v>5374</v>
      </c>
      <c r="D944" s="12">
        <v>25.85</v>
      </c>
      <c r="E944" s="12">
        <v>24.6</v>
      </c>
      <c r="F944" s="12">
        <v>24</v>
      </c>
      <c r="G944" s="12">
        <v>21.8</v>
      </c>
      <c r="H944" s="12">
        <v>23.15</v>
      </c>
      <c r="I944" s="3">
        <v>-18</v>
      </c>
      <c r="J944" s="3">
        <v>-300</v>
      </c>
      <c r="K944" s="3">
        <v>-297</v>
      </c>
      <c r="L944" s="3">
        <v>250</v>
      </c>
      <c r="M944" s="3">
        <v>45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-4.653E-3</v>
      </c>
      <c r="T944" s="13">
        <f t="shared" si="141"/>
        <v>-7.3800000000000004E-2</v>
      </c>
      <c r="U944" s="13">
        <f t="shared" si="142"/>
        <v>-7.1279999999999996E-2</v>
      </c>
      <c r="V944" s="13">
        <f t="shared" si="143"/>
        <v>5.45E-2</v>
      </c>
      <c r="W944" s="13">
        <f t="shared" si="144"/>
        <v>1.04175E-2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7652</v>
      </c>
      <c r="C945" s="3" t="s">
        <v>8494</v>
      </c>
      <c r="D945" s="12">
        <v>34.1</v>
      </c>
      <c r="E945" s="12">
        <v>36.1</v>
      </c>
      <c r="F945" s="12">
        <v>36</v>
      </c>
      <c r="G945" s="12">
        <v>36.799999999999997</v>
      </c>
      <c r="H945" s="12">
        <v>36.65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7653</v>
      </c>
      <c r="C946" s="3" t="s">
        <v>5370</v>
      </c>
      <c r="D946" s="12">
        <v>26</v>
      </c>
      <c r="E946" s="12">
        <v>25.75</v>
      </c>
      <c r="F946" s="12">
        <v>25.45</v>
      </c>
      <c r="G946" s="12">
        <v>23.6</v>
      </c>
      <c r="H946" s="12">
        <v>24.65</v>
      </c>
      <c r="I946" s="3">
        <v>9</v>
      </c>
      <c r="J946" s="3">
        <v>-1</v>
      </c>
      <c r="K946" s="3">
        <v>-1</v>
      </c>
      <c r="L946" s="3">
        <v>-2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2.3400000000000001E-3</v>
      </c>
      <c r="T946" s="13">
        <f t="shared" si="141"/>
        <v>-2.5750000000000002E-4</v>
      </c>
      <c r="U946" s="13">
        <f t="shared" si="142"/>
        <v>-2.5450000000000001E-4</v>
      </c>
      <c r="V946" s="13">
        <f t="shared" si="143"/>
        <v>-4.7200000000000003E-4</v>
      </c>
      <c r="W946" s="13">
        <f t="shared" si="144"/>
        <v>7.3949999999999992E-4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7654</v>
      </c>
      <c r="C947" s="3" t="s">
        <v>8494</v>
      </c>
      <c r="D947" s="12">
        <v>15.3</v>
      </c>
      <c r="E947" s="12">
        <v>14.55</v>
      </c>
      <c r="F947" s="12">
        <v>14.55</v>
      </c>
      <c r="G947" s="12">
        <v>13.15</v>
      </c>
      <c r="H947" s="12">
        <v>14.2</v>
      </c>
      <c r="I947" s="3">
        <v>5</v>
      </c>
      <c r="J947" s="3">
        <v>-5</v>
      </c>
      <c r="K947" s="3">
        <v>-10</v>
      </c>
      <c r="L947" s="3">
        <v>7</v>
      </c>
      <c r="M947" s="3">
        <v>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7.6499999999999995E-4</v>
      </c>
      <c r="T947" s="13">
        <f t="shared" si="141"/>
        <v>-7.2749999999999996E-4</v>
      </c>
      <c r="U947" s="13">
        <f t="shared" si="142"/>
        <v>-1.4549999999999999E-3</v>
      </c>
      <c r="V947" s="13">
        <f t="shared" si="143"/>
        <v>9.2049999999999999E-4</v>
      </c>
      <c r="W947" s="13">
        <f t="shared" si="144"/>
        <v>1.1359999999999999E-3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7655</v>
      </c>
      <c r="C948" s="3" t="s">
        <v>5374</v>
      </c>
      <c r="D948" s="12">
        <v>33.4</v>
      </c>
      <c r="E948" s="12">
        <v>33.75</v>
      </c>
      <c r="F948" s="12">
        <v>33.6</v>
      </c>
      <c r="G948" s="12">
        <v>31.35</v>
      </c>
      <c r="H948" s="12">
        <v>33.65</v>
      </c>
      <c r="I948" s="3">
        <v>-10</v>
      </c>
      <c r="J948" s="3">
        <v>84</v>
      </c>
      <c r="K948" s="3">
        <v>-13</v>
      </c>
      <c r="L948" s="3">
        <v>23</v>
      </c>
      <c r="M948" s="3">
        <v>67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-3.3400000000000001E-3</v>
      </c>
      <c r="T948" s="13">
        <f t="shared" si="141"/>
        <v>2.835E-2</v>
      </c>
      <c r="U948" s="13">
        <f t="shared" si="142"/>
        <v>-4.3680000000000004E-3</v>
      </c>
      <c r="V948" s="13">
        <f t="shared" si="143"/>
        <v>7.2105000000000008E-3</v>
      </c>
      <c r="W948" s="13">
        <f t="shared" si="144"/>
        <v>2.2545499999999996E-2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7656</v>
      </c>
      <c r="C949" s="3" t="s">
        <v>8494</v>
      </c>
      <c r="D949" s="12">
        <v>118.5</v>
      </c>
      <c r="E949" s="12">
        <v>114</v>
      </c>
      <c r="F949" s="12">
        <v>119.5</v>
      </c>
      <c r="G949" s="12">
        <v>112.5</v>
      </c>
      <c r="H949" s="12">
        <v>118</v>
      </c>
      <c r="I949" s="3">
        <v>-36</v>
      </c>
      <c r="J949" s="3">
        <v>-38</v>
      </c>
      <c r="K949" s="3">
        <v>48</v>
      </c>
      <c r="L949" s="3">
        <v>-63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-4.2659999999999997E-2</v>
      </c>
      <c r="T949" s="13">
        <f t="shared" si="141"/>
        <v>-4.3319999999999997E-2</v>
      </c>
      <c r="U949" s="13">
        <f t="shared" si="142"/>
        <v>5.7360000000000001E-2</v>
      </c>
      <c r="V949" s="13">
        <f t="shared" si="143"/>
        <v>-7.0874999999999994E-2</v>
      </c>
      <c r="W949" s="13">
        <f t="shared" si="144"/>
        <v>1.1800000000000001E-3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7657</v>
      </c>
      <c r="C950" s="3" t="s">
        <v>8494</v>
      </c>
      <c r="D950" s="12">
        <v>148</v>
      </c>
      <c r="E950" s="12">
        <v>145.5</v>
      </c>
      <c r="F950" s="12">
        <v>144</v>
      </c>
      <c r="G950" s="12">
        <v>136</v>
      </c>
      <c r="H950" s="12">
        <v>142.5</v>
      </c>
      <c r="I950" s="3">
        <v>-4</v>
      </c>
      <c r="J950" s="3">
        <v>-5</v>
      </c>
      <c r="K950" s="3">
        <v>-14</v>
      </c>
      <c r="L950" s="3">
        <v>-5</v>
      </c>
      <c r="M950" s="3">
        <v>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-5.9199999999999999E-3</v>
      </c>
      <c r="T950" s="13">
        <f t="shared" si="141"/>
        <v>-7.2750000000000002E-3</v>
      </c>
      <c r="U950" s="13">
        <f t="shared" si="142"/>
        <v>-2.0160000000000001E-2</v>
      </c>
      <c r="V950" s="13">
        <f t="shared" si="143"/>
        <v>-6.7999999999999996E-3</v>
      </c>
      <c r="W950" s="13">
        <f t="shared" si="144"/>
        <v>1.2825E-2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7658</v>
      </c>
      <c r="C951" s="3" t="s">
        <v>5373</v>
      </c>
      <c r="D951" s="12">
        <v>40.5</v>
      </c>
      <c r="E951" s="12">
        <v>40.75</v>
      </c>
      <c r="F951" s="12">
        <v>40.75</v>
      </c>
      <c r="G951" s="12">
        <v>40.75</v>
      </c>
      <c r="H951" s="12">
        <v>42.05</v>
      </c>
      <c r="I951" s="3">
        <v>-1</v>
      </c>
      <c r="J951" s="3">
        <v>9</v>
      </c>
      <c r="K951" s="3">
        <v>-9</v>
      </c>
      <c r="L951" s="3">
        <v>22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-4.0499999999999998E-4</v>
      </c>
      <c r="T951" s="13">
        <f t="shared" si="141"/>
        <v>3.6675000000000002E-3</v>
      </c>
      <c r="U951" s="13">
        <f t="shared" si="142"/>
        <v>-3.6675000000000002E-3</v>
      </c>
      <c r="V951" s="13">
        <f t="shared" si="143"/>
        <v>8.9650000000000007E-3</v>
      </c>
      <c r="W951" s="13">
        <f t="shared" si="144"/>
        <v>4.2049999999999998E-4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7659</v>
      </c>
      <c r="C952" s="3" t="s">
        <v>5430</v>
      </c>
      <c r="D952" s="12">
        <v>16.55</v>
      </c>
      <c r="E952" s="12">
        <v>17.149999999999999</v>
      </c>
      <c r="F952" s="12">
        <v>17.05</v>
      </c>
      <c r="G952" s="12">
        <v>16.3</v>
      </c>
      <c r="H952" s="12">
        <v>17.100000000000001</v>
      </c>
      <c r="I952" s="3">
        <v>3</v>
      </c>
      <c r="J952" s="3">
        <v>3</v>
      </c>
      <c r="K952" s="3">
        <v>0</v>
      </c>
      <c r="L952" s="3">
        <v>1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4.9650000000000009E-4</v>
      </c>
      <c r="T952" s="13">
        <f t="shared" si="141"/>
        <v>5.1449999999999998E-4</v>
      </c>
      <c r="U952" s="13">
        <f t="shared" si="142"/>
        <v>0</v>
      </c>
      <c r="V952" s="13">
        <f t="shared" si="143"/>
        <v>1.63E-4</v>
      </c>
      <c r="W952" s="13">
        <f t="shared" si="144"/>
        <v>3.4200000000000002E-4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7660</v>
      </c>
      <c r="C953" s="3" t="s">
        <v>5375</v>
      </c>
      <c r="D953" s="12">
        <v>57.7</v>
      </c>
      <c r="E953" s="12">
        <v>57.6</v>
      </c>
      <c r="F953" s="12">
        <v>57.6</v>
      </c>
      <c r="G953" s="12">
        <v>56.9</v>
      </c>
      <c r="H953" s="12">
        <v>57.4</v>
      </c>
      <c r="I953" s="3">
        <v>-11</v>
      </c>
      <c r="J953" s="3">
        <v>24</v>
      </c>
      <c r="K953" s="3">
        <v>-1</v>
      </c>
      <c r="L953" s="3">
        <v>37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-6.3470000000000002E-3</v>
      </c>
      <c r="T953" s="13">
        <f t="shared" si="141"/>
        <v>1.3824000000000001E-2</v>
      </c>
      <c r="U953" s="13">
        <f t="shared" si="142"/>
        <v>-5.7600000000000001E-4</v>
      </c>
      <c r="V953" s="13">
        <f t="shared" si="143"/>
        <v>2.1052999999999999E-2</v>
      </c>
      <c r="W953" s="13">
        <f t="shared" si="144"/>
        <v>-1.1479999999999999E-3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7661</v>
      </c>
      <c r="C954" s="3" t="s">
        <v>5375</v>
      </c>
      <c r="D954" s="12">
        <v>11.45</v>
      </c>
      <c r="E954" s="12">
        <v>11.5</v>
      </c>
      <c r="F954" s="12">
        <v>11.35</v>
      </c>
      <c r="G954" s="12">
        <v>10.4</v>
      </c>
      <c r="H954" s="12">
        <v>11.2</v>
      </c>
      <c r="I954" s="3">
        <v>41</v>
      </c>
      <c r="J954" s="3">
        <v>5</v>
      </c>
      <c r="K954" s="3">
        <v>-2</v>
      </c>
      <c r="L954" s="3">
        <v>9</v>
      </c>
      <c r="M954" s="3">
        <v>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4.6944999999999999E-3</v>
      </c>
      <c r="T954" s="13">
        <f t="shared" si="141"/>
        <v>5.7499999999999999E-4</v>
      </c>
      <c r="U954" s="13">
        <f t="shared" si="142"/>
        <v>-2.2699999999999999E-4</v>
      </c>
      <c r="V954" s="13">
        <f t="shared" si="143"/>
        <v>9.3600000000000009E-4</v>
      </c>
      <c r="W954" s="13">
        <f t="shared" si="144"/>
        <v>1.6800000000000001E-3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7662</v>
      </c>
      <c r="C955" s="3" t="s">
        <v>5375</v>
      </c>
      <c r="D955" s="12">
        <v>9.2899999999999991</v>
      </c>
      <c r="E955" s="12">
        <v>9.5</v>
      </c>
      <c r="F955" s="12">
        <v>9.73</v>
      </c>
      <c r="G955" s="12">
        <v>8.7899999999999991</v>
      </c>
      <c r="H955" s="12">
        <v>9.42</v>
      </c>
      <c r="I955" s="3">
        <v>6</v>
      </c>
      <c r="J955" s="3">
        <v>27</v>
      </c>
      <c r="K955" s="3">
        <v>-22</v>
      </c>
      <c r="L955" s="3">
        <v>2</v>
      </c>
      <c r="M955" s="3">
        <v>45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5.574E-4</v>
      </c>
      <c r="T955" s="13">
        <f t="shared" si="141"/>
        <v>2.565E-3</v>
      </c>
      <c r="U955" s="13">
        <f t="shared" si="142"/>
        <v>-2.1405999999999999E-3</v>
      </c>
      <c r="V955" s="13">
        <f t="shared" si="143"/>
        <v>1.7579999999999999E-4</v>
      </c>
      <c r="W955" s="13">
        <f t="shared" si="144"/>
        <v>4.2389999999999997E-3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7663</v>
      </c>
      <c r="C956" s="3" t="s">
        <v>5373</v>
      </c>
      <c r="D956" s="12">
        <v>23.85</v>
      </c>
      <c r="E956" s="12">
        <v>23.8</v>
      </c>
      <c r="F956" s="12">
        <v>24.35</v>
      </c>
      <c r="G956" s="12">
        <v>22.4</v>
      </c>
      <c r="H956" s="12">
        <v>23.3</v>
      </c>
      <c r="I956" s="3">
        <v>42</v>
      </c>
      <c r="J956" s="3">
        <v>44</v>
      </c>
      <c r="K956" s="3">
        <v>0</v>
      </c>
      <c r="L956" s="3">
        <v>125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1.0017E-2</v>
      </c>
      <c r="T956" s="13">
        <f t="shared" si="141"/>
        <v>1.0472E-2</v>
      </c>
      <c r="U956" s="13">
        <f t="shared" si="142"/>
        <v>0</v>
      </c>
      <c r="V956" s="13">
        <f t="shared" si="143"/>
        <v>2.8000000000000001E-2</v>
      </c>
      <c r="W956" s="13">
        <f t="shared" si="144"/>
        <v>2.33E-4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7664</v>
      </c>
      <c r="C957" s="3" t="s">
        <v>5375</v>
      </c>
      <c r="D957" s="12">
        <v>15.5</v>
      </c>
      <c r="E957" s="12">
        <v>15</v>
      </c>
      <c r="F957" s="12">
        <v>15.05</v>
      </c>
      <c r="G957" s="12">
        <v>13.8</v>
      </c>
      <c r="H957" s="12">
        <v>14.85</v>
      </c>
      <c r="I957" s="3">
        <v>-152</v>
      </c>
      <c r="J957" s="3">
        <v>-106</v>
      </c>
      <c r="K957" s="3">
        <v>-322</v>
      </c>
      <c r="L957" s="3">
        <v>-172</v>
      </c>
      <c r="M957" s="3">
        <v>180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-2.3560000000000001E-2</v>
      </c>
      <c r="T957" s="13">
        <f t="shared" si="141"/>
        <v>-1.5900000000000001E-2</v>
      </c>
      <c r="U957" s="13">
        <f t="shared" si="142"/>
        <v>-4.8461000000000004E-2</v>
      </c>
      <c r="V957" s="13">
        <f t="shared" si="143"/>
        <v>-2.3736E-2</v>
      </c>
      <c r="W957" s="13">
        <f t="shared" si="144"/>
        <v>2.673E-2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7665</v>
      </c>
      <c r="C958" s="3" t="s">
        <v>5375</v>
      </c>
      <c r="D958" s="12">
        <v>29.6</v>
      </c>
      <c r="E958" s="12">
        <v>29.9</v>
      </c>
      <c r="F958" s="12">
        <v>29.65</v>
      </c>
      <c r="G958" s="12">
        <v>28.5</v>
      </c>
      <c r="H958" s="12">
        <v>29.6</v>
      </c>
      <c r="I958" s="3">
        <v>-24</v>
      </c>
      <c r="J958" s="3">
        <v>5</v>
      </c>
      <c r="K958" s="3">
        <v>11</v>
      </c>
      <c r="L958" s="3">
        <v>90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-7.1040000000000009E-3</v>
      </c>
      <c r="T958" s="13">
        <f t="shared" si="141"/>
        <v>1.495E-3</v>
      </c>
      <c r="U958" s="13">
        <f t="shared" si="142"/>
        <v>3.2614999999999996E-3</v>
      </c>
      <c r="V958" s="13">
        <f t="shared" si="143"/>
        <v>2.5649999999999999E-2</v>
      </c>
      <c r="W958" s="13">
        <f t="shared" si="144"/>
        <v>8.8800000000000012E-4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7666</v>
      </c>
      <c r="C959" s="3" t="s">
        <v>5373</v>
      </c>
      <c r="D959" s="12">
        <v>42.25</v>
      </c>
      <c r="E959" s="12">
        <v>42</v>
      </c>
      <c r="F959" s="12">
        <v>41.8</v>
      </c>
      <c r="G959" s="12">
        <v>39.1</v>
      </c>
      <c r="H959" s="12">
        <v>42.05</v>
      </c>
      <c r="I959" s="3">
        <v>18</v>
      </c>
      <c r="J959" s="3">
        <v>48</v>
      </c>
      <c r="K959" s="3">
        <v>-1</v>
      </c>
      <c r="L959" s="3">
        <v>4</v>
      </c>
      <c r="M959" s="3">
        <v>45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7.6049999999999998E-3</v>
      </c>
      <c r="T959" s="13">
        <f t="shared" si="141"/>
        <v>2.0160000000000001E-2</v>
      </c>
      <c r="U959" s="13">
        <f t="shared" si="142"/>
        <v>-4.1799999999999997E-4</v>
      </c>
      <c r="V959" s="13">
        <f t="shared" si="143"/>
        <v>1.5640000000000001E-3</v>
      </c>
      <c r="W959" s="13">
        <f t="shared" si="144"/>
        <v>1.8922499999999998E-2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7667</v>
      </c>
      <c r="C960" s="3" t="s">
        <v>5370</v>
      </c>
      <c r="D960" s="12">
        <v>7.29</v>
      </c>
      <c r="E960" s="12">
        <v>7.22</v>
      </c>
      <c r="F960" s="12">
        <v>7.24</v>
      </c>
      <c r="G960" s="12">
        <v>6.52</v>
      </c>
      <c r="H960" s="12">
        <v>7.01</v>
      </c>
      <c r="I960" s="3">
        <v>31</v>
      </c>
      <c r="J960" s="3">
        <v>8</v>
      </c>
      <c r="K960" s="3">
        <v>-2</v>
      </c>
      <c r="L960" s="3">
        <v>24</v>
      </c>
      <c r="M960" s="3">
        <v>21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2.2599E-3</v>
      </c>
      <c r="T960" s="13">
        <f t="shared" si="141"/>
        <v>5.7759999999999995E-4</v>
      </c>
      <c r="U960" s="13">
        <f t="shared" si="142"/>
        <v>-1.448E-4</v>
      </c>
      <c r="V960" s="13">
        <f t="shared" si="143"/>
        <v>1.5647999999999999E-3</v>
      </c>
      <c r="W960" s="13">
        <f t="shared" si="144"/>
        <v>1.4721000000000001E-3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7668</v>
      </c>
      <c r="C961" s="3" t="s">
        <v>5375</v>
      </c>
      <c r="D961" s="12">
        <v>9.89</v>
      </c>
      <c r="E961" s="12">
        <v>9.1199999999999992</v>
      </c>
      <c r="F961" s="12">
        <v>10</v>
      </c>
      <c r="G961" s="12">
        <v>9.42</v>
      </c>
      <c r="H961" s="12">
        <v>9.7200000000000006</v>
      </c>
      <c r="I961" s="3">
        <v>35</v>
      </c>
      <c r="J961" s="3">
        <v>1</v>
      </c>
      <c r="K961" s="3">
        <v>21</v>
      </c>
      <c r="L961" s="3">
        <v>-2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3.4615000000000002E-3</v>
      </c>
      <c r="T961" s="13">
        <f t="shared" si="141"/>
        <v>9.1199999999999994E-5</v>
      </c>
      <c r="U961" s="13">
        <f t="shared" si="142"/>
        <v>2.0999999999999999E-3</v>
      </c>
      <c r="V961" s="13">
        <f t="shared" si="143"/>
        <v>-1.884E-4</v>
      </c>
      <c r="W961" s="13">
        <f t="shared" si="144"/>
        <v>5.8320000000000008E-4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7669</v>
      </c>
      <c r="C962" s="3" t="s">
        <v>5375</v>
      </c>
      <c r="D962" s="12">
        <v>20</v>
      </c>
      <c r="E962" s="12">
        <v>19.850000000000001</v>
      </c>
      <c r="F962" s="12">
        <v>20.149999999999999</v>
      </c>
      <c r="G962" s="12">
        <v>18.850000000000001</v>
      </c>
      <c r="H962" s="12">
        <v>19.899999999999999</v>
      </c>
      <c r="I962" s="3">
        <v>-869</v>
      </c>
      <c r="J962" s="3">
        <v>-243</v>
      </c>
      <c r="K962" s="3">
        <v>-484</v>
      </c>
      <c r="L962" s="3">
        <v>-161</v>
      </c>
      <c r="M962" s="3">
        <v>48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-0.17380000000000001</v>
      </c>
      <c r="T962" s="13">
        <f t="shared" si="141"/>
        <v>-4.8235500000000001E-2</v>
      </c>
      <c r="U962" s="13">
        <f t="shared" si="142"/>
        <v>-9.7525999999999988E-2</v>
      </c>
      <c r="V962" s="13">
        <f t="shared" si="143"/>
        <v>-3.0348500000000004E-2</v>
      </c>
      <c r="W962" s="13">
        <f t="shared" si="144"/>
        <v>9.5519999999999997E-3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7670</v>
      </c>
      <c r="C963" s="3" t="s">
        <v>8498</v>
      </c>
      <c r="D963" s="12">
        <v>11.2</v>
      </c>
      <c r="E963" s="12">
        <v>11.3</v>
      </c>
      <c r="F963" s="12">
        <v>11.2</v>
      </c>
      <c r="G963" s="12">
        <v>10.45</v>
      </c>
      <c r="H963" s="12">
        <v>11.15</v>
      </c>
      <c r="I963" s="3">
        <v>-3</v>
      </c>
      <c r="J963" s="3">
        <v>61</v>
      </c>
      <c r="K963" s="3">
        <v>-6</v>
      </c>
      <c r="L963" s="3">
        <v>42</v>
      </c>
      <c r="M963" s="3">
        <v>57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-3.3599999999999993E-4</v>
      </c>
      <c r="T963" s="13">
        <f t="shared" si="141"/>
        <v>6.8930000000000007E-3</v>
      </c>
      <c r="U963" s="13">
        <f t="shared" si="142"/>
        <v>-6.7199999999999985E-4</v>
      </c>
      <c r="V963" s="13">
        <f t="shared" si="143"/>
        <v>4.3889999999999997E-3</v>
      </c>
      <c r="W963" s="13">
        <f t="shared" si="144"/>
        <v>6.3555000000000009E-3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7671</v>
      </c>
      <c r="C964" s="3" t="s">
        <v>8498</v>
      </c>
      <c r="D964" s="12">
        <v>12.9</v>
      </c>
      <c r="E964" s="12">
        <v>12.45</v>
      </c>
      <c r="F964" s="12">
        <v>12.45</v>
      </c>
      <c r="G964" s="12">
        <v>11.25</v>
      </c>
      <c r="H964" s="12">
        <v>12.35</v>
      </c>
      <c r="I964" s="3">
        <v>-48</v>
      </c>
      <c r="J964" s="3">
        <v>-129</v>
      </c>
      <c r="K964" s="3">
        <v>-86</v>
      </c>
      <c r="L964" s="3">
        <v>-155</v>
      </c>
      <c r="M964" s="3">
        <v>350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-6.1920000000000005E-3</v>
      </c>
      <c r="T964" s="13">
        <f t="shared" si="141"/>
        <v>-1.6060499999999998E-2</v>
      </c>
      <c r="U964" s="13">
        <f t="shared" si="142"/>
        <v>-1.0707000000000001E-2</v>
      </c>
      <c r="V964" s="13">
        <f t="shared" si="143"/>
        <v>-1.7437500000000002E-2</v>
      </c>
      <c r="W964" s="13">
        <f t="shared" si="144"/>
        <v>4.3225E-2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7672</v>
      </c>
      <c r="C965" s="3" t="s">
        <v>5373</v>
      </c>
      <c r="D965" s="12">
        <v>33.799999999999997</v>
      </c>
      <c r="E965" s="12">
        <v>34.049999999999997</v>
      </c>
      <c r="F965" s="12">
        <v>34.299999999999997</v>
      </c>
      <c r="G965" s="12">
        <v>34.1</v>
      </c>
      <c r="H965" s="12">
        <v>34.299999999999997</v>
      </c>
      <c r="I965" s="3">
        <v>-4</v>
      </c>
      <c r="J965" s="3">
        <v>-1</v>
      </c>
      <c r="K965" s="3">
        <v>0</v>
      </c>
      <c r="L965" s="3">
        <v>13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-1.3519999999999999E-3</v>
      </c>
      <c r="T965" s="13">
        <f t="shared" si="141"/>
        <v>-3.4049999999999998E-4</v>
      </c>
      <c r="U965" s="13">
        <f t="shared" si="142"/>
        <v>0</v>
      </c>
      <c r="V965" s="13">
        <f t="shared" si="143"/>
        <v>4.4330000000000003E-3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7673</v>
      </c>
      <c r="C966" s="3" t="s">
        <v>5370</v>
      </c>
      <c r="D966" s="12">
        <v>150</v>
      </c>
      <c r="E966" s="12">
        <v>154</v>
      </c>
      <c r="F966" s="12">
        <v>159.5</v>
      </c>
      <c r="G966" s="12">
        <v>153</v>
      </c>
      <c r="H966" s="12">
        <v>156</v>
      </c>
      <c r="I966" s="3">
        <v>-5</v>
      </c>
      <c r="J966" s="3">
        <v>237</v>
      </c>
      <c r="K966" s="3">
        <v>201</v>
      </c>
      <c r="L966" s="3">
        <v>69</v>
      </c>
      <c r="M966" s="3">
        <v>-35</v>
      </c>
      <c r="N966" s="3">
        <v>0</v>
      </c>
      <c r="O966" s="3">
        <v>-86</v>
      </c>
      <c r="P966" s="3">
        <v>-3</v>
      </c>
      <c r="Q966" s="3">
        <v>-30</v>
      </c>
      <c r="R966" s="3">
        <v>0</v>
      </c>
      <c r="S966" s="13">
        <f t="shared" si="140"/>
        <v>-7.4999999999999997E-3</v>
      </c>
      <c r="T966" s="13">
        <f t="shared" si="141"/>
        <v>0.36498000000000003</v>
      </c>
      <c r="U966" s="13">
        <f t="shared" si="142"/>
        <v>0.32059500000000002</v>
      </c>
      <c r="V966" s="13">
        <f t="shared" si="143"/>
        <v>0.10557</v>
      </c>
      <c r="W966" s="13">
        <f t="shared" si="144"/>
        <v>-5.4600000000000003E-2</v>
      </c>
      <c r="X966" s="13">
        <f t="shared" si="145"/>
        <v>0</v>
      </c>
      <c r="Y966" s="13">
        <f t="shared" si="146"/>
        <v>-0.13244</v>
      </c>
      <c r="Z966" s="13">
        <f t="shared" si="147"/>
        <v>-4.7850000000000002E-3</v>
      </c>
      <c r="AA966" s="13">
        <f t="shared" si="148"/>
        <v>-4.5900000000000003E-2</v>
      </c>
      <c r="AB966" s="13">
        <f t="shared" si="149"/>
        <v>0</v>
      </c>
    </row>
    <row r="967" spans="1:28" x14ac:dyDescent="0.25">
      <c r="A967" s="2" t="s">
        <v>961</v>
      </c>
      <c r="B967" s="3" t="s">
        <v>7674</v>
      </c>
      <c r="C967" s="3" t="s">
        <v>5375</v>
      </c>
      <c r="D967" s="12">
        <v>19.95</v>
      </c>
      <c r="E967" s="12">
        <v>20</v>
      </c>
      <c r="F967" s="12">
        <v>20</v>
      </c>
      <c r="G967" s="12">
        <v>19.95</v>
      </c>
      <c r="H967" s="12">
        <v>19.95</v>
      </c>
      <c r="I967" s="3">
        <v>7</v>
      </c>
      <c r="J967" s="3">
        <v>0</v>
      </c>
      <c r="K967" s="3">
        <v>-2</v>
      </c>
      <c r="L967" s="3">
        <v>48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1.3965E-3</v>
      </c>
      <c r="T967" s="13">
        <f t="shared" ref="T967:T1030" si="151">$E967*J967/100000</f>
        <v>0</v>
      </c>
      <c r="U967" s="13">
        <f t="shared" ref="U967:U1030" si="152">$F967*K967/100000</f>
        <v>-4.0000000000000002E-4</v>
      </c>
      <c r="V967" s="13">
        <f t="shared" ref="V967:V1030" si="153">$G967*L967/100000</f>
        <v>9.5759999999999994E-3</v>
      </c>
      <c r="W967" s="13">
        <f t="shared" ref="W967:W1030" si="154">$H967*M967/100000</f>
        <v>-1.995E-4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7675</v>
      </c>
      <c r="C968" s="3" t="s">
        <v>5375</v>
      </c>
      <c r="D968" s="12">
        <v>47.9</v>
      </c>
      <c r="E968" s="12">
        <v>48.3</v>
      </c>
      <c r="F968" s="12">
        <v>47.55</v>
      </c>
      <c r="G968" s="12">
        <v>44.6</v>
      </c>
      <c r="H968" s="12">
        <v>48.55</v>
      </c>
      <c r="I968" s="3">
        <v>148</v>
      </c>
      <c r="J968" s="3">
        <v>-15</v>
      </c>
      <c r="K968" s="3">
        <v>-139</v>
      </c>
      <c r="L968" s="3">
        <v>86</v>
      </c>
      <c r="M968" s="3">
        <v>70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7.0891999999999997E-2</v>
      </c>
      <c r="T968" s="13">
        <f t="shared" si="151"/>
        <v>-7.2449999999999997E-3</v>
      </c>
      <c r="U968" s="13">
        <f t="shared" si="152"/>
        <v>-6.60945E-2</v>
      </c>
      <c r="V968" s="13">
        <f t="shared" si="153"/>
        <v>3.8356000000000001E-2</v>
      </c>
      <c r="W968" s="13">
        <f t="shared" si="154"/>
        <v>3.3985000000000001E-2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7676</v>
      </c>
      <c r="C969" s="3" t="s">
        <v>5370</v>
      </c>
      <c r="D969" s="12">
        <v>18.5</v>
      </c>
      <c r="E969" s="12">
        <v>18.350000000000001</v>
      </c>
      <c r="F969" s="12">
        <v>18.149999999999999</v>
      </c>
      <c r="G969" s="12">
        <v>17.45</v>
      </c>
      <c r="H969" s="12">
        <v>18.399999999999999</v>
      </c>
      <c r="I969" s="3">
        <v>-54</v>
      </c>
      <c r="J969" s="3">
        <v>15</v>
      </c>
      <c r="K969" s="3">
        <v>-30</v>
      </c>
      <c r="L969" s="3">
        <v>16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-9.9900000000000006E-3</v>
      </c>
      <c r="T969" s="13">
        <f t="shared" si="151"/>
        <v>2.7525000000000002E-3</v>
      </c>
      <c r="U969" s="13">
        <f t="shared" si="152"/>
        <v>-5.4450000000000002E-3</v>
      </c>
      <c r="V969" s="13">
        <f t="shared" si="153"/>
        <v>2.7919999999999998E-3</v>
      </c>
      <c r="W969" s="13">
        <f t="shared" si="154"/>
        <v>5.7039999999999999E-3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7677</v>
      </c>
      <c r="C970" s="3" t="s">
        <v>5395</v>
      </c>
      <c r="D970" s="12">
        <v>21</v>
      </c>
      <c r="E970" s="12">
        <v>21</v>
      </c>
      <c r="F970" s="12">
        <v>20.7</v>
      </c>
      <c r="G970" s="12">
        <v>19.5</v>
      </c>
      <c r="H970" s="12">
        <v>20.8</v>
      </c>
      <c r="I970" s="3">
        <v>0</v>
      </c>
      <c r="J970" s="3">
        <v>0</v>
      </c>
      <c r="K970" s="3">
        <v>-14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-2.898E-3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7678</v>
      </c>
      <c r="C971" s="3" t="s">
        <v>5373</v>
      </c>
      <c r="D971" s="12">
        <v>15.45</v>
      </c>
      <c r="E971" s="12">
        <v>15.2</v>
      </c>
      <c r="F971" s="12">
        <v>15.05</v>
      </c>
      <c r="G971" s="12">
        <v>14.4</v>
      </c>
      <c r="H971" s="12">
        <v>15.1</v>
      </c>
      <c r="I971" s="3">
        <v>11</v>
      </c>
      <c r="J971" s="3">
        <v>1</v>
      </c>
      <c r="K971" s="3">
        <v>-1</v>
      </c>
      <c r="L971" s="3">
        <v>5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1.6994999999999998E-3</v>
      </c>
      <c r="T971" s="13">
        <f t="shared" si="151"/>
        <v>1.5199999999999998E-4</v>
      </c>
      <c r="U971" s="13">
        <f t="shared" si="152"/>
        <v>-1.505E-4</v>
      </c>
      <c r="V971" s="13">
        <f t="shared" si="153"/>
        <v>7.2000000000000005E-4</v>
      </c>
      <c r="W971" s="13">
        <f t="shared" si="154"/>
        <v>1.5099999999999998E-4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7679</v>
      </c>
      <c r="C972" s="3" t="s">
        <v>5390</v>
      </c>
      <c r="D972" s="12">
        <v>26.45</v>
      </c>
      <c r="E972" s="12">
        <v>25.75</v>
      </c>
      <c r="F972" s="12">
        <v>25.9</v>
      </c>
      <c r="G972" s="12">
        <v>23.5</v>
      </c>
      <c r="H972" s="12">
        <v>25.35</v>
      </c>
      <c r="I972" s="3">
        <v>18</v>
      </c>
      <c r="J972" s="3">
        <v>43</v>
      </c>
      <c r="K972" s="3">
        <v>-35</v>
      </c>
      <c r="L972" s="3">
        <v>69</v>
      </c>
      <c r="M972" s="3">
        <v>131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4.7609999999999996E-3</v>
      </c>
      <c r="T972" s="13">
        <f t="shared" si="151"/>
        <v>1.1072500000000001E-2</v>
      </c>
      <c r="U972" s="13">
        <f t="shared" si="152"/>
        <v>-9.0650000000000001E-3</v>
      </c>
      <c r="V972" s="13">
        <f t="shared" si="153"/>
        <v>1.6215E-2</v>
      </c>
      <c r="W972" s="13">
        <f t="shared" si="154"/>
        <v>3.3208500000000002E-2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7680</v>
      </c>
      <c r="C973" s="3" t="s">
        <v>5375</v>
      </c>
      <c r="D973" s="12">
        <v>79.5</v>
      </c>
      <c r="E973" s="12">
        <v>80.599999999999994</v>
      </c>
      <c r="F973" s="12">
        <v>80.400000000000006</v>
      </c>
      <c r="G973" s="12">
        <v>79.400000000000006</v>
      </c>
      <c r="H973" s="12">
        <v>82.5</v>
      </c>
      <c r="I973" s="3">
        <v>-6</v>
      </c>
      <c r="J973" s="3">
        <v>28</v>
      </c>
      <c r="K973" s="3">
        <v>49</v>
      </c>
      <c r="L973" s="3">
        <v>78</v>
      </c>
      <c r="M973" s="3">
        <v>41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-4.7699999999999999E-3</v>
      </c>
      <c r="T973" s="13">
        <f t="shared" si="151"/>
        <v>2.2567999999999998E-2</v>
      </c>
      <c r="U973" s="13">
        <f t="shared" si="152"/>
        <v>3.9396E-2</v>
      </c>
      <c r="V973" s="13">
        <f t="shared" si="153"/>
        <v>6.1932000000000008E-2</v>
      </c>
      <c r="W973" s="13">
        <f t="shared" si="154"/>
        <v>3.3825000000000001E-2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7681</v>
      </c>
      <c r="C974" s="3" t="s">
        <v>8498</v>
      </c>
      <c r="D974" s="12">
        <v>23.2</v>
      </c>
      <c r="E974" s="12">
        <v>23</v>
      </c>
      <c r="F974" s="12">
        <v>22.75</v>
      </c>
      <c r="G974" s="12">
        <v>22</v>
      </c>
      <c r="H974" s="12">
        <v>22.4</v>
      </c>
      <c r="I974" s="3">
        <v>11</v>
      </c>
      <c r="J974" s="3">
        <v>5</v>
      </c>
      <c r="K974" s="3">
        <v>0</v>
      </c>
      <c r="L974" s="3">
        <v>12</v>
      </c>
      <c r="M974" s="3">
        <v>-13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2.552E-3</v>
      </c>
      <c r="T974" s="13">
        <f t="shared" si="151"/>
        <v>1.15E-3</v>
      </c>
      <c r="U974" s="13">
        <f t="shared" si="152"/>
        <v>0</v>
      </c>
      <c r="V974" s="13">
        <f t="shared" si="153"/>
        <v>2.64E-3</v>
      </c>
      <c r="W974" s="13">
        <f t="shared" si="154"/>
        <v>-2.9120000000000001E-3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7682</v>
      </c>
      <c r="C975" s="3" t="s">
        <v>5373</v>
      </c>
      <c r="D975" s="12">
        <v>156.5</v>
      </c>
      <c r="E975" s="12">
        <v>159</v>
      </c>
      <c r="F975" s="12">
        <v>160.5</v>
      </c>
      <c r="G975" s="12">
        <v>150.5</v>
      </c>
      <c r="H975" s="12">
        <v>156</v>
      </c>
      <c r="I975" s="3">
        <v>-172</v>
      </c>
      <c r="J975" s="3">
        <v>-26</v>
      </c>
      <c r="K975" s="3">
        <v>-44</v>
      </c>
      <c r="L975" s="3">
        <v>-87</v>
      </c>
      <c r="M975" s="3">
        <v>-66</v>
      </c>
      <c r="N975" s="3">
        <v>8</v>
      </c>
      <c r="O975" s="3">
        <v>55</v>
      </c>
      <c r="P975" s="3">
        <v>0</v>
      </c>
      <c r="Q975" s="3">
        <v>-14</v>
      </c>
      <c r="R975" s="3">
        <v>0</v>
      </c>
      <c r="S975" s="13">
        <f t="shared" si="150"/>
        <v>-0.26917999999999997</v>
      </c>
      <c r="T975" s="13">
        <f t="shared" si="151"/>
        <v>-4.1340000000000002E-2</v>
      </c>
      <c r="U975" s="13">
        <f t="shared" si="152"/>
        <v>-7.0620000000000002E-2</v>
      </c>
      <c r="V975" s="13">
        <f t="shared" si="153"/>
        <v>-0.130935</v>
      </c>
      <c r="W975" s="13">
        <f t="shared" si="154"/>
        <v>-0.10296</v>
      </c>
      <c r="X975" s="13">
        <f t="shared" si="155"/>
        <v>1.252E-2</v>
      </c>
      <c r="Y975" s="13">
        <f t="shared" si="156"/>
        <v>8.745E-2</v>
      </c>
      <c r="Z975" s="13">
        <f t="shared" si="157"/>
        <v>0</v>
      </c>
      <c r="AA975" s="13">
        <f t="shared" si="158"/>
        <v>-2.1069999999999998E-2</v>
      </c>
      <c r="AB975" s="13">
        <f t="shared" si="159"/>
        <v>0</v>
      </c>
    </row>
    <row r="976" spans="1:28" x14ac:dyDescent="0.25">
      <c r="A976" s="2" t="s">
        <v>970</v>
      </c>
      <c r="B976" s="3" t="s">
        <v>7683</v>
      </c>
      <c r="C976" s="3" t="s">
        <v>5375</v>
      </c>
      <c r="D976" s="12">
        <v>30.9</v>
      </c>
      <c r="E976" s="12">
        <v>29.8</v>
      </c>
      <c r="F976" s="12">
        <v>29.65</v>
      </c>
      <c r="G976" s="12">
        <v>27.2</v>
      </c>
      <c r="H976" s="12">
        <v>29</v>
      </c>
      <c r="I976" s="3">
        <v>-102</v>
      </c>
      <c r="J976" s="3">
        <v>-29</v>
      </c>
      <c r="K976" s="3">
        <v>-76</v>
      </c>
      <c r="L976" s="3">
        <v>-15</v>
      </c>
      <c r="M976" s="3">
        <v>118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-3.1517999999999997E-2</v>
      </c>
      <c r="T976" s="13">
        <f t="shared" si="151"/>
        <v>-8.6420000000000004E-3</v>
      </c>
      <c r="U976" s="13">
        <f t="shared" si="152"/>
        <v>-2.2534000000000002E-2</v>
      </c>
      <c r="V976" s="13">
        <f t="shared" si="153"/>
        <v>-4.0800000000000003E-3</v>
      </c>
      <c r="W976" s="13">
        <f t="shared" si="154"/>
        <v>3.422E-2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7684</v>
      </c>
      <c r="C977" s="3" t="s">
        <v>5373</v>
      </c>
      <c r="D977" s="12">
        <v>23.9</v>
      </c>
      <c r="E977" s="12">
        <v>23.45</v>
      </c>
      <c r="F977" s="12">
        <v>24.05</v>
      </c>
      <c r="G977" s="12">
        <v>21.7</v>
      </c>
      <c r="H977" s="12">
        <v>23</v>
      </c>
      <c r="I977" s="3">
        <v>-5</v>
      </c>
      <c r="J977" s="3">
        <v>1</v>
      </c>
      <c r="K977" s="3">
        <v>-4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-1.1950000000000001E-3</v>
      </c>
      <c r="T977" s="13">
        <f t="shared" si="151"/>
        <v>2.3449999999999998E-4</v>
      </c>
      <c r="U977" s="13">
        <f t="shared" si="152"/>
        <v>-9.6200000000000007E-4</v>
      </c>
      <c r="V977" s="13">
        <f t="shared" si="153"/>
        <v>2.1699999999999999E-4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7685</v>
      </c>
      <c r="C978" s="3" t="s">
        <v>5375</v>
      </c>
      <c r="D978" s="12">
        <v>49.45</v>
      </c>
      <c r="E978" s="12">
        <v>49.45</v>
      </c>
      <c r="F978" s="12">
        <v>49.45</v>
      </c>
      <c r="G978" s="12">
        <v>48.6</v>
      </c>
      <c r="H978" s="12">
        <v>50.4</v>
      </c>
      <c r="I978" s="3">
        <v>-8</v>
      </c>
      <c r="J978" s="3">
        <v>-36</v>
      </c>
      <c r="K978" s="3">
        <v>-28</v>
      </c>
      <c r="L978" s="3">
        <v>-1</v>
      </c>
      <c r="M978" s="3">
        <v>-13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-3.9560000000000003E-3</v>
      </c>
      <c r="T978" s="13">
        <f t="shared" si="151"/>
        <v>-1.7802000000000002E-2</v>
      </c>
      <c r="U978" s="13">
        <f t="shared" si="152"/>
        <v>-1.3846000000000001E-2</v>
      </c>
      <c r="V978" s="13">
        <f t="shared" si="153"/>
        <v>-4.86E-4</v>
      </c>
      <c r="W978" s="13">
        <f t="shared" si="154"/>
        <v>-6.5519999999999997E-3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7686</v>
      </c>
      <c r="C979" s="3" t="s">
        <v>5370</v>
      </c>
      <c r="D979" s="12">
        <v>31.7</v>
      </c>
      <c r="E979" s="12">
        <v>31.05</v>
      </c>
      <c r="F979" s="12">
        <v>31.1</v>
      </c>
      <c r="G979" s="12">
        <v>30.7</v>
      </c>
      <c r="H979" s="12">
        <v>31.55</v>
      </c>
      <c r="I979" s="3">
        <v>2</v>
      </c>
      <c r="J979" s="3">
        <v>1</v>
      </c>
      <c r="K979" s="3">
        <v>4</v>
      </c>
      <c r="L979" s="3">
        <v>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6.3400000000000001E-4</v>
      </c>
      <c r="T979" s="13">
        <f t="shared" si="151"/>
        <v>3.1050000000000001E-4</v>
      </c>
      <c r="U979" s="13">
        <f t="shared" si="152"/>
        <v>1.2440000000000001E-3</v>
      </c>
      <c r="V979" s="13">
        <f t="shared" si="153"/>
        <v>6.1399999999999996E-4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7687</v>
      </c>
      <c r="C980" s="3" t="s">
        <v>5373</v>
      </c>
      <c r="D980" s="12">
        <v>63.6</v>
      </c>
      <c r="E980" s="12">
        <v>64</v>
      </c>
      <c r="F980" s="12">
        <v>64</v>
      </c>
      <c r="G980" s="12">
        <v>62.2</v>
      </c>
      <c r="H980" s="12">
        <v>64.5</v>
      </c>
      <c r="I980" s="3">
        <v>-10</v>
      </c>
      <c r="J980" s="3">
        <v>10</v>
      </c>
      <c r="K980" s="3">
        <v>-2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-6.3600000000000002E-3</v>
      </c>
      <c r="T980" s="13">
        <f t="shared" si="151"/>
        <v>6.4000000000000003E-3</v>
      </c>
      <c r="U980" s="13">
        <f t="shared" si="152"/>
        <v>-1.2800000000000001E-3</v>
      </c>
      <c r="V980" s="13">
        <f t="shared" si="153"/>
        <v>0</v>
      </c>
      <c r="W980" s="13">
        <f t="shared" si="154"/>
        <v>6.4499999999999996E-4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7688</v>
      </c>
      <c r="C981" s="3" t="s">
        <v>5375</v>
      </c>
      <c r="D981" s="12">
        <v>40.85</v>
      </c>
      <c r="E981" s="12">
        <v>40.799999999999997</v>
      </c>
      <c r="F981" s="12">
        <v>40.9</v>
      </c>
      <c r="G981" s="12">
        <v>39.700000000000003</v>
      </c>
      <c r="H981" s="12">
        <v>41</v>
      </c>
      <c r="I981" s="3">
        <v>-33</v>
      </c>
      <c r="J981" s="3">
        <v>6</v>
      </c>
      <c r="K981" s="3">
        <v>26</v>
      </c>
      <c r="L981" s="3">
        <v>28</v>
      </c>
      <c r="M981" s="3">
        <v>16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-1.3480499999999999E-2</v>
      </c>
      <c r="T981" s="13">
        <f t="shared" si="151"/>
        <v>2.4479999999999997E-3</v>
      </c>
      <c r="U981" s="13">
        <f t="shared" si="152"/>
        <v>1.0633999999999999E-2</v>
      </c>
      <c r="V981" s="13">
        <f t="shared" si="153"/>
        <v>1.1116000000000001E-2</v>
      </c>
      <c r="W981" s="13">
        <f t="shared" si="154"/>
        <v>6.5599999999999999E-3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7689</v>
      </c>
      <c r="C982" s="3" t="s">
        <v>5375</v>
      </c>
      <c r="D982" s="12">
        <v>26.95</v>
      </c>
      <c r="E982" s="12">
        <v>27.15</v>
      </c>
      <c r="F982" s="12">
        <v>27.1</v>
      </c>
      <c r="G982" s="12">
        <v>25.5</v>
      </c>
      <c r="H982" s="12">
        <v>26.95</v>
      </c>
      <c r="I982" s="3">
        <v>42</v>
      </c>
      <c r="J982" s="3">
        <v>12</v>
      </c>
      <c r="K982" s="3">
        <v>-38</v>
      </c>
      <c r="L982" s="3">
        <v>2</v>
      </c>
      <c r="M982" s="3">
        <v>23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1.1318999999999999E-2</v>
      </c>
      <c r="T982" s="13">
        <f t="shared" si="151"/>
        <v>3.2579999999999996E-3</v>
      </c>
      <c r="U982" s="13">
        <f t="shared" si="152"/>
        <v>-1.0298E-2</v>
      </c>
      <c r="V982" s="13">
        <f t="shared" si="153"/>
        <v>5.1000000000000004E-4</v>
      </c>
      <c r="W982" s="13">
        <f t="shared" si="154"/>
        <v>6.1985E-3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7690</v>
      </c>
      <c r="C983" s="3" t="s">
        <v>5373</v>
      </c>
      <c r="D983" s="12">
        <v>20.3</v>
      </c>
      <c r="E983" s="12">
        <v>19.399999999999999</v>
      </c>
      <c r="F983" s="12">
        <v>19.350000000000001</v>
      </c>
      <c r="G983" s="12">
        <v>18.2</v>
      </c>
      <c r="H983" s="12">
        <v>19.2</v>
      </c>
      <c r="I983" s="3">
        <v>-17</v>
      </c>
      <c r="J983" s="3">
        <v>-8</v>
      </c>
      <c r="K983" s="3">
        <v>-5</v>
      </c>
      <c r="L983" s="3">
        <v>18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-3.4510000000000001E-3</v>
      </c>
      <c r="T983" s="13">
        <f t="shared" si="151"/>
        <v>-1.552E-3</v>
      </c>
      <c r="U983" s="13">
        <f t="shared" si="152"/>
        <v>-9.6750000000000004E-4</v>
      </c>
      <c r="V983" s="13">
        <f t="shared" si="153"/>
        <v>3.2759999999999998E-3</v>
      </c>
      <c r="W983" s="13">
        <f t="shared" si="154"/>
        <v>5.7599999999999991E-4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7691</v>
      </c>
      <c r="C984" s="3" t="s">
        <v>8498</v>
      </c>
      <c r="D984" s="12">
        <v>27.35</v>
      </c>
      <c r="E984" s="12">
        <v>26.1</v>
      </c>
      <c r="F984" s="12">
        <v>26.05</v>
      </c>
      <c r="G984" s="12">
        <v>24</v>
      </c>
      <c r="H984" s="12">
        <v>26.35</v>
      </c>
      <c r="I984" s="3">
        <v>-4</v>
      </c>
      <c r="J984" s="3">
        <v>4</v>
      </c>
      <c r="K984" s="3">
        <v>2</v>
      </c>
      <c r="L984" s="3">
        <v>-2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-1.0940000000000001E-3</v>
      </c>
      <c r="T984" s="13">
        <f t="shared" si="151"/>
        <v>1.044E-3</v>
      </c>
      <c r="U984" s="13">
        <f t="shared" si="152"/>
        <v>5.2099999999999998E-4</v>
      </c>
      <c r="V984" s="13">
        <f t="shared" si="153"/>
        <v>-4.8000000000000001E-4</v>
      </c>
      <c r="W984" s="13">
        <f t="shared" si="154"/>
        <v>-2.6350000000000001E-4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7692</v>
      </c>
      <c r="C985" s="3" t="s">
        <v>5370</v>
      </c>
      <c r="D985" s="12">
        <v>38.15</v>
      </c>
      <c r="E985" s="12">
        <v>36.549999999999997</v>
      </c>
      <c r="F985" s="12">
        <v>37</v>
      </c>
      <c r="G985" s="12">
        <v>33.299999999999997</v>
      </c>
      <c r="H985" s="12">
        <v>36.6</v>
      </c>
      <c r="I985" s="3">
        <v>191</v>
      </c>
      <c r="J985" s="3">
        <v>1180</v>
      </c>
      <c r="K985" s="3">
        <v>-1049</v>
      </c>
      <c r="L985" s="3">
        <v>46</v>
      </c>
      <c r="M985" s="3">
        <v>73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7.2866500000000001E-2</v>
      </c>
      <c r="T985" s="13">
        <f t="shared" si="151"/>
        <v>0.43129000000000001</v>
      </c>
      <c r="U985" s="13">
        <f t="shared" si="152"/>
        <v>-0.38812999999999998</v>
      </c>
      <c r="V985" s="13">
        <f t="shared" si="153"/>
        <v>1.5318E-2</v>
      </c>
      <c r="W985" s="13">
        <f t="shared" si="154"/>
        <v>2.6718000000000002E-2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7693</v>
      </c>
      <c r="C986" s="3" t="s">
        <v>8493</v>
      </c>
      <c r="D986" s="12">
        <v>44.7</v>
      </c>
      <c r="E986" s="12">
        <v>45.25</v>
      </c>
      <c r="F986" s="12">
        <v>45.45</v>
      </c>
      <c r="G986" s="12">
        <v>40.950000000000003</v>
      </c>
      <c r="H986" s="12">
        <v>44.55</v>
      </c>
      <c r="I986" s="3">
        <v>-5</v>
      </c>
      <c r="J986" s="3">
        <v>68</v>
      </c>
      <c r="K986" s="3">
        <v>7</v>
      </c>
      <c r="L986" s="3">
        <v>-300</v>
      </c>
      <c r="M986" s="3">
        <v>49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-2.235E-3</v>
      </c>
      <c r="T986" s="13">
        <f t="shared" si="151"/>
        <v>3.0769999999999999E-2</v>
      </c>
      <c r="U986" s="13">
        <f t="shared" si="152"/>
        <v>3.1815000000000003E-3</v>
      </c>
      <c r="V986" s="13">
        <f t="shared" si="153"/>
        <v>-0.12285</v>
      </c>
      <c r="W986" s="13">
        <f t="shared" si="154"/>
        <v>2.1829499999999998E-2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7694</v>
      </c>
      <c r="C987" s="3" t="s">
        <v>8498</v>
      </c>
      <c r="D987" s="12">
        <v>67.400000000000006</v>
      </c>
      <c r="E987" s="12">
        <v>67.099999999999994</v>
      </c>
      <c r="F987" s="12">
        <v>67.099999999999994</v>
      </c>
      <c r="G987" s="12">
        <v>65.099999999999994</v>
      </c>
      <c r="H987" s="12">
        <v>66.099999999999994</v>
      </c>
      <c r="I987" s="3">
        <v>0</v>
      </c>
      <c r="J987" s="3">
        <v>0</v>
      </c>
      <c r="K987" s="3">
        <v>0</v>
      </c>
      <c r="L987" s="3">
        <v>-5</v>
      </c>
      <c r="M987" s="3">
        <v>-6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-3.2550000000000001E-3</v>
      </c>
      <c r="W987" s="13">
        <f t="shared" si="154"/>
        <v>-3.9659999999999999E-3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7695</v>
      </c>
      <c r="C988" s="3" t="s">
        <v>8498</v>
      </c>
      <c r="D988" s="12">
        <v>120</v>
      </c>
      <c r="E988" s="12">
        <v>124</v>
      </c>
      <c r="F988" s="12">
        <v>129</v>
      </c>
      <c r="G988" s="12">
        <v>120</v>
      </c>
      <c r="H988" s="12">
        <v>126.5</v>
      </c>
      <c r="I988" s="3">
        <v>-27</v>
      </c>
      <c r="J988" s="3">
        <v>20</v>
      </c>
      <c r="K988" s="3">
        <v>8</v>
      </c>
      <c r="L988" s="3">
        <v>-32</v>
      </c>
      <c r="M988" s="3">
        <v>38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-3.2399999999999998E-2</v>
      </c>
      <c r="T988" s="13">
        <f t="shared" si="151"/>
        <v>2.4799999999999999E-2</v>
      </c>
      <c r="U988" s="13">
        <f t="shared" si="152"/>
        <v>1.0319999999999999E-2</v>
      </c>
      <c r="V988" s="13">
        <f t="shared" si="153"/>
        <v>-3.8399999999999997E-2</v>
      </c>
      <c r="W988" s="13">
        <f t="shared" si="154"/>
        <v>4.8070000000000002E-2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7696</v>
      </c>
      <c r="C989" s="3" t="s">
        <v>5375</v>
      </c>
      <c r="D989" s="12">
        <v>86</v>
      </c>
      <c r="E989" s="12">
        <v>87.5</v>
      </c>
      <c r="F989" s="12">
        <v>86.6</v>
      </c>
      <c r="G989" s="12">
        <v>81.900000000000006</v>
      </c>
      <c r="H989" s="12">
        <v>86</v>
      </c>
      <c r="I989" s="3">
        <v>-38</v>
      </c>
      <c r="J989" s="3">
        <v>10</v>
      </c>
      <c r="K989" s="3">
        <v>-11</v>
      </c>
      <c r="L989" s="3">
        <v>1</v>
      </c>
      <c r="M989" s="3">
        <v>35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-3.2680000000000001E-2</v>
      </c>
      <c r="T989" s="13">
        <f t="shared" si="151"/>
        <v>8.7500000000000008E-3</v>
      </c>
      <c r="U989" s="13">
        <f t="shared" si="152"/>
        <v>-9.5259999999999997E-3</v>
      </c>
      <c r="V989" s="13">
        <f t="shared" si="153"/>
        <v>8.1900000000000007E-4</v>
      </c>
      <c r="W989" s="13">
        <f t="shared" si="154"/>
        <v>3.0099999999999998E-2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7697</v>
      </c>
      <c r="C990" s="3" t="s">
        <v>5375</v>
      </c>
      <c r="D990" s="12">
        <v>115</v>
      </c>
      <c r="E990" s="12">
        <v>119</v>
      </c>
      <c r="F990" s="12">
        <v>118</v>
      </c>
      <c r="G990" s="12">
        <v>106.5</v>
      </c>
      <c r="H990" s="12">
        <v>117</v>
      </c>
      <c r="I990" s="3">
        <v>244</v>
      </c>
      <c r="J990" s="3">
        <v>258</v>
      </c>
      <c r="K990" s="3">
        <v>-26</v>
      </c>
      <c r="L990" s="3">
        <v>106</v>
      </c>
      <c r="M990" s="3">
        <v>402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0.28060000000000002</v>
      </c>
      <c r="T990" s="13">
        <f t="shared" si="151"/>
        <v>0.30702000000000002</v>
      </c>
      <c r="U990" s="13">
        <f t="shared" si="152"/>
        <v>-3.0679999999999999E-2</v>
      </c>
      <c r="V990" s="13">
        <f t="shared" si="153"/>
        <v>0.11289</v>
      </c>
      <c r="W990" s="13">
        <f t="shared" si="154"/>
        <v>0.47033999999999998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7698</v>
      </c>
      <c r="C991" s="3" t="s">
        <v>5375</v>
      </c>
      <c r="D991" s="12">
        <v>88.8</v>
      </c>
      <c r="E991" s="12">
        <v>88.8</v>
      </c>
      <c r="F991" s="12">
        <v>89.8</v>
      </c>
      <c r="G991" s="12">
        <v>86</v>
      </c>
      <c r="H991" s="12">
        <v>89.7</v>
      </c>
      <c r="I991" s="3">
        <v>11</v>
      </c>
      <c r="J991" s="3">
        <v>4</v>
      </c>
      <c r="K991" s="3">
        <v>-4</v>
      </c>
      <c r="L991" s="3">
        <v>-3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9.7679999999999989E-3</v>
      </c>
      <c r="T991" s="13">
        <f t="shared" si="151"/>
        <v>3.552E-3</v>
      </c>
      <c r="U991" s="13">
        <f t="shared" si="152"/>
        <v>-3.5919999999999997E-3</v>
      </c>
      <c r="V991" s="13">
        <f t="shared" si="153"/>
        <v>-2.5799999999999998E-3</v>
      </c>
      <c r="W991" s="13">
        <f t="shared" si="154"/>
        <v>2.6910000000000002E-3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7699</v>
      </c>
      <c r="C992" s="3" t="s">
        <v>8559</v>
      </c>
      <c r="D992" s="12">
        <v>35.700000000000003</v>
      </c>
      <c r="E992" s="12">
        <v>35.9</v>
      </c>
      <c r="F992" s="12">
        <v>36.9</v>
      </c>
      <c r="G992" s="12">
        <v>35.4</v>
      </c>
      <c r="H992" s="12">
        <v>36.9</v>
      </c>
      <c r="I992" s="3">
        <v>13</v>
      </c>
      <c r="J992" s="3">
        <v>8</v>
      </c>
      <c r="K992" s="3">
        <v>0</v>
      </c>
      <c r="L992" s="3">
        <v>24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4.6410000000000002E-3</v>
      </c>
      <c r="T992" s="13">
        <f t="shared" si="151"/>
        <v>2.872E-3</v>
      </c>
      <c r="U992" s="13">
        <f t="shared" si="152"/>
        <v>0</v>
      </c>
      <c r="V992" s="13">
        <f t="shared" si="153"/>
        <v>8.4959999999999983E-3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7700</v>
      </c>
      <c r="C993" s="3" t="s">
        <v>5375</v>
      </c>
      <c r="D993" s="12">
        <v>8.6</v>
      </c>
      <c r="E993" s="12">
        <v>8.31</v>
      </c>
      <c r="F993" s="12">
        <v>8.6</v>
      </c>
      <c r="G993" s="12">
        <v>7.74</v>
      </c>
      <c r="H993" s="12">
        <v>8.25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7701</v>
      </c>
      <c r="C994" s="3" t="s">
        <v>5379</v>
      </c>
      <c r="D994" s="12">
        <v>13</v>
      </c>
      <c r="E994" s="12">
        <v>14.1</v>
      </c>
      <c r="F994" s="12">
        <v>13.35</v>
      </c>
      <c r="G994" s="12">
        <v>12.05</v>
      </c>
      <c r="H994" s="12">
        <v>13.25</v>
      </c>
      <c r="I994" s="3">
        <v>101</v>
      </c>
      <c r="J994" s="3">
        <v>276</v>
      </c>
      <c r="K994" s="3">
        <v>-166</v>
      </c>
      <c r="L994" s="3">
        <v>-145</v>
      </c>
      <c r="M994" s="3">
        <v>123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1.3129999999999999E-2</v>
      </c>
      <c r="T994" s="13">
        <f t="shared" si="151"/>
        <v>3.8915999999999999E-2</v>
      </c>
      <c r="U994" s="13">
        <f t="shared" si="152"/>
        <v>-2.2161E-2</v>
      </c>
      <c r="V994" s="13">
        <f t="shared" si="153"/>
        <v>-1.7472499999999998E-2</v>
      </c>
      <c r="W994" s="13">
        <f t="shared" si="154"/>
        <v>1.6297499999999999E-2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7702</v>
      </c>
      <c r="C995" s="3" t="s">
        <v>5379</v>
      </c>
      <c r="D995" s="12">
        <v>18.100000000000001</v>
      </c>
      <c r="E995" s="12">
        <v>18.45</v>
      </c>
      <c r="F995" s="12">
        <v>17.95</v>
      </c>
      <c r="G995" s="12">
        <v>17.8</v>
      </c>
      <c r="H995" s="12">
        <v>18.100000000000001</v>
      </c>
      <c r="I995" s="3">
        <v>-26</v>
      </c>
      <c r="J995" s="3">
        <v>36</v>
      </c>
      <c r="K995" s="3">
        <v>37</v>
      </c>
      <c r="L995" s="3">
        <v>17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-4.7060000000000001E-3</v>
      </c>
      <c r="T995" s="13">
        <f t="shared" si="151"/>
        <v>6.6419999999999995E-3</v>
      </c>
      <c r="U995" s="13">
        <f t="shared" si="152"/>
        <v>6.6414999999999998E-3</v>
      </c>
      <c r="V995" s="13">
        <f t="shared" si="153"/>
        <v>3.026E-3</v>
      </c>
      <c r="W995" s="13">
        <f t="shared" si="154"/>
        <v>1.8100000000000001E-4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7703</v>
      </c>
      <c r="C996" s="3" t="s">
        <v>5379</v>
      </c>
      <c r="D996" s="12">
        <v>13.3</v>
      </c>
      <c r="E996" s="12">
        <v>12.75</v>
      </c>
      <c r="F996" s="12">
        <v>12.6</v>
      </c>
      <c r="G996" s="12">
        <v>12</v>
      </c>
      <c r="H996" s="12">
        <v>12.85</v>
      </c>
      <c r="I996" s="3">
        <v>-1057</v>
      </c>
      <c r="J996" s="3">
        <v>-1131</v>
      </c>
      <c r="K996" s="3">
        <v>-698</v>
      </c>
      <c r="L996" s="3">
        <v>-165</v>
      </c>
      <c r="M996" s="3">
        <v>495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-0.14058100000000001</v>
      </c>
      <c r="T996" s="13">
        <f t="shared" si="151"/>
        <v>-0.14420250000000001</v>
      </c>
      <c r="U996" s="13">
        <f t="shared" si="152"/>
        <v>-8.7947999999999998E-2</v>
      </c>
      <c r="V996" s="13">
        <f t="shared" si="153"/>
        <v>-1.9800000000000002E-2</v>
      </c>
      <c r="W996" s="13">
        <f t="shared" si="154"/>
        <v>6.3607499999999997E-2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7704</v>
      </c>
      <c r="C997" s="3" t="s">
        <v>8491</v>
      </c>
      <c r="D997" s="12">
        <v>18.149999999999999</v>
      </c>
      <c r="E997" s="12">
        <v>18.2</v>
      </c>
      <c r="F997" s="12">
        <v>18.7</v>
      </c>
      <c r="G997" s="12">
        <v>17.8</v>
      </c>
      <c r="H997" s="12">
        <v>18.850000000000001</v>
      </c>
      <c r="I997" s="3">
        <v>-6</v>
      </c>
      <c r="J997" s="3">
        <v>54</v>
      </c>
      <c r="K997" s="3">
        <v>11</v>
      </c>
      <c r="L997" s="3">
        <v>5</v>
      </c>
      <c r="M997" s="3">
        <v>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-1.0889999999999999E-3</v>
      </c>
      <c r="T997" s="13">
        <f t="shared" si="151"/>
        <v>9.8279999999999999E-3</v>
      </c>
      <c r="U997" s="13">
        <f t="shared" si="152"/>
        <v>2.0569999999999998E-3</v>
      </c>
      <c r="V997" s="13">
        <f t="shared" si="153"/>
        <v>8.8999999999999995E-4</v>
      </c>
      <c r="W997" s="13">
        <f t="shared" si="154"/>
        <v>1.1310000000000001E-3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7705</v>
      </c>
      <c r="C998" s="3" t="s">
        <v>8488</v>
      </c>
      <c r="D998" s="12">
        <v>6.12</v>
      </c>
      <c r="E998" s="12">
        <v>6.37</v>
      </c>
      <c r="F998" s="12">
        <v>6.69</v>
      </c>
      <c r="G998" s="12">
        <v>6.26</v>
      </c>
      <c r="H998" s="12">
        <v>6.02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7706</v>
      </c>
      <c r="C999" s="3" t="s">
        <v>5372</v>
      </c>
      <c r="D999" s="12">
        <v>12.2</v>
      </c>
      <c r="E999" s="12">
        <v>12.25</v>
      </c>
      <c r="F999" s="12">
        <v>12.1</v>
      </c>
      <c r="G999" s="12">
        <v>11.45</v>
      </c>
      <c r="H999" s="12">
        <v>12.1</v>
      </c>
      <c r="I999" s="3">
        <v>-164</v>
      </c>
      <c r="J999" s="3">
        <v>-8</v>
      </c>
      <c r="K999" s="3">
        <v>-40</v>
      </c>
      <c r="L999" s="3">
        <v>-121</v>
      </c>
      <c r="M999" s="3">
        <v>158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-2.0007999999999998E-2</v>
      </c>
      <c r="T999" s="13">
        <f t="shared" si="151"/>
        <v>-9.7999999999999997E-4</v>
      </c>
      <c r="U999" s="13">
        <f t="shared" si="152"/>
        <v>-4.8399999999999997E-3</v>
      </c>
      <c r="V999" s="13">
        <f t="shared" si="153"/>
        <v>-1.3854499999999999E-2</v>
      </c>
      <c r="W999" s="13">
        <f t="shared" si="154"/>
        <v>1.9118E-2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7707</v>
      </c>
      <c r="C1000" s="3" t="s">
        <v>5372</v>
      </c>
      <c r="D1000" s="12">
        <v>15.7</v>
      </c>
      <c r="E1000" s="12">
        <v>15.7</v>
      </c>
      <c r="F1000" s="12">
        <v>15.75</v>
      </c>
      <c r="G1000" s="12">
        <v>14.3</v>
      </c>
      <c r="H1000" s="12">
        <v>14.95</v>
      </c>
      <c r="I1000" s="3">
        <v>-312</v>
      </c>
      <c r="J1000" s="3">
        <v>-39</v>
      </c>
      <c r="K1000" s="3">
        <v>-13</v>
      </c>
      <c r="L1000" s="3">
        <v>-287</v>
      </c>
      <c r="M1000" s="3">
        <v>226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-4.8984E-2</v>
      </c>
      <c r="T1000" s="13">
        <f t="shared" si="151"/>
        <v>-6.123E-3</v>
      </c>
      <c r="U1000" s="13">
        <f t="shared" si="152"/>
        <v>-2.0474999999999998E-3</v>
      </c>
      <c r="V1000" s="13">
        <f t="shared" si="153"/>
        <v>-4.1041000000000001E-2</v>
      </c>
      <c r="W1000" s="13">
        <f t="shared" si="154"/>
        <v>3.3786999999999998E-2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7708</v>
      </c>
      <c r="C1001" s="3" t="s">
        <v>8501</v>
      </c>
      <c r="D1001" s="12">
        <v>15.3</v>
      </c>
      <c r="E1001" s="12">
        <v>15.1</v>
      </c>
      <c r="F1001" s="12">
        <v>15.1</v>
      </c>
      <c r="G1001" s="12">
        <v>14.15</v>
      </c>
      <c r="H1001" s="12">
        <v>14.7</v>
      </c>
      <c r="I1001" s="3">
        <v>27</v>
      </c>
      <c r="J1001" s="3">
        <v>87</v>
      </c>
      <c r="K1001" s="3">
        <v>-154</v>
      </c>
      <c r="L1001" s="3">
        <v>-25</v>
      </c>
      <c r="M1001" s="3">
        <v>245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4.1310000000000001E-3</v>
      </c>
      <c r="T1001" s="13">
        <f t="shared" si="151"/>
        <v>1.3137000000000001E-2</v>
      </c>
      <c r="U1001" s="13">
        <f t="shared" si="152"/>
        <v>-2.3254E-2</v>
      </c>
      <c r="V1001" s="13">
        <f t="shared" si="153"/>
        <v>-3.5374999999999998E-3</v>
      </c>
      <c r="W1001" s="13">
        <f t="shared" si="154"/>
        <v>3.6014999999999998E-2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7709</v>
      </c>
      <c r="C1002" s="3" t="s">
        <v>5379</v>
      </c>
      <c r="D1002" s="12">
        <v>55.7</v>
      </c>
      <c r="E1002" s="12">
        <v>55.9</v>
      </c>
      <c r="F1002" s="12">
        <v>55</v>
      </c>
      <c r="G1002" s="12">
        <v>50.6</v>
      </c>
      <c r="H1002" s="12">
        <v>55.6</v>
      </c>
      <c r="I1002" s="3">
        <v>-98</v>
      </c>
      <c r="J1002" s="3">
        <v>157</v>
      </c>
      <c r="K1002" s="3">
        <v>-257</v>
      </c>
      <c r="L1002" s="3">
        <v>179</v>
      </c>
      <c r="M1002" s="3">
        <v>228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-5.4586000000000003E-2</v>
      </c>
      <c r="T1002" s="13">
        <f t="shared" si="151"/>
        <v>8.7762999999999994E-2</v>
      </c>
      <c r="U1002" s="13">
        <f t="shared" si="152"/>
        <v>-0.14135</v>
      </c>
      <c r="V1002" s="13">
        <f t="shared" si="153"/>
        <v>9.0574000000000002E-2</v>
      </c>
      <c r="W1002" s="13">
        <f t="shared" si="154"/>
        <v>0.12676800000000002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7710</v>
      </c>
      <c r="C1003" s="3" t="s">
        <v>5372</v>
      </c>
      <c r="D1003" s="12">
        <v>34.6</v>
      </c>
      <c r="E1003" s="12">
        <v>33.6</v>
      </c>
      <c r="F1003" s="12">
        <v>33.75</v>
      </c>
      <c r="G1003" s="12">
        <v>31.8</v>
      </c>
      <c r="H1003" s="12">
        <v>33.549999999999997</v>
      </c>
      <c r="I1003" s="3">
        <v>-407</v>
      </c>
      <c r="J1003" s="3">
        <v>-98</v>
      </c>
      <c r="K1003" s="3">
        <v>-108</v>
      </c>
      <c r="L1003" s="3">
        <v>-561</v>
      </c>
      <c r="M1003" s="3">
        <v>54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-0.140822</v>
      </c>
      <c r="T1003" s="13">
        <f t="shared" si="151"/>
        <v>-3.2927999999999999E-2</v>
      </c>
      <c r="U1003" s="13">
        <f t="shared" si="152"/>
        <v>-3.6450000000000003E-2</v>
      </c>
      <c r="V1003" s="13">
        <f t="shared" si="153"/>
        <v>-0.178398</v>
      </c>
      <c r="W1003" s="13">
        <f t="shared" si="154"/>
        <v>1.8116999999999998E-2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7711</v>
      </c>
      <c r="C1004" s="3" t="s">
        <v>8499</v>
      </c>
      <c r="D1004" s="12">
        <v>40.65</v>
      </c>
      <c r="E1004" s="12">
        <v>41</v>
      </c>
      <c r="F1004" s="12">
        <v>42.25</v>
      </c>
      <c r="G1004" s="12">
        <v>46.45</v>
      </c>
      <c r="H1004" s="12">
        <v>43.75</v>
      </c>
      <c r="I1004" s="3">
        <v>-132</v>
      </c>
      <c r="J1004" s="3">
        <v>-333</v>
      </c>
      <c r="K1004" s="3">
        <v>737</v>
      </c>
      <c r="L1004" s="3">
        <v>-250</v>
      </c>
      <c r="M1004" s="3">
        <v>-622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-5.3658000000000004E-2</v>
      </c>
      <c r="T1004" s="13">
        <f t="shared" si="151"/>
        <v>-0.13653000000000001</v>
      </c>
      <c r="U1004" s="13">
        <f t="shared" si="152"/>
        <v>0.31138250000000001</v>
      </c>
      <c r="V1004" s="13">
        <f t="shared" si="153"/>
        <v>-0.11612500000000001</v>
      </c>
      <c r="W1004" s="13">
        <f t="shared" si="154"/>
        <v>-0.27212500000000001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7712</v>
      </c>
      <c r="C1005" s="3" t="s">
        <v>5376</v>
      </c>
      <c r="D1005" s="12">
        <v>68.5</v>
      </c>
      <c r="E1005" s="12">
        <v>72</v>
      </c>
      <c r="F1005" s="12">
        <v>71.599999999999994</v>
      </c>
      <c r="G1005" s="12">
        <v>68.099999999999994</v>
      </c>
      <c r="H1005" s="12">
        <v>69.900000000000006</v>
      </c>
      <c r="I1005" s="3">
        <v>18</v>
      </c>
      <c r="J1005" s="3">
        <v>89</v>
      </c>
      <c r="K1005" s="3">
        <v>11</v>
      </c>
      <c r="L1005" s="3">
        <v>46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1.2330000000000001E-2</v>
      </c>
      <c r="T1005" s="13">
        <f t="shared" si="151"/>
        <v>6.4079999999999998E-2</v>
      </c>
      <c r="U1005" s="13">
        <f t="shared" si="152"/>
        <v>7.8759999999999993E-3</v>
      </c>
      <c r="V1005" s="13">
        <f t="shared" si="153"/>
        <v>3.1326E-2</v>
      </c>
      <c r="W1005" s="13">
        <f t="shared" si="154"/>
        <v>7.6890000000000005E-3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7713</v>
      </c>
      <c r="C1006" s="3" t="s">
        <v>5420</v>
      </c>
      <c r="D1006" s="12">
        <v>12.25</v>
      </c>
      <c r="E1006" s="12">
        <v>12.1</v>
      </c>
      <c r="F1006" s="12">
        <v>12.25</v>
      </c>
      <c r="G1006" s="12">
        <v>11.35</v>
      </c>
      <c r="H1006" s="12">
        <v>12.3</v>
      </c>
      <c r="I1006" s="3">
        <v>-9</v>
      </c>
      <c r="J1006" s="3">
        <v>42</v>
      </c>
      <c r="K1006" s="3">
        <v>-54</v>
      </c>
      <c r="L1006" s="3">
        <v>-13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-1.1025E-3</v>
      </c>
      <c r="T1006" s="13">
        <f t="shared" si="151"/>
        <v>5.0819999999999997E-3</v>
      </c>
      <c r="U1006" s="13">
        <f t="shared" si="152"/>
        <v>-6.6150000000000002E-3</v>
      </c>
      <c r="V1006" s="13">
        <f t="shared" si="153"/>
        <v>-1.4754999999999998E-3</v>
      </c>
      <c r="W1006" s="13">
        <f t="shared" si="154"/>
        <v>2.4600000000000002E-4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7714</v>
      </c>
      <c r="C1007" s="3" t="s">
        <v>5376</v>
      </c>
      <c r="D1007" s="12">
        <v>90.4</v>
      </c>
      <c r="E1007" s="12">
        <v>89.2</v>
      </c>
      <c r="F1007" s="12">
        <v>84.1</v>
      </c>
      <c r="G1007" s="12">
        <v>91</v>
      </c>
      <c r="H1007" s="12">
        <v>88.3</v>
      </c>
      <c r="I1007" s="3">
        <v>91</v>
      </c>
      <c r="J1007" s="3">
        <v>-138</v>
      </c>
      <c r="K1007" s="3">
        <v>24</v>
      </c>
      <c r="L1007" s="3">
        <v>193</v>
      </c>
      <c r="M1007" s="3">
        <v>-121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8.226399999999999E-2</v>
      </c>
      <c r="T1007" s="13">
        <f t="shared" si="151"/>
        <v>-0.123096</v>
      </c>
      <c r="U1007" s="13">
        <f t="shared" si="152"/>
        <v>2.0183999999999997E-2</v>
      </c>
      <c r="V1007" s="13">
        <f t="shared" si="153"/>
        <v>0.17563000000000001</v>
      </c>
      <c r="W1007" s="13">
        <f t="shared" si="154"/>
        <v>-0.10684299999999999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7715</v>
      </c>
      <c r="C1008" s="3" t="s">
        <v>5376</v>
      </c>
      <c r="D1008" s="12">
        <v>164.5</v>
      </c>
      <c r="E1008" s="12">
        <v>173</v>
      </c>
      <c r="F1008" s="12">
        <v>177.5</v>
      </c>
      <c r="G1008" s="12">
        <v>195</v>
      </c>
      <c r="H1008" s="12">
        <v>186</v>
      </c>
      <c r="I1008" s="3">
        <v>2</v>
      </c>
      <c r="J1008" s="3">
        <v>-111</v>
      </c>
      <c r="K1008" s="3">
        <v>99</v>
      </c>
      <c r="L1008" s="3">
        <v>255</v>
      </c>
      <c r="M1008" s="3">
        <v>-1257</v>
      </c>
      <c r="N1008" s="3">
        <v>0</v>
      </c>
      <c r="O1008" s="3">
        <v>80</v>
      </c>
      <c r="P1008" s="3">
        <v>114</v>
      </c>
      <c r="Q1008" s="3">
        <v>0</v>
      </c>
      <c r="R1008" s="3">
        <v>0</v>
      </c>
      <c r="S1008" s="13">
        <f t="shared" si="150"/>
        <v>3.29E-3</v>
      </c>
      <c r="T1008" s="13">
        <f t="shared" si="151"/>
        <v>-0.19203000000000001</v>
      </c>
      <c r="U1008" s="13">
        <f t="shared" si="152"/>
        <v>0.17572499999999999</v>
      </c>
      <c r="V1008" s="13">
        <f t="shared" si="153"/>
        <v>0.49725000000000003</v>
      </c>
      <c r="W1008" s="13">
        <f t="shared" si="154"/>
        <v>-2.3380200000000002</v>
      </c>
      <c r="X1008" s="13">
        <f t="shared" si="155"/>
        <v>0</v>
      </c>
      <c r="Y1008" s="13">
        <f t="shared" si="156"/>
        <v>0.1384</v>
      </c>
      <c r="Z1008" s="13">
        <f t="shared" si="157"/>
        <v>0.20235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7716</v>
      </c>
      <c r="C1009" s="3" t="s">
        <v>5376</v>
      </c>
      <c r="D1009" s="12">
        <v>71.8</v>
      </c>
      <c r="E1009" s="12">
        <v>71.3</v>
      </c>
      <c r="F1009" s="12">
        <v>70.8</v>
      </c>
      <c r="G1009" s="12">
        <v>67</v>
      </c>
      <c r="H1009" s="12">
        <v>71.2</v>
      </c>
      <c r="I1009" s="3">
        <v>9</v>
      </c>
      <c r="J1009" s="3">
        <v>23</v>
      </c>
      <c r="K1009" s="3">
        <v>-11</v>
      </c>
      <c r="L1009" s="3">
        <v>-8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6.461999999999999E-3</v>
      </c>
      <c r="T1009" s="13">
        <f t="shared" si="151"/>
        <v>1.6398999999999997E-2</v>
      </c>
      <c r="U1009" s="13">
        <f t="shared" si="152"/>
        <v>-7.7879999999999998E-3</v>
      </c>
      <c r="V1009" s="13">
        <f t="shared" si="153"/>
        <v>-5.3600000000000002E-3</v>
      </c>
      <c r="W1009" s="13">
        <f t="shared" si="154"/>
        <v>5.6960000000000005E-3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7717</v>
      </c>
      <c r="C1010" s="3" t="s">
        <v>5379</v>
      </c>
      <c r="D1010" s="12">
        <v>64.599999999999994</v>
      </c>
      <c r="E1010" s="12">
        <v>64.8</v>
      </c>
      <c r="F1010" s="12">
        <v>63.4</v>
      </c>
      <c r="G1010" s="12">
        <v>58.3</v>
      </c>
      <c r="H1010" s="12">
        <v>64.099999999999994</v>
      </c>
      <c r="I1010" s="3">
        <v>309</v>
      </c>
      <c r="J1010" s="3">
        <v>38</v>
      </c>
      <c r="K1010" s="3">
        <v>-76</v>
      </c>
      <c r="L1010" s="3">
        <v>267</v>
      </c>
      <c r="M1010" s="3">
        <v>290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0.19961399999999999</v>
      </c>
      <c r="T1010" s="13">
        <f t="shared" si="151"/>
        <v>2.4624E-2</v>
      </c>
      <c r="U1010" s="13">
        <f t="shared" si="152"/>
        <v>-4.8183999999999998E-2</v>
      </c>
      <c r="V1010" s="13">
        <f t="shared" si="153"/>
        <v>0.15566099999999999</v>
      </c>
      <c r="W1010" s="13">
        <f t="shared" si="154"/>
        <v>0.18589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7718</v>
      </c>
      <c r="C1011" s="3" t="s">
        <v>5379</v>
      </c>
      <c r="D1011" s="12">
        <v>29</v>
      </c>
      <c r="E1011" s="12">
        <v>27.05</v>
      </c>
      <c r="F1011" s="12">
        <v>26.95</v>
      </c>
      <c r="G1011" s="12">
        <v>26.5</v>
      </c>
      <c r="H1011" s="12">
        <v>26.25</v>
      </c>
      <c r="I1011" s="3">
        <v>10</v>
      </c>
      <c r="J1011" s="3">
        <v>-9</v>
      </c>
      <c r="K1011" s="3">
        <v>-2</v>
      </c>
      <c r="L1011" s="3">
        <v>-2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2.8999999999999998E-3</v>
      </c>
      <c r="T1011" s="13">
        <f t="shared" si="151"/>
        <v>-2.4345E-3</v>
      </c>
      <c r="U1011" s="13">
        <f t="shared" si="152"/>
        <v>-5.3899999999999998E-4</v>
      </c>
      <c r="V1011" s="13">
        <f t="shared" si="153"/>
        <v>-5.2999999999999998E-4</v>
      </c>
      <c r="W1011" s="13">
        <f t="shared" si="154"/>
        <v>7.8750000000000001E-4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7719</v>
      </c>
      <c r="C1012" s="3" t="s">
        <v>5376</v>
      </c>
      <c r="D1012" s="12">
        <v>221.5</v>
      </c>
      <c r="E1012" s="12">
        <v>218</v>
      </c>
      <c r="F1012" s="12">
        <v>216.5</v>
      </c>
      <c r="G1012" s="12">
        <v>196</v>
      </c>
      <c r="H1012" s="12">
        <v>208</v>
      </c>
      <c r="I1012" s="3">
        <v>622</v>
      </c>
      <c r="J1012" s="3">
        <v>-721</v>
      </c>
      <c r="K1012" s="3">
        <v>99</v>
      </c>
      <c r="L1012" s="3">
        <v>780</v>
      </c>
      <c r="M1012" s="3">
        <v>-47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1.3777299999999999</v>
      </c>
      <c r="T1012" s="13">
        <f t="shared" si="151"/>
        <v>-1.57178</v>
      </c>
      <c r="U1012" s="13">
        <f t="shared" si="152"/>
        <v>0.214335</v>
      </c>
      <c r="V1012" s="13">
        <f t="shared" si="153"/>
        <v>1.5287999999999999</v>
      </c>
      <c r="W1012" s="13">
        <f t="shared" si="154"/>
        <v>-9.776E-2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7720</v>
      </c>
      <c r="C1013" s="3" t="s">
        <v>5376</v>
      </c>
      <c r="D1013" s="12">
        <v>27</v>
      </c>
      <c r="E1013" s="12">
        <v>26.8</v>
      </c>
      <c r="F1013" s="12">
        <v>26</v>
      </c>
      <c r="G1013" s="12">
        <v>23.45</v>
      </c>
      <c r="H1013" s="12">
        <v>25.35</v>
      </c>
      <c r="I1013" s="3">
        <v>-25</v>
      </c>
      <c r="J1013" s="3">
        <v>1</v>
      </c>
      <c r="K1013" s="3">
        <v>-24</v>
      </c>
      <c r="L1013" s="3">
        <v>31</v>
      </c>
      <c r="M1013" s="3">
        <v>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-6.7499999999999999E-3</v>
      </c>
      <c r="T1013" s="13">
        <f t="shared" si="151"/>
        <v>2.6800000000000001E-4</v>
      </c>
      <c r="U1013" s="13">
        <f t="shared" si="152"/>
        <v>-6.2399999999999999E-3</v>
      </c>
      <c r="V1013" s="13">
        <f t="shared" si="153"/>
        <v>7.2694999999999991E-3</v>
      </c>
      <c r="W1013" s="13">
        <f t="shared" si="154"/>
        <v>9.8865000000000012E-3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7721</v>
      </c>
      <c r="C1014" s="3" t="s">
        <v>5376</v>
      </c>
      <c r="D1014" s="12">
        <v>27.3</v>
      </c>
      <c r="E1014" s="12">
        <v>27.8</v>
      </c>
      <c r="F1014" s="12">
        <v>27.55</v>
      </c>
      <c r="G1014" s="12">
        <v>26.7</v>
      </c>
      <c r="H1014" s="12">
        <v>27.25</v>
      </c>
      <c r="I1014" s="3">
        <v>-4</v>
      </c>
      <c r="J1014" s="3">
        <v>54</v>
      </c>
      <c r="K1014" s="3">
        <v>2</v>
      </c>
      <c r="L1014" s="3">
        <v>52</v>
      </c>
      <c r="M1014" s="3">
        <v>-9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-1.0920000000000001E-3</v>
      </c>
      <c r="T1014" s="13">
        <f t="shared" si="151"/>
        <v>1.5012000000000001E-2</v>
      </c>
      <c r="U1014" s="13">
        <f t="shared" si="152"/>
        <v>5.5100000000000006E-4</v>
      </c>
      <c r="V1014" s="13">
        <f t="shared" si="153"/>
        <v>1.3883999999999999E-2</v>
      </c>
      <c r="W1014" s="13">
        <f t="shared" si="154"/>
        <v>-2.4524999999999998E-3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7722</v>
      </c>
      <c r="C1015" s="3" t="s">
        <v>5376</v>
      </c>
      <c r="D1015" s="12">
        <v>56.5</v>
      </c>
      <c r="E1015" s="12">
        <v>58.3</v>
      </c>
      <c r="F1015" s="12">
        <v>64.099999999999994</v>
      </c>
      <c r="G1015" s="12">
        <v>70.5</v>
      </c>
      <c r="H1015" s="12">
        <v>69</v>
      </c>
      <c r="I1015" s="3">
        <v>-1233</v>
      </c>
      <c r="J1015" s="3">
        <v>-135</v>
      </c>
      <c r="K1015" s="3">
        <v>2518</v>
      </c>
      <c r="L1015" s="3">
        <v>-1978</v>
      </c>
      <c r="M1015" s="3">
        <v>356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-0.69664499999999996</v>
      </c>
      <c r="T1015" s="13">
        <f t="shared" si="151"/>
        <v>-7.8704999999999997E-2</v>
      </c>
      <c r="U1015" s="13">
        <f t="shared" si="152"/>
        <v>1.6140379999999999</v>
      </c>
      <c r="V1015" s="13">
        <f t="shared" si="153"/>
        <v>-1.39449</v>
      </c>
      <c r="W1015" s="13">
        <f t="shared" si="154"/>
        <v>0.24564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7723</v>
      </c>
      <c r="C1016" s="3" t="s">
        <v>8499</v>
      </c>
      <c r="D1016" s="12">
        <v>36.6</v>
      </c>
      <c r="E1016" s="12">
        <v>37</v>
      </c>
      <c r="F1016" s="12">
        <v>36.700000000000003</v>
      </c>
      <c r="G1016" s="12">
        <v>36.200000000000003</v>
      </c>
      <c r="H1016" s="12">
        <v>36.5</v>
      </c>
      <c r="I1016" s="3">
        <v>-1</v>
      </c>
      <c r="J1016" s="3">
        <v>2</v>
      </c>
      <c r="K1016" s="3">
        <v>1</v>
      </c>
      <c r="L1016" s="3">
        <v>1</v>
      </c>
      <c r="M1016" s="3">
        <v>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-3.6600000000000001E-4</v>
      </c>
      <c r="T1016" s="13">
        <f t="shared" si="151"/>
        <v>7.3999999999999999E-4</v>
      </c>
      <c r="U1016" s="13">
        <f t="shared" si="152"/>
        <v>3.6700000000000003E-4</v>
      </c>
      <c r="V1016" s="13">
        <f t="shared" si="153"/>
        <v>3.6200000000000002E-4</v>
      </c>
      <c r="W1016" s="13">
        <f t="shared" si="154"/>
        <v>1.825E-3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7724</v>
      </c>
      <c r="C1017" s="3" t="s">
        <v>5379</v>
      </c>
      <c r="D1017" s="12">
        <v>39</v>
      </c>
      <c r="E1017" s="12">
        <v>38.1</v>
      </c>
      <c r="F1017" s="12">
        <v>37.950000000000003</v>
      </c>
      <c r="G1017" s="12">
        <v>36.35</v>
      </c>
      <c r="H1017" s="12">
        <v>37.950000000000003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7725</v>
      </c>
      <c r="C1018" s="3" t="s">
        <v>5379</v>
      </c>
      <c r="D1018" s="12">
        <v>61</v>
      </c>
      <c r="E1018" s="12">
        <v>60.6</v>
      </c>
      <c r="F1018" s="12">
        <v>60.8</v>
      </c>
      <c r="G1018" s="12">
        <v>57.4</v>
      </c>
      <c r="H1018" s="12">
        <v>60.9</v>
      </c>
      <c r="I1018" s="3">
        <v>-11</v>
      </c>
      <c r="J1018" s="3">
        <v>-15</v>
      </c>
      <c r="K1018" s="3">
        <v>7</v>
      </c>
      <c r="L1018" s="3">
        <v>-12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-6.7099999999999998E-3</v>
      </c>
      <c r="T1018" s="13">
        <f t="shared" si="151"/>
        <v>-9.0900000000000009E-3</v>
      </c>
      <c r="U1018" s="13">
        <f t="shared" si="152"/>
        <v>4.2559999999999994E-3</v>
      </c>
      <c r="V1018" s="13">
        <f t="shared" si="153"/>
        <v>-6.8879999999999992E-3</v>
      </c>
      <c r="W1018" s="13">
        <f t="shared" si="154"/>
        <v>-1.2179999999999999E-3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7726</v>
      </c>
      <c r="C1019" s="3" t="s">
        <v>5389</v>
      </c>
      <c r="D1019" s="12">
        <v>99.5</v>
      </c>
      <c r="E1019" s="12">
        <v>100.5</v>
      </c>
      <c r="F1019" s="12">
        <v>104</v>
      </c>
      <c r="G1019" s="12">
        <v>97</v>
      </c>
      <c r="H1019" s="12">
        <v>103.5</v>
      </c>
      <c r="I1019" s="3">
        <v>32</v>
      </c>
      <c r="J1019" s="3">
        <v>134</v>
      </c>
      <c r="K1019" s="3">
        <v>110</v>
      </c>
      <c r="L1019" s="3">
        <v>9</v>
      </c>
      <c r="M1019" s="3">
        <v>154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3.184E-2</v>
      </c>
      <c r="T1019" s="13">
        <f t="shared" si="151"/>
        <v>0.13467000000000001</v>
      </c>
      <c r="U1019" s="13">
        <f t="shared" si="152"/>
        <v>0.1144</v>
      </c>
      <c r="V1019" s="13">
        <f t="shared" si="153"/>
        <v>8.7299999999999999E-3</v>
      </c>
      <c r="W1019" s="13">
        <f t="shared" si="154"/>
        <v>0.15939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7727</v>
      </c>
      <c r="C1020" s="3" t="s">
        <v>5379</v>
      </c>
      <c r="D1020" s="12">
        <v>124</v>
      </c>
      <c r="E1020" s="12">
        <v>118.5</v>
      </c>
      <c r="F1020" s="12">
        <v>122</v>
      </c>
      <c r="G1020" s="12">
        <v>119.5</v>
      </c>
      <c r="H1020" s="12">
        <v>125</v>
      </c>
      <c r="I1020" s="3">
        <v>-115</v>
      </c>
      <c r="J1020" s="3">
        <v>-92</v>
      </c>
      <c r="K1020" s="3">
        <v>-8</v>
      </c>
      <c r="L1020" s="3">
        <v>22</v>
      </c>
      <c r="M1020" s="3">
        <v>37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-0.1426</v>
      </c>
      <c r="T1020" s="13">
        <f t="shared" si="151"/>
        <v>-0.10902000000000001</v>
      </c>
      <c r="U1020" s="13">
        <f t="shared" si="152"/>
        <v>-9.7599999999999996E-3</v>
      </c>
      <c r="V1020" s="13">
        <f t="shared" si="153"/>
        <v>2.6290000000000001E-2</v>
      </c>
      <c r="W1020" s="13">
        <f t="shared" si="154"/>
        <v>4.6249999999999999E-2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7728</v>
      </c>
      <c r="C1021" s="3" t="s">
        <v>8501</v>
      </c>
      <c r="D1021" s="12">
        <v>59.6</v>
      </c>
      <c r="E1021" s="12">
        <v>57.8</v>
      </c>
      <c r="F1021" s="12">
        <v>58.2</v>
      </c>
      <c r="G1021" s="12">
        <v>52.6</v>
      </c>
      <c r="H1021" s="12">
        <v>55.5</v>
      </c>
      <c r="I1021" s="3">
        <v>-5</v>
      </c>
      <c r="J1021" s="3">
        <v>-5</v>
      </c>
      <c r="K1021" s="3">
        <v>-11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-2.98E-3</v>
      </c>
      <c r="T1021" s="13">
        <f t="shared" si="151"/>
        <v>-2.8900000000000002E-3</v>
      </c>
      <c r="U1021" s="13">
        <f t="shared" si="152"/>
        <v>-6.4020000000000006E-3</v>
      </c>
      <c r="V1021" s="13">
        <f t="shared" si="153"/>
        <v>1.052E-3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7729</v>
      </c>
      <c r="C1022" s="3" t="s">
        <v>5379</v>
      </c>
      <c r="D1022" s="12">
        <v>148</v>
      </c>
      <c r="E1022" s="12">
        <v>142.5</v>
      </c>
      <c r="F1022" s="12">
        <v>144</v>
      </c>
      <c r="G1022" s="12">
        <v>141.5</v>
      </c>
      <c r="H1022" s="12">
        <v>146.5</v>
      </c>
      <c r="I1022" s="3">
        <v>12</v>
      </c>
      <c r="J1022" s="3">
        <v>-118</v>
      </c>
      <c r="K1022" s="3">
        <v>6</v>
      </c>
      <c r="L1022" s="3">
        <v>46</v>
      </c>
      <c r="M1022" s="3">
        <v>-31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1.7760000000000001E-2</v>
      </c>
      <c r="T1022" s="13">
        <f t="shared" si="151"/>
        <v>-0.16814999999999999</v>
      </c>
      <c r="U1022" s="13">
        <f t="shared" si="152"/>
        <v>8.6400000000000001E-3</v>
      </c>
      <c r="V1022" s="13">
        <f t="shared" si="153"/>
        <v>6.5089999999999995E-2</v>
      </c>
      <c r="W1022" s="13">
        <f t="shared" si="154"/>
        <v>-4.5414999999999997E-2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7730</v>
      </c>
      <c r="C1023" s="3" t="s">
        <v>8501</v>
      </c>
      <c r="D1023" s="12">
        <v>25</v>
      </c>
      <c r="E1023" s="12">
        <v>24.4</v>
      </c>
      <c r="F1023" s="12">
        <v>25.1</v>
      </c>
      <c r="G1023" s="12">
        <v>24.85</v>
      </c>
      <c r="H1023" s="12">
        <v>25</v>
      </c>
      <c r="I1023" s="3">
        <v>1</v>
      </c>
      <c r="J1023" s="3">
        <v>1</v>
      </c>
      <c r="K1023" s="3">
        <v>0</v>
      </c>
      <c r="L1023" s="3">
        <v>25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2.5000000000000001E-4</v>
      </c>
      <c r="T1023" s="13">
        <f t="shared" si="151"/>
        <v>2.4399999999999999E-4</v>
      </c>
      <c r="U1023" s="13">
        <f t="shared" si="152"/>
        <v>0</v>
      </c>
      <c r="V1023" s="13">
        <f t="shared" si="153"/>
        <v>6.2125000000000001E-3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7731</v>
      </c>
      <c r="C1024" s="3" t="s">
        <v>5370</v>
      </c>
      <c r="D1024" s="12">
        <v>29.25</v>
      </c>
      <c r="E1024" s="12">
        <v>28.85</v>
      </c>
      <c r="F1024" s="12">
        <v>28</v>
      </c>
      <c r="G1024" s="12">
        <v>25.2</v>
      </c>
      <c r="H1024" s="12">
        <v>26.2</v>
      </c>
      <c r="I1024" s="3">
        <v>-76</v>
      </c>
      <c r="J1024" s="3">
        <v>31</v>
      </c>
      <c r="K1024" s="3">
        <v>-28</v>
      </c>
      <c r="L1024" s="3">
        <v>178</v>
      </c>
      <c r="M1024" s="3">
        <v>164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-2.223E-2</v>
      </c>
      <c r="T1024" s="13">
        <f t="shared" si="151"/>
        <v>8.9435000000000001E-3</v>
      </c>
      <c r="U1024" s="13">
        <f t="shared" si="152"/>
        <v>-7.8399999999999997E-3</v>
      </c>
      <c r="V1024" s="13">
        <f t="shared" si="153"/>
        <v>4.4855999999999993E-2</v>
      </c>
      <c r="W1024" s="13">
        <f t="shared" si="154"/>
        <v>4.2967999999999999E-2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7732</v>
      </c>
      <c r="C1025" s="3" t="s">
        <v>8490</v>
      </c>
      <c r="D1025" s="12">
        <v>10.7</v>
      </c>
      <c r="E1025" s="12">
        <v>10.199999999999999</v>
      </c>
      <c r="F1025" s="12">
        <v>10.1</v>
      </c>
      <c r="G1025" s="12">
        <v>9.98</v>
      </c>
      <c r="H1025" s="12">
        <v>10.1</v>
      </c>
      <c r="I1025" s="3">
        <v>-4</v>
      </c>
      <c r="J1025" s="3">
        <v>-14</v>
      </c>
      <c r="K1025" s="3">
        <v>5</v>
      </c>
      <c r="L1025" s="3">
        <v>25</v>
      </c>
      <c r="M1025" s="3">
        <v>-13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-4.28E-4</v>
      </c>
      <c r="T1025" s="13">
        <f t="shared" si="151"/>
        <v>-1.4279999999999998E-3</v>
      </c>
      <c r="U1025" s="13">
        <f t="shared" si="152"/>
        <v>5.0500000000000002E-4</v>
      </c>
      <c r="V1025" s="13">
        <f t="shared" si="153"/>
        <v>2.4949999999999998E-3</v>
      </c>
      <c r="W1025" s="13">
        <f t="shared" si="154"/>
        <v>-1.3129999999999999E-3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7733</v>
      </c>
      <c r="C1026" s="3" t="s">
        <v>5370</v>
      </c>
      <c r="D1026" s="12">
        <v>8.98</v>
      </c>
      <c r="E1026" s="12">
        <v>9.7200000000000006</v>
      </c>
      <c r="F1026" s="12">
        <v>9.6999999999999993</v>
      </c>
      <c r="G1026" s="12">
        <v>9.58</v>
      </c>
      <c r="H1026" s="12">
        <v>9.89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7734</v>
      </c>
      <c r="C1027" s="3" t="s">
        <v>5412</v>
      </c>
      <c r="D1027" s="12">
        <v>23.15</v>
      </c>
      <c r="E1027" s="12">
        <v>24.25</v>
      </c>
      <c r="F1027" s="12">
        <v>24.3</v>
      </c>
      <c r="G1027" s="12">
        <v>23.5</v>
      </c>
      <c r="H1027" s="12">
        <v>24.2</v>
      </c>
      <c r="I1027" s="3">
        <v>2</v>
      </c>
      <c r="J1027" s="3">
        <v>1</v>
      </c>
      <c r="K1027" s="3">
        <v>2</v>
      </c>
      <c r="L1027" s="3">
        <v>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4.6299999999999998E-4</v>
      </c>
      <c r="T1027" s="13">
        <f t="shared" si="151"/>
        <v>2.4250000000000001E-4</v>
      </c>
      <c r="U1027" s="13">
        <f t="shared" si="152"/>
        <v>4.86E-4</v>
      </c>
      <c r="V1027" s="13">
        <f t="shared" si="153"/>
        <v>2.3499999999999999E-4</v>
      </c>
      <c r="W1027" s="13">
        <f t="shared" si="154"/>
        <v>4.84E-4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7735</v>
      </c>
      <c r="C1028" s="3" t="s">
        <v>5405</v>
      </c>
      <c r="D1028" s="12">
        <v>7.52</v>
      </c>
      <c r="E1028" s="12">
        <v>7.69</v>
      </c>
      <c r="F1028" s="12">
        <v>7.7</v>
      </c>
      <c r="G1028" s="12">
        <v>7.4</v>
      </c>
      <c r="H1028" s="12">
        <v>7.47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7736</v>
      </c>
      <c r="C1029" s="3" t="s">
        <v>5397</v>
      </c>
      <c r="D1029" s="12">
        <v>64</v>
      </c>
      <c r="E1029" s="12">
        <v>63.3</v>
      </c>
      <c r="F1029" s="12">
        <v>64.900000000000006</v>
      </c>
      <c r="G1029" s="12">
        <v>64.2</v>
      </c>
      <c r="H1029" s="12">
        <v>64.2</v>
      </c>
      <c r="I1029" s="3">
        <v>546</v>
      </c>
      <c r="J1029" s="3">
        <v>-2391</v>
      </c>
      <c r="K1029" s="3">
        <v>-674</v>
      </c>
      <c r="L1029" s="3">
        <v>820</v>
      </c>
      <c r="M1029" s="3">
        <v>-417</v>
      </c>
      <c r="N1029" s="3">
        <v>962</v>
      </c>
      <c r="O1029" s="3">
        <v>96</v>
      </c>
      <c r="P1029" s="3">
        <v>653</v>
      </c>
      <c r="Q1029" s="3">
        <v>61</v>
      </c>
      <c r="R1029" s="3">
        <v>9</v>
      </c>
      <c r="S1029" s="13">
        <f t="shared" si="150"/>
        <v>0.34943999999999997</v>
      </c>
      <c r="T1029" s="13">
        <f t="shared" si="151"/>
        <v>-1.5135029999999998</v>
      </c>
      <c r="U1029" s="13">
        <f t="shared" si="152"/>
        <v>-0.43742600000000004</v>
      </c>
      <c r="V1029" s="13">
        <f t="shared" si="153"/>
        <v>0.52644000000000002</v>
      </c>
      <c r="W1029" s="13">
        <f t="shared" si="154"/>
        <v>-0.26771400000000001</v>
      </c>
      <c r="X1029" s="13">
        <f t="shared" si="155"/>
        <v>0.61568000000000001</v>
      </c>
      <c r="Y1029" s="13">
        <f t="shared" si="156"/>
        <v>6.0767999999999996E-2</v>
      </c>
      <c r="Z1029" s="13">
        <f t="shared" si="157"/>
        <v>0.42379700000000003</v>
      </c>
      <c r="AA1029" s="13">
        <f t="shared" si="158"/>
        <v>3.9162000000000002E-2</v>
      </c>
      <c r="AB1029" s="13">
        <f t="shared" si="159"/>
        <v>5.778000000000001E-3</v>
      </c>
    </row>
    <row r="1030" spans="1:28" x14ac:dyDescent="0.25">
      <c r="A1030" s="2" t="s">
        <v>1024</v>
      </c>
      <c r="B1030" s="3" t="s">
        <v>7737</v>
      </c>
      <c r="C1030" s="3" t="s">
        <v>8546</v>
      </c>
      <c r="D1030" s="12">
        <v>53.8</v>
      </c>
      <c r="E1030" s="12">
        <v>53</v>
      </c>
      <c r="F1030" s="12">
        <v>53.7</v>
      </c>
      <c r="G1030" s="12">
        <v>53.7</v>
      </c>
      <c r="H1030" s="12">
        <v>53.8</v>
      </c>
      <c r="I1030" s="3">
        <v>1</v>
      </c>
      <c r="J1030" s="3">
        <v>0</v>
      </c>
      <c r="K1030" s="3">
        <v>0</v>
      </c>
      <c r="L1030" s="3">
        <v>9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5.3799999999999996E-4</v>
      </c>
      <c r="T1030" s="13">
        <f t="shared" si="151"/>
        <v>0</v>
      </c>
      <c r="U1030" s="13">
        <f t="shared" si="152"/>
        <v>0</v>
      </c>
      <c r="V1030" s="13">
        <f t="shared" si="153"/>
        <v>4.8330000000000005E-3</v>
      </c>
      <c r="W1030" s="13">
        <f t="shared" si="154"/>
        <v>5.3799999999999996E-4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7738</v>
      </c>
      <c r="C1031" s="3" t="s">
        <v>5392</v>
      </c>
      <c r="D1031" s="12">
        <v>28.15</v>
      </c>
      <c r="E1031" s="12">
        <v>27.6</v>
      </c>
      <c r="F1031" s="12">
        <v>27.9</v>
      </c>
      <c r="G1031" s="12">
        <v>26</v>
      </c>
      <c r="H1031" s="12">
        <v>28.6</v>
      </c>
      <c r="I1031" s="3">
        <v>-1210</v>
      </c>
      <c r="J1031" s="3">
        <v>691</v>
      </c>
      <c r="K1031" s="3">
        <v>-319</v>
      </c>
      <c r="L1031" s="3">
        <v>142</v>
      </c>
      <c r="M1031" s="3">
        <v>284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-0.340615</v>
      </c>
      <c r="T1031" s="13">
        <f t="shared" ref="T1031:T1094" si="161">$E1031*J1031/100000</f>
        <v>0.19071600000000002</v>
      </c>
      <c r="U1031" s="13">
        <f t="shared" ref="U1031:U1094" si="162">$F1031*K1031/100000</f>
        <v>-8.9000999999999997E-2</v>
      </c>
      <c r="V1031" s="13">
        <f t="shared" ref="V1031:V1094" si="163">$G1031*L1031/100000</f>
        <v>3.6920000000000001E-2</v>
      </c>
      <c r="W1031" s="13">
        <f t="shared" ref="W1031:W1094" si="164">$H1031*M1031/100000</f>
        <v>8.1224000000000005E-2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7739</v>
      </c>
      <c r="C1032" s="3" t="s">
        <v>5380</v>
      </c>
      <c r="D1032" s="12">
        <v>24.25</v>
      </c>
      <c r="E1032" s="12">
        <v>24.15</v>
      </c>
      <c r="F1032" s="12">
        <v>24</v>
      </c>
      <c r="G1032" s="12">
        <v>23.4</v>
      </c>
      <c r="H1032" s="12">
        <v>24</v>
      </c>
      <c r="I1032" s="3">
        <v>18</v>
      </c>
      <c r="J1032" s="3">
        <v>0</v>
      </c>
      <c r="K1032" s="3">
        <v>-1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4.365E-3</v>
      </c>
      <c r="T1032" s="13">
        <f t="shared" si="161"/>
        <v>0</v>
      </c>
      <c r="U1032" s="13">
        <f t="shared" si="162"/>
        <v>-2.4000000000000001E-4</v>
      </c>
      <c r="V1032" s="13">
        <f t="shared" si="163"/>
        <v>0</v>
      </c>
      <c r="W1032" s="13">
        <f t="shared" si="164"/>
        <v>2.4000000000000001E-4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7740</v>
      </c>
      <c r="C1033" s="3" t="s">
        <v>8546</v>
      </c>
      <c r="D1033" s="12">
        <v>30.6</v>
      </c>
      <c r="E1033" s="12">
        <v>28.7</v>
      </c>
      <c r="F1033" s="12">
        <v>28.25</v>
      </c>
      <c r="G1033" s="12">
        <v>25.45</v>
      </c>
      <c r="H1033" s="12">
        <v>27.95</v>
      </c>
      <c r="I1033" s="3">
        <v>234</v>
      </c>
      <c r="J1033" s="3">
        <v>-465</v>
      </c>
      <c r="K1033" s="3">
        <v>-64</v>
      </c>
      <c r="L1033" s="3">
        <v>201</v>
      </c>
      <c r="M1033" s="3">
        <v>373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7.1604000000000001E-2</v>
      </c>
      <c r="T1033" s="13">
        <f t="shared" si="161"/>
        <v>-0.13345499999999999</v>
      </c>
      <c r="U1033" s="13">
        <f t="shared" si="162"/>
        <v>-1.8079999999999999E-2</v>
      </c>
      <c r="V1033" s="13">
        <f t="shared" si="163"/>
        <v>5.1154499999999999E-2</v>
      </c>
      <c r="W1033" s="13">
        <f t="shared" si="164"/>
        <v>0.1042535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7741</v>
      </c>
      <c r="C1034" s="3" t="s">
        <v>5387</v>
      </c>
      <c r="D1034" s="12">
        <v>22.9</v>
      </c>
      <c r="E1034" s="12">
        <v>23.05</v>
      </c>
      <c r="F1034" s="12">
        <v>22.9</v>
      </c>
      <c r="G1034" s="12">
        <v>20.8</v>
      </c>
      <c r="H1034" s="12">
        <v>22.85</v>
      </c>
      <c r="I1034" s="3">
        <v>682</v>
      </c>
      <c r="J1034" s="3">
        <v>473</v>
      </c>
      <c r="K1034" s="3">
        <v>-276</v>
      </c>
      <c r="L1034" s="3">
        <v>529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0.15617799999999998</v>
      </c>
      <c r="T1034" s="13">
        <f t="shared" si="161"/>
        <v>0.1090265</v>
      </c>
      <c r="U1034" s="13">
        <f t="shared" si="162"/>
        <v>-6.3203999999999996E-2</v>
      </c>
      <c r="V1034" s="13">
        <f t="shared" si="163"/>
        <v>0.110032</v>
      </c>
      <c r="W1034" s="13">
        <f t="shared" si="164"/>
        <v>1.8280000000000002E-3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7742</v>
      </c>
      <c r="C1035" s="3" t="s">
        <v>5376</v>
      </c>
      <c r="D1035" s="12">
        <v>27.1</v>
      </c>
      <c r="E1035" s="12">
        <v>27.6</v>
      </c>
      <c r="F1035" s="12">
        <v>27.65</v>
      </c>
      <c r="G1035" s="12">
        <v>25.8</v>
      </c>
      <c r="H1035" s="12">
        <v>26.35</v>
      </c>
      <c r="I1035" s="3">
        <v>0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2.7600000000000004E-4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7743</v>
      </c>
      <c r="C1036" s="3" t="s">
        <v>5375</v>
      </c>
      <c r="D1036" s="12">
        <v>172.5</v>
      </c>
      <c r="E1036" s="12">
        <v>171.5</v>
      </c>
      <c r="F1036" s="12">
        <v>167.5</v>
      </c>
      <c r="G1036" s="12">
        <v>153</v>
      </c>
      <c r="H1036" s="12">
        <v>168</v>
      </c>
      <c r="I1036" s="3">
        <v>-20</v>
      </c>
      <c r="J1036" s="3">
        <v>-137</v>
      </c>
      <c r="K1036" s="3">
        <v>-227</v>
      </c>
      <c r="L1036" s="3">
        <v>182</v>
      </c>
      <c r="M1036" s="3">
        <v>231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-3.4500000000000003E-2</v>
      </c>
      <c r="T1036" s="13">
        <f t="shared" si="161"/>
        <v>-0.234955</v>
      </c>
      <c r="U1036" s="13">
        <f t="shared" si="162"/>
        <v>-0.38022499999999998</v>
      </c>
      <c r="V1036" s="13">
        <f t="shared" si="163"/>
        <v>0.27845999999999999</v>
      </c>
      <c r="W1036" s="13">
        <f t="shared" si="164"/>
        <v>0.38807999999999998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7744</v>
      </c>
      <c r="C1037" s="3" t="s">
        <v>5432</v>
      </c>
      <c r="D1037" s="12">
        <v>50.5</v>
      </c>
      <c r="E1037" s="12">
        <v>51.3</v>
      </c>
      <c r="F1037" s="12">
        <v>50.8</v>
      </c>
      <c r="G1037" s="12">
        <v>50.5</v>
      </c>
      <c r="H1037" s="12">
        <v>51.5</v>
      </c>
      <c r="I1037" s="3">
        <v>310</v>
      </c>
      <c r="J1037" s="3">
        <v>1297</v>
      </c>
      <c r="K1037" s="3">
        <v>163</v>
      </c>
      <c r="L1037" s="3">
        <v>-266</v>
      </c>
      <c r="M1037" s="3">
        <v>-1688</v>
      </c>
      <c r="N1037" s="3">
        <v>2</v>
      </c>
      <c r="O1037" s="3">
        <v>0</v>
      </c>
      <c r="P1037" s="3">
        <v>4</v>
      </c>
      <c r="Q1037" s="3">
        <v>1</v>
      </c>
      <c r="R1037" s="3">
        <v>0</v>
      </c>
      <c r="S1037" s="13">
        <f t="shared" si="160"/>
        <v>0.15654999999999999</v>
      </c>
      <c r="T1037" s="13">
        <f t="shared" si="161"/>
        <v>0.66536099999999987</v>
      </c>
      <c r="U1037" s="13">
        <f t="shared" si="162"/>
        <v>8.2804000000000003E-2</v>
      </c>
      <c r="V1037" s="13">
        <f t="shared" si="163"/>
        <v>-0.13433</v>
      </c>
      <c r="W1037" s="13">
        <f t="shared" si="164"/>
        <v>-0.86931999999999998</v>
      </c>
      <c r="X1037" s="13">
        <f t="shared" si="165"/>
        <v>1.01E-3</v>
      </c>
      <c r="Y1037" s="13">
        <f t="shared" si="166"/>
        <v>0</v>
      </c>
      <c r="Z1037" s="13">
        <f t="shared" si="167"/>
        <v>2.032E-3</v>
      </c>
      <c r="AA1037" s="13">
        <f t="shared" si="168"/>
        <v>5.0500000000000002E-4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7745</v>
      </c>
      <c r="C1038" s="3" t="s">
        <v>8523</v>
      </c>
      <c r="D1038" s="12">
        <v>21.25</v>
      </c>
      <c r="E1038" s="12">
        <v>21.9</v>
      </c>
      <c r="F1038" s="12">
        <v>22.1</v>
      </c>
      <c r="G1038" s="12">
        <v>20.149999999999999</v>
      </c>
      <c r="H1038" s="12">
        <v>21.5</v>
      </c>
      <c r="I1038" s="3">
        <v>-161</v>
      </c>
      <c r="J1038" s="3">
        <v>173</v>
      </c>
      <c r="K1038" s="3">
        <v>-65</v>
      </c>
      <c r="L1038" s="3">
        <v>-64</v>
      </c>
      <c r="M1038" s="3">
        <v>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-3.42125E-2</v>
      </c>
      <c r="T1038" s="13">
        <f t="shared" si="161"/>
        <v>3.7886999999999997E-2</v>
      </c>
      <c r="U1038" s="13">
        <f t="shared" si="162"/>
        <v>-1.4364999999999999E-2</v>
      </c>
      <c r="V1038" s="13">
        <f t="shared" si="163"/>
        <v>-1.2895999999999999E-2</v>
      </c>
      <c r="W1038" s="13">
        <f t="shared" si="164"/>
        <v>2.1284999999999998E-2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7746</v>
      </c>
      <c r="C1039" s="3" t="s">
        <v>5394</v>
      </c>
      <c r="D1039" s="12">
        <v>63.5</v>
      </c>
      <c r="E1039" s="12">
        <v>62.9</v>
      </c>
      <c r="F1039" s="12">
        <v>63.5</v>
      </c>
      <c r="G1039" s="12">
        <v>57.2</v>
      </c>
      <c r="H1039" s="12">
        <v>62.9</v>
      </c>
      <c r="I1039" s="3">
        <v>-1082</v>
      </c>
      <c r="J1039" s="3">
        <v>-1381</v>
      </c>
      <c r="K1039" s="3">
        <v>101</v>
      </c>
      <c r="L1039" s="3">
        <v>-761</v>
      </c>
      <c r="M1039" s="3">
        <v>-32</v>
      </c>
      <c r="N1039" s="3">
        <v>401</v>
      </c>
      <c r="O1039" s="3">
        <v>260</v>
      </c>
      <c r="P1039" s="3">
        <v>212</v>
      </c>
      <c r="Q1039" s="3">
        <v>0</v>
      </c>
      <c r="R1039" s="3">
        <v>1</v>
      </c>
      <c r="S1039" s="13">
        <f t="shared" si="160"/>
        <v>-0.68706999999999996</v>
      </c>
      <c r="T1039" s="13">
        <f t="shared" si="161"/>
        <v>-0.86864899999999989</v>
      </c>
      <c r="U1039" s="13">
        <f t="shared" si="162"/>
        <v>6.4134999999999998E-2</v>
      </c>
      <c r="V1039" s="13">
        <f t="shared" si="163"/>
        <v>-0.43529200000000007</v>
      </c>
      <c r="W1039" s="13">
        <f t="shared" si="164"/>
        <v>-2.0128E-2</v>
      </c>
      <c r="X1039" s="13">
        <f t="shared" si="165"/>
        <v>0.254635</v>
      </c>
      <c r="Y1039" s="13">
        <f t="shared" si="166"/>
        <v>0.16353999999999999</v>
      </c>
      <c r="Z1039" s="13">
        <f t="shared" si="167"/>
        <v>0.13461999999999999</v>
      </c>
      <c r="AA1039" s="13">
        <f t="shared" si="168"/>
        <v>0</v>
      </c>
      <c r="AB1039" s="13">
        <f t="shared" si="169"/>
        <v>6.29E-4</v>
      </c>
    </row>
    <row r="1040" spans="1:28" x14ac:dyDescent="0.25">
      <c r="A1040" s="2" t="s">
        <v>1034</v>
      </c>
      <c r="B1040" s="3" t="s">
        <v>7747</v>
      </c>
      <c r="C1040" s="3" t="s">
        <v>5422</v>
      </c>
      <c r="D1040" s="12">
        <v>16.55</v>
      </c>
      <c r="E1040" s="12">
        <v>15.65</v>
      </c>
      <c r="F1040" s="12">
        <v>15.55</v>
      </c>
      <c r="G1040" s="12">
        <v>14.4</v>
      </c>
      <c r="H1040" s="12">
        <v>13.9</v>
      </c>
      <c r="I1040" s="3">
        <v>0</v>
      </c>
      <c r="J1040" s="3">
        <v>-1</v>
      </c>
      <c r="K1040" s="3">
        <v>1</v>
      </c>
      <c r="L1040" s="3">
        <v>-5</v>
      </c>
      <c r="M1040" s="3">
        <v>-13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-1.5650000000000001E-4</v>
      </c>
      <c r="U1040" s="13">
        <f t="shared" si="162"/>
        <v>1.5550000000000001E-4</v>
      </c>
      <c r="V1040" s="13">
        <f t="shared" si="163"/>
        <v>-7.2000000000000005E-4</v>
      </c>
      <c r="W1040" s="13">
        <f t="shared" si="164"/>
        <v>-1.8070000000000002E-3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7748</v>
      </c>
      <c r="C1041" s="3" t="s">
        <v>5387</v>
      </c>
      <c r="D1041" s="12">
        <v>55.2</v>
      </c>
      <c r="E1041" s="12">
        <v>50.8</v>
      </c>
      <c r="F1041" s="12">
        <v>49.5</v>
      </c>
      <c r="G1041" s="12">
        <v>44.55</v>
      </c>
      <c r="H1041" s="12">
        <v>48.1</v>
      </c>
      <c r="I1041" s="3">
        <v>-114</v>
      </c>
      <c r="J1041" s="3">
        <v>352</v>
      </c>
      <c r="K1041" s="3">
        <v>2</v>
      </c>
      <c r="L1041" s="3">
        <v>-632</v>
      </c>
      <c r="M1041" s="3">
        <v>527</v>
      </c>
      <c r="N1041" s="3">
        <v>333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-6.2927999999999998E-2</v>
      </c>
      <c r="T1041" s="13">
        <f t="shared" si="161"/>
        <v>0.17881599999999997</v>
      </c>
      <c r="U1041" s="13">
        <f t="shared" si="162"/>
        <v>9.8999999999999999E-4</v>
      </c>
      <c r="V1041" s="13">
        <f t="shared" si="163"/>
        <v>-0.28155599999999997</v>
      </c>
      <c r="W1041" s="13">
        <f t="shared" si="164"/>
        <v>0.25348700000000002</v>
      </c>
      <c r="X1041" s="13">
        <f t="shared" si="165"/>
        <v>0.18381600000000003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7749</v>
      </c>
      <c r="C1042" s="3" t="s">
        <v>5375</v>
      </c>
      <c r="D1042" s="12">
        <v>23.7</v>
      </c>
      <c r="E1042" s="12">
        <v>23.9</v>
      </c>
      <c r="F1042" s="12">
        <v>24</v>
      </c>
      <c r="G1042" s="12">
        <v>21.6</v>
      </c>
      <c r="H1042" s="12">
        <v>23.5</v>
      </c>
      <c r="I1042" s="3">
        <v>-14</v>
      </c>
      <c r="J1042" s="3">
        <v>50</v>
      </c>
      <c r="K1042" s="3">
        <v>-211</v>
      </c>
      <c r="L1042" s="3">
        <v>158</v>
      </c>
      <c r="M1042" s="3">
        <v>511</v>
      </c>
      <c r="N1042" s="3">
        <v>18</v>
      </c>
      <c r="O1042" s="3">
        <v>0</v>
      </c>
      <c r="P1042" s="3">
        <v>3</v>
      </c>
      <c r="Q1042" s="3">
        <v>0</v>
      </c>
      <c r="R1042" s="3">
        <v>0</v>
      </c>
      <c r="S1042" s="13">
        <f t="shared" si="160"/>
        <v>-3.3180000000000002E-3</v>
      </c>
      <c r="T1042" s="13">
        <f t="shared" si="161"/>
        <v>1.1950000000000001E-2</v>
      </c>
      <c r="U1042" s="13">
        <f t="shared" si="162"/>
        <v>-5.0639999999999998E-2</v>
      </c>
      <c r="V1042" s="13">
        <f t="shared" si="163"/>
        <v>3.4127999999999999E-2</v>
      </c>
      <c r="W1042" s="13">
        <f t="shared" si="164"/>
        <v>0.120085</v>
      </c>
      <c r="X1042" s="13">
        <f t="shared" si="165"/>
        <v>4.2659999999999998E-3</v>
      </c>
      <c r="Y1042" s="13">
        <f t="shared" si="166"/>
        <v>0</v>
      </c>
      <c r="Z1042" s="13">
        <f t="shared" si="167"/>
        <v>7.2000000000000005E-4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7750</v>
      </c>
      <c r="C1043" s="3" t="s">
        <v>5402</v>
      </c>
      <c r="D1043" s="12">
        <v>20.5</v>
      </c>
      <c r="E1043" s="12">
        <v>20.100000000000001</v>
      </c>
      <c r="F1043" s="12">
        <v>19.8</v>
      </c>
      <c r="G1043" s="12">
        <v>17.850000000000001</v>
      </c>
      <c r="H1043" s="12">
        <v>18.95</v>
      </c>
      <c r="I1043" s="3">
        <v>-33</v>
      </c>
      <c r="J1043" s="3">
        <v>30</v>
      </c>
      <c r="K1043" s="3">
        <v>-17</v>
      </c>
      <c r="L1043" s="3">
        <v>36</v>
      </c>
      <c r="M1043" s="3">
        <v>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-6.7650000000000002E-3</v>
      </c>
      <c r="T1043" s="13">
        <f t="shared" si="161"/>
        <v>6.0299999999999998E-3</v>
      </c>
      <c r="U1043" s="13">
        <f t="shared" si="162"/>
        <v>-3.3660000000000001E-3</v>
      </c>
      <c r="V1043" s="13">
        <f t="shared" si="163"/>
        <v>6.4260000000000003E-3</v>
      </c>
      <c r="W1043" s="13">
        <f t="shared" si="164"/>
        <v>2.274E-3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7751</v>
      </c>
      <c r="C1044" s="3" t="s">
        <v>5420</v>
      </c>
      <c r="D1044" s="12">
        <v>37.5</v>
      </c>
      <c r="E1044" s="12">
        <v>36.950000000000003</v>
      </c>
      <c r="F1044" s="12">
        <v>36.85</v>
      </c>
      <c r="G1044" s="12">
        <v>34.299999999999997</v>
      </c>
      <c r="H1044" s="12">
        <v>37.6</v>
      </c>
      <c r="I1044" s="3">
        <v>0</v>
      </c>
      <c r="J1044" s="3">
        <v>-100</v>
      </c>
      <c r="K1044" s="3">
        <v>-191</v>
      </c>
      <c r="L1044" s="3">
        <v>-5</v>
      </c>
      <c r="M1044" s="3">
        <v>127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-3.6950000000000004E-2</v>
      </c>
      <c r="U1044" s="13">
        <f t="shared" si="162"/>
        <v>-7.0383500000000002E-2</v>
      </c>
      <c r="V1044" s="13">
        <f t="shared" si="163"/>
        <v>-1.7149999999999999E-3</v>
      </c>
      <c r="W1044" s="13">
        <f t="shared" si="164"/>
        <v>4.7751999999999996E-2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7752</v>
      </c>
      <c r="C1045" s="3" t="s">
        <v>8527</v>
      </c>
      <c r="D1045" s="12">
        <v>23.25</v>
      </c>
      <c r="E1045" s="12">
        <v>22.6</v>
      </c>
      <c r="F1045" s="12">
        <v>23.05</v>
      </c>
      <c r="G1045" s="12">
        <v>20.75</v>
      </c>
      <c r="H1045" s="12">
        <v>22.55</v>
      </c>
      <c r="I1045" s="3">
        <v>110</v>
      </c>
      <c r="J1045" s="3">
        <v>-139</v>
      </c>
      <c r="K1045" s="3">
        <v>-104</v>
      </c>
      <c r="L1045" s="3">
        <v>-48</v>
      </c>
      <c r="M1045" s="3">
        <v>177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2.5575000000000001E-2</v>
      </c>
      <c r="T1045" s="13">
        <f t="shared" si="161"/>
        <v>-3.1413999999999997E-2</v>
      </c>
      <c r="U1045" s="13">
        <f t="shared" si="162"/>
        <v>-2.3972000000000004E-2</v>
      </c>
      <c r="V1045" s="13">
        <f t="shared" si="163"/>
        <v>-9.9600000000000001E-3</v>
      </c>
      <c r="W1045" s="13">
        <f t="shared" si="164"/>
        <v>3.9913499999999998E-2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7753</v>
      </c>
      <c r="C1046" s="3" t="s">
        <v>8551</v>
      </c>
      <c r="D1046" s="12">
        <v>83.7</v>
      </c>
      <c r="E1046" s="12">
        <v>92</v>
      </c>
      <c r="F1046" s="12">
        <v>89.7</v>
      </c>
      <c r="G1046" s="12">
        <v>82.9</v>
      </c>
      <c r="H1046" s="12">
        <v>89</v>
      </c>
      <c r="I1046" s="3">
        <v>215</v>
      </c>
      <c r="J1046" s="3">
        <v>289</v>
      </c>
      <c r="K1046" s="3">
        <v>-596</v>
      </c>
      <c r="L1046" s="3">
        <v>195</v>
      </c>
      <c r="M1046" s="3">
        <v>252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0.179955</v>
      </c>
      <c r="T1046" s="13">
        <f t="shared" si="161"/>
        <v>0.26588000000000001</v>
      </c>
      <c r="U1046" s="13">
        <f t="shared" si="162"/>
        <v>-0.53461200000000009</v>
      </c>
      <c r="V1046" s="13">
        <f t="shared" si="163"/>
        <v>0.16165500000000002</v>
      </c>
      <c r="W1046" s="13">
        <f t="shared" si="164"/>
        <v>0.22428000000000001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7754</v>
      </c>
      <c r="C1047" s="3" t="s">
        <v>8558</v>
      </c>
      <c r="D1047" s="12">
        <v>71.099999999999994</v>
      </c>
      <c r="E1047" s="12">
        <v>70.099999999999994</v>
      </c>
      <c r="F1047" s="12">
        <v>70.599999999999994</v>
      </c>
      <c r="G1047" s="12">
        <v>68.400000000000006</v>
      </c>
      <c r="H1047" s="12">
        <v>70.2</v>
      </c>
      <c r="I1047" s="3">
        <v>12431</v>
      </c>
      <c r="J1047" s="3">
        <v>-6696</v>
      </c>
      <c r="K1047" s="3">
        <v>339</v>
      </c>
      <c r="L1047" s="3">
        <v>1834</v>
      </c>
      <c r="M1047" s="3">
        <v>1361</v>
      </c>
      <c r="N1047" s="3">
        <v>540</v>
      </c>
      <c r="O1047" s="3">
        <v>85</v>
      </c>
      <c r="P1047" s="3">
        <v>190</v>
      </c>
      <c r="Q1047" s="3">
        <v>56</v>
      </c>
      <c r="R1047" s="3">
        <v>8</v>
      </c>
      <c r="S1047" s="13">
        <f t="shared" si="160"/>
        <v>8.8384409999999995</v>
      </c>
      <c r="T1047" s="13">
        <f t="shared" si="161"/>
        <v>-4.6938959999999996</v>
      </c>
      <c r="U1047" s="13">
        <f t="shared" si="162"/>
        <v>0.23933399999999999</v>
      </c>
      <c r="V1047" s="13">
        <f t="shared" si="163"/>
        <v>1.254456</v>
      </c>
      <c r="W1047" s="13">
        <f t="shared" si="164"/>
        <v>0.95542199999999999</v>
      </c>
      <c r="X1047" s="13">
        <f t="shared" si="165"/>
        <v>0.38394</v>
      </c>
      <c r="Y1047" s="13">
        <f t="shared" si="166"/>
        <v>5.9584999999999992E-2</v>
      </c>
      <c r="Z1047" s="13">
        <f t="shared" si="167"/>
        <v>0.13413999999999998</v>
      </c>
      <c r="AA1047" s="13">
        <f t="shared" si="168"/>
        <v>3.8304000000000005E-2</v>
      </c>
      <c r="AB1047" s="13">
        <f t="shared" si="169"/>
        <v>5.6160000000000003E-3</v>
      </c>
    </row>
    <row r="1048" spans="1:28" x14ac:dyDescent="0.25">
      <c r="A1048" s="2" t="s">
        <v>1042</v>
      </c>
      <c r="B1048" s="3" t="s">
        <v>7755</v>
      </c>
      <c r="C1048" s="3" t="s">
        <v>8510</v>
      </c>
      <c r="D1048" s="12">
        <v>20.149999999999999</v>
      </c>
      <c r="E1048" s="12">
        <v>20.350000000000001</v>
      </c>
      <c r="F1048" s="12">
        <v>20.45</v>
      </c>
      <c r="G1048" s="12">
        <v>18.600000000000001</v>
      </c>
      <c r="H1048" s="12">
        <v>20.45</v>
      </c>
      <c r="I1048" s="3">
        <v>244</v>
      </c>
      <c r="J1048" s="3">
        <v>287</v>
      </c>
      <c r="K1048" s="3">
        <v>-154</v>
      </c>
      <c r="L1048" s="3">
        <v>152</v>
      </c>
      <c r="M1048" s="3">
        <v>913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4.9165999999999994E-2</v>
      </c>
      <c r="T1048" s="13">
        <f t="shared" si="161"/>
        <v>5.8404500000000005E-2</v>
      </c>
      <c r="U1048" s="13">
        <f t="shared" si="162"/>
        <v>-3.1493E-2</v>
      </c>
      <c r="V1048" s="13">
        <f t="shared" si="163"/>
        <v>2.8272000000000002E-2</v>
      </c>
      <c r="W1048" s="13">
        <f t="shared" si="164"/>
        <v>0.18670849999999997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7756</v>
      </c>
      <c r="C1049" s="3" t="s">
        <v>8536</v>
      </c>
      <c r="D1049" s="12">
        <v>41.8</v>
      </c>
      <c r="E1049" s="12">
        <v>41.35</v>
      </c>
      <c r="F1049" s="12">
        <v>41.7</v>
      </c>
      <c r="G1049" s="12">
        <v>38.9</v>
      </c>
      <c r="H1049" s="12">
        <v>41.55</v>
      </c>
      <c r="I1049" s="3">
        <v>-320</v>
      </c>
      <c r="J1049" s="3">
        <v>-87</v>
      </c>
      <c r="K1049" s="3">
        <v>-195</v>
      </c>
      <c r="L1049" s="3">
        <v>-149</v>
      </c>
      <c r="M1049" s="3">
        <v>134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-0.13375999999999999</v>
      </c>
      <c r="T1049" s="13">
        <f t="shared" si="161"/>
        <v>-3.59745E-2</v>
      </c>
      <c r="U1049" s="13">
        <f t="shared" si="162"/>
        <v>-8.1315000000000012E-2</v>
      </c>
      <c r="V1049" s="13">
        <f t="shared" si="163"/>
        <v>-5.7960999999999992E-2</v>
      </c>
      <c r="W1049" s="13">
        <f t="shared" si="164"/>
        <v>5.5676999999999997E-2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7757</v>
      </c>
      <c r="C1050" s="3" t="s">
        <v>5406</v>
      </c>
      <c r="D1050" s="12">
        <v>51.7</v>
      </c>
      <c r="E1050" s="12">
        <v>51.7</v>
      </c>
      <c r="F1050" s="12">
        <v>53.4</v>
      </c>
      <c r="G1050" s="12">
        <v>48.1</v>
      </c>
      <c r="H1050" s="12">
        <v>52.9</v>
      </c>
      <c r="I1050" s="3">
        <v>345</v>
      </c>
      <c r="J1050" s="3">
        <v>416</v>
      </c>
      <c r="K1050" s="3">
        <v>225</v>
      </c>
      <c r="L1050" s="3">
        <v>-196</v>
      </c>
      <c r="M1050" s="3">
        <v>623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0.178365</v>
      </c>
      <c r="T1050" s="13">
        <f t="shared" si="161"/>
        <v>0.21507200000000001</v>
      </c>
      <c r="U1050" s="13">
        <f t="shared" si="162"/>
        <v>0.12015000000000001</v>
      </c>
      <c r="V1050" s="13">
        <f t="shared" si="163"/>
        <v>-9.4275999999999999E-2</v>
      </c>
      <c r="W1050" s="13">
        <f t="shared" si="164"/>
        <v>0.32956699999999994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7758</v>
      </c>
      <c r="C1051" s="3" t="s">
        <v>8536</v>
      </c>
      <c r="D1051" s="12">
        <v>29.5</v>
      </c>
      <c r="E1051" s="12">
        <v>30.7</v>
      </c>
      <c r="F1051" s="12">
        <v>29.95</v>
      </c>
      <c r="G1051" s="12">
        <v>27</v>
      </c>
      <c r="H1051" s="12">
        <v>29.3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7759</v>
      </c>
      <c r="C1052" s="3" t="s">
        <v>5394</v>
      </c>
      <c r="D1052" s="12">
        <v>45.75</v>
      </c>
      <c r="E1052" s="12">
        <v>46.05</v>
      </c>
      <c r="F1052" s="12">
        <v>45.2</v>
      </c>
      <c r="G1052" s="12">
        <v>41.75</v>
      </c>
      <c r="H1052" s="12">
        <v>44.1</v>
      </c>
      <c r="I1052" s="3">
        <v>6</v>
      </c>
      <c r="J1052" s="3">
        <v>8</v>
      </c>
      <c r="K1052" s="3">
        <v>-3</v>
      </c>
      <c r="L1052" s="3">
        <v>-4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2.745E-3</v>
      </c>
      <c r="T1052" s="13">
        <f t="shared" si="161"/>
        <v>3.6839999999999998E-3</v>
      </c>
      <c r="U1052" s="13">
        <f t="shared" si="162"/>
        <v>-1.3560000000000002E-3</v>
      </c>
      <c r="V1052" s="13">
        <f t="shared" si="163"/>
        <v>-1.67E-3</v>
      </c>
      <c r="W1052" s="13">
        <f t="shared" si="164"/>
        <v>8.8200000000000008E-4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7760</v>
      </c>
      <c r="C1053" s="3" t="s">
        <v>5415</v>
      </c>
      <c r="D1053" s="12">
        <v>33.5</v>
      </c>
      <c r="E1053" s="12">
        <v>35.35</v>
      </c>
      <c r="F1053" s="12">
        <v>34</v>
      </c>
      <c r="G1053" s="12">
        <v>37.4</v>
      </c>
      <c r="H1053" s="12">
        <v>41.1</v>
      </c>
      <c r="I1053" s="3">
        <v>2</v>
      </c>
      <c r="J1053" s="3">
        <v>3</v>
      </c>
      <c r="K1053" s="3">
        <v>-2</v>
      </c>
      <c r="L1053" s="3">
        <v>0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6.7000000000000002E-4</v>
      </c>
      <c r="T1053" s="13">
        <f t="shared" si="161"/>
        <v>1.0605E-3</v>
      </c>
      <c r="U1053" s="13">
        <f t="shared" si="162"/>
        <v>-6.8000000000000005E-4</v>
      </c>
      <c r="V1053" s="13">
        <f t="shared" si="163"/>
        <v>0</v>
      </c>
      <c r="W1053" s="13">
        <f t="shared" si="164"/>
        <v>1.6440000000000001E-3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7761</v>
      </c>
      <c r="C1054" s="3" t="s">
        <v>8548</v>
      </c>
      <c r="D1054" s="12">
        <v>26.9</v>
      </c>
      <c r="E1054" s="12">
        <v>26.8</v>
      </c>
      <c r="F1054" s="12">
        <v>28</v>
      </c>
      <c r="G1054" s="12">
        <v>26.35</v>
      </c>
      <c r="H1054" s="12">
        <v>26.55</v>
      </c>
      <c r="I1054" s="3">
        <v>64</v>
      </c>
      <c r="J1054" s="3">
        <v>4</v>
      </c>
      <c r="K1054" s="3">
        <v>31</v>
      </c>
      <c r="L1054" s="3">
        <v>-80</v>
      </c>
      <c r="M1054" s="3">
        <v>-1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1.7215999999999999E-2</v>
      </c>
      <c r="T1054" s="13">
        <f t="shared" si="161"/>
        <v>1.072E-3</v>
      </c>
      <c r="U1054" s="13">
        <f t="shared" si="162"/>
        <v>8.6800000000000002E-3</v>
      </c>
      <c r="V1054" s="13">
        <f t="shared" si="163"/>
        <v>-2.1080000000000002E-2</v>
      </c>
      <c r="W1054" s="13">
        <f t="shared" si="164"/>
        <v>-2.655E-4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7762</v>
      </c>
      <c r="C1055" s="3" t="s">
        <v>8518</v>
      </c>
      <c r="D1055" s="12">
        <v>46.05</v>
      </c>
      <c r="E1055" s="12">
        <v>47.3</v>
      </c>
      <c r="F1055" s="12">
        <v>47.3</v>
      </c>
      <c r="G1055" s="12">
        <v>43.15</v>
      </c>
      <c r="H1055" s="12">
        <v>46.8</v>
      </c>
      <c r="I1055" s="3">
        <v>358</v>
      </c>
      <c r="J1055" s="3">
        <v>310</v>
      </c>
      <c r="K1055" s="3">
        <v>-289</v>
      </c>
      <c r="L1055" s="3">
        <v>194</v>
      </c>
      <c r="M1055" s="3">
        <v>237</v>
      </c>
      <c r="N1055" s="3">
        <v>11</v>
      </c>
      <c r="O1055" s="3">
        <v>0</v>
      </c>
      <c r="P1055" s="3">
        <v>3</v>
      </c>
      <c r="Q1055" s="3">
        <v>0</v>
      </c>
      <c r="R1055" s="3">
        <v>0</v>
      </c>
      <c r="S1055" s="13">
        <f t="shared" si="160"/>
        <v>0.16485899999999998</v>
      </c>
      <c r="T1055" s="13">
        <f t="shared" si="161"/>
        <v>0.14663000000000001</v>
      </c>
      <c r="U1055" s="13">
        <f t="shared" si="162"/>
        <v>-0.13669699999999999</v>
      </c>
      <c r="V1055" s="13">
        <f t="shared" si="163"/>
        <v>8.3711000000000008E-2</v>
      </c>
      <c r="W1055" s="13">
        <f t="shared" si="164"/>
        <v>0.11091599999999999</v>
      </c>
      <c r="X1055" s="13">
        <f t="shared" si="165"/>
        <v>5.0654999999999997E-3</v>
      </c>
      <c r="Y1055" s="13">
        <f t="shared" si="166"/>
        <v>0</v>
      </c>
      <c r="Z1055" s="13">
        <f t="shared" si="167"/>
        <v>1.4189999999999997E-3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7763</v>
      </c>
      <c r="C1056" s="3" t="s">
        <v>8534</v>
      </c>
      <c r="D1056" s="12">
        <v>92.5</v>
      </c>
      <c r="E1056" s="12">
        <v>92.6</v>
      </c>
      <c r="F1056" s="12">
        <v>92.5</v>
      </c>
      <c r="G1056" s="12">
        <v>88.2</v>
      </c>
      <c r="H1056" s="12">
        <v>92.3</v>
      </c>
      <c r="I1056" s="3">
        <v>253</v>
      </c>
      <c r="J1056" s="3">
        <v>388</v>
      </c>
      <c r="K1056" s="3">
        <v>99</v>
      </c>
      <c r="L1056" s="3">
        <v>202</v>
      </c>
      <c r="M1056" s="3">
        <v>67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0.23402500000000001</v>
      </c>
      <c r="T1056" s="13">
        <f t="shared" si="161"/>
        <v>0.35928799999999994</v>
      </c>
      <c r="U1056" s="13">
        <f t="shared" si="162"/>
        <v>9.1575000000000004E-2</v>
      </c>
      <c r="V1056" s="13">
        <f t="shared" si="163"/>
        <v>0.17816400000000002</v>
      </c>
      <c r="W1056" s="13">
        <f t="shared" si="164"/>
        <v>6.1840999999999993E-2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7764</v>
      </c>
      <c r="C1057" s="3" t="s">
        <v>8536</v>
      </c>
      <c r="D1057" s="12">
        <v>20.25</v>
      </c>
      <c r="E1057" s="12">
        <v>20.55</v>
      </c>
      <c r="F1057" s="12">
        <v>20.05</v>
      </c>
      <c r="G1057" s="12">
        <v>18.5</v>
      </c>
      <c r="H1057" s="12">
        <v>20.05</v>
      </c>
      <c r="I1057" s="3">
        <v>120</v>
      </c>
      <c r="J1057" s="3">
        <v>408</v>
      </c>
      <c r="K1057" s="3">
        <v>-84</v>
      </c>
      <c r="L1057" s="3">
        <v>379</v>
      </c>
      <c r="M1057" s="3">
        <v>711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2.4299999999999999E-2</v>
      </c>
      <c r="T1057" s="13">
        <f t="shared" si="161"/>
        <v>8.3844000000000002E-2</v>
      </c>
      <c r="U1057" s="13">
        <f t="shared" si="162"/>
        <v>-1.6841999999999999E-2</v>
      </c>
      <c r="V1057" s="13">
        <f t="shared" si="163"/>
        <v>7.0114999999999997E-2</v>
      </c>
      <c r="W1057" s="13">
        <f t="shared" si="164"/>
        <v>0.1425555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7765</v>
      </c>
      <c r="C1058" s="3" t="s">
        <v>8510</v>
      </c>
      <c r="D1058" s="12">
        <v>87</v>
      </c>
      <c r="E1058" s="12">
        <v>91.8</v>
      </c>
      <c r="F1058" s="12">
        <v>90</v>
      </c>
      <c r="G1058" s="12">
        <v>88.8</v>
      </c>
      <c r="H1058" s="12">
        <v>90.3</v>
      </c>
      <c r="I1058" s="3">
        <v>1898</v>
      </c>
      <c r="J1058" s="3">
        <v>3060</v>
      </c>
      <c r="K1058" s="3">
        <v>-2264</v>
      </c>
      <c r="L1058" s="3">
        <v>1998</v>
      </c>
      <c r="M1058" s="3">
        <v>443</v>
      </c>
      <c r="N1058" s="3">
        <v>150</v>
      </c>
      <c r="O1058" s="3">
        <v>363</v>
      </c>
      <c r="P1058" s="3">
        <v>55</v>
      </c>
      <c r="Q1058" s="3">
        <v>13</v>
      </c>
      <c r="R1058" s="3">
        <v>1</v>
      </c>
      <c r="S1058" s="13">
        <f t="shared" si="160"/>
        <v>1.65126</v>
      </c>
      <c r="T1058" s="13">
        <f t="shared" si="161"/>
        <v>2.8090799999999998</v>
      </c>
      <c r="U1058" s="13">
        <f t="shared" si="162"/>
        <v>-2.0375999999999999</v>
      </c>
      <c r="V1058" s="13">
        <f t="shared" si="163"/>
        <v>1.774224</v>
      </c>
      <c r="W1058" s="13">
        <f t="shared" si="164"/>
        <v>0.40002900000000002</v>
      </c>
      <c r="X1058" s="13">
        <f t="shared" si="165"/>
        <v>0.1305</v>
      </c>
      <c r="Y1058" s="13">
        <f t="shared" si="166"/>
        <v>0.33323400000000003</v>
      </c>
      <c r="Z1058" s="13">
        <f t="shared" si="167"/>
        <v>4.9500000000000002E-2</v>
      </c>
      <c r="AA1058" s="13">
        <f t="shared" si="168"/>
        <v>1.1543999999999999E-2</v>
      </c>
      <c r="AB1058" s="13">
        <f t="shared" si="169"/>
        <v>9.0299999999999994E-4</v>
      </c>
    </row>
    <row r="1059" spans="1:28" x14ac:dyDescent="0.25">
      <c r="A1059" s="2" t="s">
        <v>1053</v>
      </c>
      <c r="B1059" s="3" t="s">
        <v>7766</v>
      </c>
      <c r="C1059" s="3" t="s">
        <v>8551</v>
      </c>
      <c r="D1059" s="12">
        <v>11.75</v>
      </c>
      <c r="E1059" s="12">
        <v>11.95</v>
      </c>
      <c r="F1059" s="12">
        <v>11.65</v>
      </c>
      <c r="G1059" s="12">
        <v>10.5</v>
      </c>
      <c r="H1059" s="12">
        <v>11.5</v>
      </c>
      <c r="I1059" s="3">
        <v>-756</v>
      </c>
      <c r="J1059" s="3">
        <v>3252</v>
      </c>
      <c r="K1059" s="3">
        <v>-1315</v>
      </c>
      <c r="L1059" s="3">
        <v>88</v>
      </c>
      <c r="M1059" s="3">
        <v>4256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-8.8830000000000006E-2</v>
      </c>
      <c r="T1059" s="13">
        <f t="shared" si="161"/>
        <v>0.38861399999999996</v>
      </c>
      <c r="U1059" s="13">
        <f t="shared" si="162"/>
        <v>-0.15319749999999999</v>
      </c>
      <c r="V1059" s="13">
        <f t="shared" si="163"/>
        <v>9.2399999999999999E-3</v>
      </c>
      <c r="W1059" s="13">
        <f t="shared" si="164"/>
        <v>0.48943999999999999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7767</v>
      </c>
      <c r="C1060" s="3" t="s">
        <v>5394</v>
      </c>
      <c r="D1060" s="12">
        <v>232.5</v>
      </c>
      <c r="E1060" s="12">
        <v>231</v>
      </c>
      <c r="F1060" s="12">
        <v>232</v>
      </c>
      <c r="G1060" s="12">
        <v>210.5</v>
      </c>
      <c r="H1060" s="12">
        <v>231.5</v>
      </c>
      <c r="I1060" s="3">
        <v>2502</v>
      </c>
      <c r="J1060" s="3">
        <v>1277</v>
      </c>
      <c r="K1060" s="3">
        <v>-55</v>
      </c>
      <c r="L1060" s="3">
        <v>248</v>
      </c>
      <c r="M1060" s="3">
        <v>1212</v>
      </c>
      <c r="N1060" s="3">
        <v>-1628</v>
      </c>
      <c r="O1060" s="3">
        <v>1198</v>
      </c>
      <c r="P1060" s="3">
        <v>279</v>
      </c>
      <c r="Q1060" s="3">
        <v>617</v>
      </c>
      <c r="R1060" s="3">
        <v>39</v>
      </c>
      <c r="S1060" s="13">
        <f t="shared" si="160"/>
        <v>5.8171499999999998</v>
      </c>
      <c r="T1060" s="13">
        <f t="shared" si="161"/>
        <v>2.9498700000000002</v>
      </c>
      <c r="U1060" s="13">
        <f t="shared" si="162"/>
        <v>-0.12759999999999999</v>
      </c>
      <c r="V1060" s="13">
        <f t="shared" si="163"/>
        <v>0.52203999999999995</v>
      </c>
      <c r="W1060" s="13">
        <f t="shared" si="164"/>
        <v>2.8057799999999999</v>
      </c>
      <c r="X1060" s="13">
        <f t="shared" si="165"/>
        <v>-3.7850999999999999</v>
      </c>
      <c r="Y1060" s="13">
        <f t="shared" si="166"/>
        <v>2.7673800000000002</v>
      </c>
      <c r="Z1060" s="13">
        <f t="shared" si="167"/>
        <v>0.64727999999999997</v>
      </c>
      <c r="AA1060" s="13">
        <f t="shared" si="168"/>
        <v>1.2987850000000001</v>
      </c>
      <c r="AB1060" s="13">
        <f t="shared" si="169"/>
        <v>9.0285000000000004E-2</v>
      </c>
    </row>
    <row r="1061" spans="1:28" x14ac:dyDescent="0.25">
      <c r="A1061" s="2" t="s">
        <v>1055</v>
      </c>
      <c r="B1061" s="3" t="s">
        <v>7768</v>
      </c>
      <c r="C1061" s="3" t="s">
        <v>5394</v>
      </c>
      <c r="D1061" s="12">
        <v>1315</v>
      </c>
      <c r="E1061" s="12">
        <v>1300</v>
      </c>
      <c r="F1061" s="12">
        <v>1295</v>
      </c>
      <c r="G1061" s="12">
        <v>1315</v>
      </c>
      <c r="H1061" s="12">
        <v>1355</v>
      </c>
      <c r="I1061" s="3">
        <v>58</v>
      </c>
      <c r="J1061" s="3">
        <v>42</v>
      </c>
      <c r="K1061" s="3">
        <v>-41</v>
      </c>
      <c r="L1061" s="3">
        <v>86</v>
      </c>
      <c r="M1061" s="3">
        <v>-45</v>
      </c>
      <c r="N1061" s="3">
        <v>-9</v>
      </c>
      <c r="O1061" s="3">
        <v>11</v>
      </c>
      <c r="P1061" s="3">
        <v>14</v>
      </c>
      <c r="Q1061" s="3">
        <v>12</v>
      </c>
      <c r="R1061" s="3">
        <v>9</v>
      </c>
      <c r="S1061" s="13">
        <f t="shared" si="160"/>
        <v>0.76270000000000004</v>
      </c>
      <c r="T1061" s="13">
        <f t="shared" si="161"/>
        <v>0.54600000000000004</v>
      </c>
      <c r="U1061" s="13">
        <f t="shared" si="162"/>
        <v>-0.53095000000000003</v>
      </c>
      <c r="V1061" s="13">
        <f t="shared" si="163"/>
        <v>1.1309</v>
      </c>
      <c r="W1061" s="13">
        <f t="shared" si="164"/>
        <v>-0.60975000000000001</v>
      </c>
      <c r="X1061" s="13">
        <f t="shared" si="165"/>
        <v>-0.11835</v>
      </c>
      <c r="Y1061" s="13">
        <f t="shared" si="166"/>
        <v>0.14299999999999999</v>
      </c>
      <c r="Z1061" s="13">
        <f t="shared" si="167"/>
        <v>0.18129999999999999</v>
      </c>
      <c r="AA1061" s="13">
        <f t="shared" si="168"/>
        <v>0.1578</v>
      </c>
      <c r="AB1061" s="13">
        <f t="shared" si="169"/>
        <v>0.12195</v>
      </c>
    </row>
    <row r="1062" spans="1:28" x14ac:dyDescent="0.25">
      <c r="A1062" s="2" t="s">
        <v>1056</v>
      </c>
      <c r="B1062" s="3" t="s">
        <v>7769</v>
      </c>
      <c r="C1062" s="3" t="s">
        <v>8532</v>
      </c>
      <c r="D1062" s="12">
        <v>52.1</v>
      </c>
      <c r="E1062" s="12">
        <v>50</v>
      </c>
      <c r="F1062" s="12">
        <v>49.1</v>
      </c>
      <c r="G1062" s="12">
        <v>44.2</v>
      </c>
      <c r="H1062" s="12">
        <v>48.35</v>
      </c>
      <c r="I1062" s="3">
        <v>470</v>
      </c>
      <c r="J1062" s="3">
        <v>81</v>
      </c>
      <c r="K1062" s="3">
        <v>-327</v>
      </c>
      <c r="L1062" s="3">
        <v>183</v>
      </c>
      <c r="M1062" s="3">
        <v>-2237</v>
      </c>
      <c r="N1062" s="3">
        <v>0</v>
      </c>
      <c r="O1062" s="3">
        <v>-247</v>
      </c>
      <c r="P1062" s="3">
        <v>0</v>
      </c>
      <c r="Q1062" s="3">
        <v>0</v>
      </c>
      <c r="R1062" s="3">
        <v>0</v>
      </c>
      <c r="S1062" s="13">
        <f t="shared" si="160"/>
        <v>0.24487</v>
      </c>
      <c r="T1062" s="13">
        <f t="shared" si="161"/>
        <v>4.0500000000000001E-2</v>
      </c>
      <c r="U1062" s="13">
        <f t="shared" si="162"/>
        <v>-0.16055700000000001</v>
      </c>
      <c r="V1062" s="13">
        <f t="shared" si="163"/>
        <v>8.0886E-2</v>
      </c>
      <c r="W1062" s="13">
        <f t="shared" si="164"/>
        <v>-1.0815895</v>
      </c>
      <c r="X1062" s="13">
        <f t="shared" si="165"/>
        <v>0</v>
      </c>
      <c r="Y1062" s="13">
        <f t="shared" si="166"/>
        <v>-0.1235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7770</v>
      </c>
      <c r="C1063" s="3" t="s">
        <v>5394</v>
      </c>
      <c r="D1063" s="12">
        <v>432.5</v>
      </c>
      <c r="E1063" s="12">
        <v>429.5</v>
      </c>
      <c r="F1063" s="12">
        <v>438</v>
      </c>
      <c r="G1063" s="12">
        <v>447.5</v>
      </c>
      <c r="H1063" s="12">
        <v>464</v>
      </c>
      <c r="I1063" s="3">
        <v>1088</v>
      </c>
      <c r="J1063" s="3">
        <v>-153</v>
      </c>
      <c r="K1063" s="3">
        <v>408</v>
      </c>
      <c r="L1063" s="3">
        <v>664</v>
      </c>
      <c r="M1063" s="3">
        <v>-313</v>
      </c>
      <c r="N1063" s="3">
        <v>-30</v>
      </c>
      <c r="O1063" s="3">
        <v>0</v>
      </c>
      <c r="P1063" s="3">
        <v>20</v>
      </c>
      <c r="Q1063" s="3">
        <v>1</v>
      </c>
      <c r="R1063" s="3">
        <v>0</v>
      </c>
      <c r="S1063" s="13">
        <f t="shared" si="160"/>
        <v>4.7055999999999996</v>
      </c>
      <c r="T1063" s="13">
        <f t="shared" si="161"/>
        <v>-0.65713500000000002</v>
      </c>
      <c r="U1063" s="13">
        <f t="shared" si="162"/>
        <v>1.78704</v>
      </c>
      <c r="V1063" s="13">
        <f t="shared" si="163"/>
        <v>2.9714</v>
      </c>
      <c r="W1063" s="13">
        <f t="shared" si="164"/>
        <v>-1.4523200000000001</v>
      </c>
      <c r="X1063" s="13">
        <f t="shared" si="165"/>
        <v>-0.12975</v>
      </c>
      <c r="Y1063" s="13">
        <f t="shared" si="166"/>
        <v>0</v>
      </c>
      <c r="Z1063" s="13">
        <f t="shared" si="167"/>
        <v>8.7599999999999997E-2</v>
      </c>
      <c r="AA1063" s="13">
        <f t="shared" si="168"/>
        <v>4.4749999999999998E-3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7771</v>
      </c>
      <c r="C1064" s="3" t="s">
        <v>8513</v>
      </c>
      <c r="D1064" s="12">
        <v>47.05</v>
      </c>
      <c r="E1064" s="12">
        <v>47.7</v>
      </c>
      <c r="F1064" s="12">
        <v>46.65</v>
      </c>
      <c r="G1064" s="12">
        <v>44.75</v>
      </c>
      <c r="H1064" s="12">
        <v>49.2</v>
      </c>
      <c r="I1064" s="3">
        <v>-12</v>
      </c>
      <c r="J1064" s="3">
        <v>-7</v>
      </c>
      <c r="K1064" s="3">
        <v>-27</v>
      </c>
      <c r="L1064" s="3">
        <v>-21</v>
      </c>
      <c r="M1064" s="3">
        <v>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-5.6459999999999991E-3</v>
      </c>
      <c r="T1064" s="13">
        <f t="shared" si="161"/>
        <v>-3.3390000000000004E-3</v>
      </c>
      <c r="U1064" s="13">
        <f t="shared" si="162"/>
        <v>-1.2595499999999999E-2</v>
      </c>
      <c r="V1064" s="13">
        <f t="shared" si="163"/>
        <v>-9.3974999999999996E-3</v>
      </c>
      <c r="W1064" s="13">
        <f t="shared" si="164"/>
        <v>2.1155999999999998E-2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7772</v>
      </c>
      <c r="C1065" s="3" t="s">
        <v>8536</v>
      </c>
      <c r="D1065" s="12">
        <v>32.5</v>
      </c>
      <c r="E1065" s="12">
        <v>32.799999999999997</v>
      </c>
      <c r="F1065" s="12">
        <v>33.35</v>
      </c>
      <c r="G1065" s="12">
        <v>32.299999999999997</v>
      </c>
      <c r="H1065" s="12">
        <v>33</v>
      </c>
      <c r="I1065" s="3">
        <v>-58</v>
      </c>
      <c r="J1065" s="3">
        <v>40</v>
      </c>
      <c r="K1065" s="3">
        <v>-22</v>
      </c>
      <c r="L1065" s="3">
        <v>18</v>
      </c>
      <c r="M1065" s="3">
        <v>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-1.8849999999999999E-2</v>
      </c>
      <c r="T1065" s="13">
        <f t="shared" si="161"/>
        <v>1.312E-2</v>
      </c>
      <c r="U1065" s="13">
        <f t="shared" si="162"/>
        <v>-7.3370000000000006E-3</v>
      </c>
      <c r="V1065" s="13">
        <f t="shared" si="163"/>
        <v>5.8139999999999997E-3</v>
      </c>
      <c r="W1065" s="13">
        <f t="shared" si="164"/>
        <v>3.3E-3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7773</v>
      </c>
      <c r="C1066" s="3" t="s">
        <v>8518</v>
      </c>
      <c r="D1066" s="12">
        <v>22.85</v>
      </c>
      <c r="E1066" s="12">
        <v>23.25</v>
      </c>
      <c r="F1066" s="12">
        <v>22.45</v>
      </c>
      <c r="G1066" s="12">
        <v>20.25</v>
      </c>
      <c r="H1066" s="12">
        <v>22.25</v>
      </c>
      <c r="I1066" s="3">
        <v>60</v>
      </c>
      <c r="J1066" s="3">
        <v>108</v>
      </c>
      <c r="K1066" s="3">
        <v>-426</v>
      </c>
      <c r="L1066" s="3">
        <v>109</v>
      </c>
      <c r="M1066" s="3">
        <v>293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1.371E-2</v>
      </c>
      <c r="T1066" s="13">
        <f t="shared" si="161"/>
        <v>2.511E-2</v>
      </c>
      <c r="U1066" s="13">
        <f t="shared" si="162"/>
        <v>-9.5636999999999986E-2</v>
      </c>
      <c r="V1066" s="13">
        <f t="shared" si="163"/>
        <v>2.2072499999999998E-2</v>
      </c>
      <c r="W1066" s="13">
        <f t="shared" si="164"/>
        <v>6.51925E-2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7774</v>
      </c>
      <c r="C1067" s="3" t="s">
        <v>5386</v>
      </c>
      <c r="D1067" s="12">
        <v>52.2</v>
      </c>
      <c r="E1067" s="12">
        <v>51.9</v>
      </c>
      <c r="F1067" s="12">
        <v>51.6</v>
      </c>
      <c r="G1067" s="12">
        <v>49.2</v>
      </c>
      <c r="H1067" s="12">
        <v>51.5</v>
      </c>
      <c r="I1067" s="3">
        <v>-140</v>
      </c>
      <c r="J1067" s="3">
        <v>-65</v>
      </c>
      <c r="K1067" s="3">
        <v>-117</v>
      </c>
      <c r="L1067" s="3">
        <v>-84</v>
      </c>
      <c r="M1067" s="3">
        <v>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-7.3080000000000006E-2</v>
      </c>
      <c r="T1067" s="13">
        <f t="shared" si="161"/>
        <v>-3.3735000000000001E-2</v>
      </c>
      <c r="U1067" s="13">
        <f t="shared" si="162"/>
        <v>-6.0371999999999995E-2</v>
      </c>
      <c r="V1067" s="13">
        <f t="shared" si="163"/>
        <v>-4.1328000000000004E-2</v>
      </c>
      <c r="W1067" s="13">
        <f t="shared" si="164"/>
        <v>1.0815E-2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7775</v>
      </c>
      <c r="C1068" s="3" t="s">
        <v>8521</v>
      </c>
      <c r="D1068" s="12">
        <v>63.6</v>
      </c>
      <c r="E1068" s="12">
        <v>69.900000000000006</v>
      </c>
      <c r="F1068" s="12">
        <v>66</v>
      </c>
      <c r="G1068" s="12">
        <v>63.9</v>
      </c>
      <c r="H1068" s="12">
        <v>68.099999999999994</v>
      </c>
      <c r="I1068" s="3">
        <v>3985</v>
      </c>
      <c r="J1068" s="3">
        <v>2232</v>
      </c>
      <c r="K1068" s="3">
        <v>-3867</v>
      </c>
      <c r="L1068" s="3">
        <v>1647</v>
      </c>
      <c r="M1068" s="3">
        <v>-556</v>
      </c>
      <c r="N1068" s="3">
        <v>-1287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2.5344600000000002</v>
      </c>
      <c r="T1068" s="13">
        <f t="shared" si="161"/>
        <v>1.5601680000000002</v>
      </c>
      <c r="U1068" s="13">
        <f t="shared" si="162"/>
        <v>-2.5522200000000002</v>
      </c>
      <c r="V1068" s="13">
        <f t="shared" si="163"/>
        <v>1.052433</v>
      </c>
      <c r="W1068" s="13">
        <f t="shared" si="164"/>
        <v>-0.37863599999999997</v>
      </c>
      <c r="X1068" s="13">
        <f t="shared" si="165"/>
        <v>-0.81853199999999993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7776</v>
      </c>
      <c r="C1069" s="3" t="s">
        <v>8512</v>
      </c>
      <c r="D1069" s="12">
        <v>83.4</v>
      </c>
      <c r="E1069" s="12">
        <v>85.2</v>
      </c>
      <c r="F1069" s="12">
        <v>85.5</v>
      </c>
      <c r="G1069" s="12">
        <v>78.8</v>
      </c>
      <c r="H1069" s="12">
        <v>86.6</v>
      </c>
      <c r="I1069" s="3">
        <v>160</v>
      </c>
      <c r="J1069" s="3">
        <v>0</v>
      </c>
      <c r="K1069" s="3">
        <v>15</v>
      </c>
      <c r="L1069" s="3">
        <v>78</v>
      </c>
      <c r="M1069" s="3">
        <v>243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0.13344</v>
      </c>
      <c r="T1069" s="13">
        <f t="shared" si="161"/>
        <v>0</v>
      </c>
      <c r="U1069" s="13">
        <f t="shared" si="162"/>
        <v>1.2825E-2</v>
      </c>
      <c r="V1069" s="13">
        <f t="shared" si="163"/>
        <v>6.1463999999999998E-2</v>
      </c>
      <c r="W1069" s="13">
        <f t="shared" si="164"/>
        <v>0.21043799999999999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7777</v>
      </c>
      <c r="C1070" s="3" t="s">
        <v>8546</v>
      </c>
      <c r="D1070" s="12">
        <v>17.3</v>
      </c>
      <c r="E1070" s="12">
        <v>17.399999999999999</v>
      </c>
      <c r="F1070" s="12">
        <v>17.3</v>
      </c>
      <c r="G1070" s="12">
        <v>15.6</v>
      </c>
      <c r="H1070" s="12">
        <v>17.149999999999999</v>
      </c>
      <c r="I1070" s="3">
        <v>127</v>
      </c>
      <c r="J1070" s="3">
        <v>944</v>
      </c>
      <c r="K1070" s="3">
        <v>-90</v>
      </c>
      <c r="L1070" s="3">
        <v>42</v>
      </c>
      <c r="M1070" s="3">
        <v>501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2.1970999999999997E-2</v>
      </c>
      <c r="T1070" s="13">
        <f t="shared" si="161"/>
        <v>0.16425599999999999</v>
      </c>
      <c r="U1070" s="13">
        <f t="shared" si="162"/>
        <v>-1.5570000000000001E-2</v>
      </c>
      <c r="V1070" s="13">
        <f t="shared" si="163"/>
        <v>6.5519999999999997E-3</v>
      </c>
      <c r="W1070" s="13">
        <f t="shared" si="164"/>
        <v>8.5921499999999998E-2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7778</v>
      </c>
      <c r="C1071" s="3" t="s">
        <v>5422</v>
      </c>
      <c r="D1071" s="12">
        <v>55</v>
      </c>
      <c r="E1071" s="12">
        <v>55</v>
      </c>
      <c r="F1071" s="12">
        <v>55.6</v>
      </c>
      <c r="G1071" s="12">
        <v>55.1</v>
      </c>
      <c r="H1071" s="12">
        <v>55.5</v>
      </c>
      <c r="I1071" s="3">
        <v>1</v>
      </c>
      <c r="J1071" s="3">
        <v>0</v>
      </c>
      <c r="K1071" s="3">
        <v>0</v>
      </c>
      <c r="L1071" s="3">
        <v>46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5.5000000000000003E-4</v>
      </c>
      <c r="T1071" s="13">
        <f t="shared" si="161"/>
        <v>0</v>
      </c>
      <c r="U1071" s="13">
        <f t="shared" si="162"/>
        <v>0</v>
      </c>
      <c r="V1071" s="13">
        <f t="shared" si="163"/>
        <v>2.5346E-2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7779</v>
      </c>
      <c r="C1072" s="3" t="s">
        <v>8529</v>
      </c>
      <c r="D1072" s="12">
        <v>35.299999999999997</v>
      </c>
      <c r="E1072" s="12">
        <v>35.049999999999997</v>
      </c>
      <c r="F1072" s="12">
        <v>34.450000000000003</v>
      </c>
      <c r="G1072" s="12">
        <v>31.05</v>
      </c>
      <c r="H1072" s="12">
        <v>34.15</v>
      </c>
      <c r="I1072" s="3">
        <v>-62</v>
      </c>
      <c r="J1072" s="3">
        <v>553</v>
      </c>
      <c r="K1072" s="3">
        <v>-71</v>
      </c>
      <c r="L1072" s="3">
        <v>565</v>
      </c>
      <c r="M1072" s="3">
        <v>554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-2.1885999999999999E-2</v>
      </c>
      <c r="T1072" s="13">
        <f t="shared" si="161"/>
        <v>0.19382649999999998</v>
      </c>
      <c r="U1072" s="13">
        <f t="shared" si="162"/>
        <v>-2.4459500000000002E-2</v>
      </c>
      <c r="V1072" s="13">
        <f t="shared" si="163"/>
        <v>0.17543249999999999</v>
      </c>
      <c r="W1072" s="13">
        <f t="shared" si="164"/>
        <v>0.189191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7780</v>
      </c>
      <c r="C1073" s="3" t="s">
        <v>5425</v>
      </c>
      <c r="D1073" s="12">
        <v>43.3</v>
      </c>
      <c r="E1073" s="12">
        <v>44.4</v>
      </c>
      <c r="F1073" s="12">
        <v>44.5</v>
      </c>
      <c r="G1073" s="12">
        <v>42.4</v>
      </c>
      <c r="H1073" s="12">
        <v>43.2</v>
      </c>
      <c r="I1073" s="3">
        <v>54</v>
      </c>
      <c r="J1073" s="3">
        <v>30</v>
      </c>
      <c r="K1073" s="3">
        <v>26</v>
      </c>
      <c r="L1073" s="3">
        <v>-22</v>
      </c>
      <c r="M1073" s="3">
        <v>71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2.3381999999999997E-2</v>
      </c>
      <c r="T1073" s="13">
        <f t="shared" si="161"/>
        <v>1.332E-2</v>
      </c>
      <c r="U1073" s="13">
        <f t="shared" si="162"/>
        <v>1.157E-2</v>
      </c>
      <c r="V1073" s="13">
        <f t="shared" si="163"/>
        <v>-9.3279999999999995E-3</v>
      </c>
      <c r="W1073" s="13">
        <f t="shared" si="164"/>
        <v>3.0672000000000001E-2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7781</v>
      </c>
      <c r="C1074" s="3" t="s">
        <v>8560</v>
      </c>
      <c r="D1074" s="12">
        <v>61.3</v>
      </c>
      <c r="E1074" s="12">
        <v>61.4</v>
      </c>
      <c r="F1074" s="12">
        <v>61.4</v>
      </c>
      <c r="G1074" s="12">
        <v>67</v>
      </c>
      <c r="H1074" s="12">
        <v>66.900000000000006</v>
      </c>
      <c r="I1074" s="3">
        <v>4</v>
      </c>
      <c r="J1074" s="3">
        <v>-14</v>
      </c>
      <c r="K1074" s="3">
        <v>-9</v>
      </c>
      <c r="L1074" s="3">
        <v>62</v>
      </c>
      <c r="M1074" s="3">
        <v>-23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2.4519999999999998E-3</v>
      </c>
      <c r="T1074" s="13">
        <f t="shared" si="161"/>
        <v>-8.5959999999999995E-3</v>
      </c>
      <c r="U1074" s="13">
        <f t="shared" si="162"/>
        <v>-5.5260000000000005E-3</v>
      </c>
      <c r="V1074" s="13">
        <f t="shared" si="163"/>
        <v>4.1540000000000001E-2</v>
      </c>
      <c r="W1074" s="13">
        <f t="shared" si="164"/>
        <v>-1.5387E-2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7782</v>
      </c>
      <c r="C1075" s="3" t="s">
        <v>8561</v>
      </c>
      <c r="D1075" s="12">
        <v>33.049999999999997</v>
      </c>
      <c r="E1075" s="12">
        <v>32.85</v>
      </c>
      <c r="F1075" s="12">
        <v>33</v>
      </c>
      <c r="G1075" s="12">
        <v>32.049999999999997</v>
      </c>
      <c r="H1075" s="12">
        <v>33.9</v>
      </c>
      <c r="I1075" s="3">
        <v>1</v>
      </c>
      <c r="J1075" s="3">
        <v>0</v>
      </c>
      <c r="K1075" s="3">
        <v>10</v>
      </c>
      <c r="L1075" s="3">
        <v>1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3.3049999999999996E-4</v>
      </c>
      <c r="T1075" s="13">
        <f t="shared" si="161"/>
        <v>0</v>
      </c>
      <c r="U1075" s="13">
        <f t="shared" si="162"/>
        <v>3.3E-3</v>
      </c>
      <c r="V1075" s="13">
        <f t="shared" si="163"/>
        <v>3.2049999999999998E-4</v>
      </c>
      <c r="W1075" s="13">
        <f t="shared" si="164"/>
        <v>6.78E-4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7783</v>
      </c>
      <c r="C1076" s="3" t="s">
        <v>8525</v>
      </c>
      <c r="D1076" s="12">
        <v>47.65</v>
      </c>
      <c r="E1076" s="12">
        <v>48.3</v>
      </c>
      <c r="F1076" s="12">
        <v>47.8</v>
      </c>
      <c r="G1076" s="12">
        <v>44.9</v>
      </c>
      <c r="H1076" s="12">
        <v>47.6</v>
      </c>
      <c r="I1076" s="3">
        <v>-169</v>
      </c>
      <c r="J1076" s="3">
        <v>167</v>
      </c>
      <c r="K1076" s="3">
        <v>-185</v>
      </c>
      <c r="L1076" s="3">
        <v>48</v>
      </c>
      <c r="M1076" s="3">
        <v>167</v>
      </c>
      <c r="N1076" s="3">
        <v>14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-8.0528499999999989E-2</v>
      </c>
      <c r="T1076" s="13">
        <f t="shared" si="161"/>
        <v>8.0660999999999997E-2</v>
      </c>
      <c r="U1076" s="13">
        <f t="shared" si="162"/>
        <v>-8.8429999999999995E-2</v>
      </c>
      <c r="V1076" s="13">
        <f t="shared" si="163"/>
        <v>2.1551999999999998E-2</v>
      </c>
      <c r="W1076" s="13">
        <f t="shared" si="164"/>
        <v>7.9491999999999993E-2</v>
      </c>
      <c r="X1076" s="13">
        <f t="shared" si="165"/>
        <v>6.6709999999999998E-3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7784</v>
      </c>
      <c r="C1077" s="3" t="s">
        <v>5383</v>
      </c>
      <c r="D1077" s="12">
        <v>62.4</v>
      </c>
      <c r="E1077" s="12">
        <v>59</v>
      </c>
      <c r="F1077" s="12">
        <v>57.5</v>
      </c>
      <c r="G1077" s="12">
        <v>56.8</v>
      </c>
      <c r="H1077" s="12">
        <v>60.5</v>
      </c>
      <c r="I1077" s="3">
        <v>-44</v>
      </c>
      <c r="J1077" s="3">
        <v>-251</v>
      </c>
      <c r="K1077" s="3">
        <v>-2</v>
      </c>
      <c r="L1077" s="3">
        <v>226</v>
      </c>
      <c r="M1077" s="3">
        <v>136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-2.7455999999999998E-2</v>
      </c>
      <c r="T1077" s="13">
        <f t="shared" si="161"/>
        <v>-0.14809</v>
      </c>
      <c r="U1077" s="13">
        <f t="shared" si="162"/>
        <v>-1.15E-3</v>
      </c>
      <c r="V1077" s="13">
        <f t="shared" si="163"/>
        <v>0.12836799999999998</v>
      </c>
      <c r="W1077" s="13">
        <f t="shared" si="164"/>
        <v>8.2280000000000006E-2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7785</v>
      </c>
      <c r="C1078" s="3" t="s">
        <v>5383</v>
      </c>
      <c r="D1078" s="12">
        <v>19.600000000000001</v>
      </c>
      <c r="E1078" s="12">
        <v>18.55</v>
      </c>
      <c r="F1078" s="12">
        <v>17.55</v>
      </c>
      <c r="G1078" s="12">
        <v>16.600000000000001</v>
      </c>
      <c r="H1078" s="12">
        <v>18.25</v>
      </c>
      <c r="I1078" s="3">
        <v>-1212</v>
      </c>
      <c r="J1078" s="3">
        <v>1148</v>
      </c>
      <c r="K1078" s="3">
        <v>-467</v>
      </c>
      <c r="L1078" s="3">
        <v>354</v>
      </c>
      <c r="M1078" s="3">
        <v>843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-0.23755200000000001</v>
      </c>
      <c r="T1078" s="13">
        <f t="shared" si="161"/>
        <v>0.212954</v>
      </c>
      <c r="U1078" s="13">
        <f t="shared" si="162"/>
        <v>-8.1958500000000004E-2</v>
      </c>
      <c r="V1078" s="13">
        <f t="shared" si="163"/>
        <v>5.8764000000000004E-2</v>
      </c>
      <c r="W1078" s="13">
        <f t="shared" si="164"/>
        <v>0.1538475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7786</v>
      </c>
      <c r="C1079" s="3" t="s">
        <v>5383</v>
      </c>
      <c r="D1079" s="12">
        <v>26.55</v>
      </c>
      <c r="E1079" s="12">
        <v>24.15</v>
      </c>
      <c r="F1079" s="12">
        <v>23.1</v>
      </c>
      <c r="G1079" s="12">
        <v>20.8</v>
      </c>
      <c r="H1079" s="12">
        <v>22.85</v>
      </c>
      <c r="I1079" s="3">
        <v>-127</v>
      </c>
      <c r="J1079" s="3">
        <v>102</v>
      </c>
      <c r="K1079" s="3">
        <v>-50</v>
      </c>
      <c r="L1079" s="3">
        <v>363</v>
      </c>
      <c r="M1079" s="3">
        <v>281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-3.3718499999999998E-2</v>
      </c>
      <c r="T1079" s="13">
        <f t="shared" si="161"/>
        <v>2.4632999999999999E-2</v>
      </c>
      <c r="U1079" s="13">
        <f t="shared" si="162"/>
        <v>-1.155E-2</v>
      </c>
      <c r="V1079" s="13">
        <f t="shared" si="163"/>
        <v>7.5504000000000002E-2</v>
      </c>
      <c r="W1079" s="13">
        <f t="shared" si="164"/>
        <v>6.4208500000000002E-2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7787</v>
      </c>
      <c r="C1080" s="3" t="s">
        <v>5383</v>
      </c>
      <c r="D1080" s="12">
        <v>30.2</v>
      </c>
      <c r="E1080" s="12">
        <v>27.55</v>
      </c>
      <c r="F1080" s="12">
        <v>27.4</v>
      </c>
      <c r="G1080" s="12">
        <v>25.45</v>
      </c>
      <c r="H1080" s="12">
        <v>27.95</v>
      </c>
      <c r="I1080" s="3">
        <v>-35</v>
      </c>
      <c r="J1080" s="3">
        <v>4</v>
      </c>
      <c r="K1080" s="3">
        <v>-3</v>
      </c>
      <c r="L1080" s="3">
        <v>-1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-1.057E-2</v>
      </c>
      <c r="T1080" s="13">
        <f t="shared" si="161"/>
        <v>1.1020000000000001E-3</v>
      </c>
      <c r="U1080" s="13">
        <f t="shared" si="162"/>
        <v>-8.2199999999999992E-4</v>
      </c>
      <c r="V1080" s="13">
        <f t="shared" si="163"/>
        <v>-2.5450000000000001E-4</v>
      </c>
      <c r="W1080" s="13">
        <f t="shared" si="164"/>
        <v>5.5900000000000004E-4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7788</v>
      </c>
      <c r="C1081" s="3" t="s">
        <v>5383</v>
      </c>
      <c r="D1081" s="12">
        <v>18.3</v>
      </c>
      <c r="E1081" s="12">
        <v>16.5</v>
      </c>
      <c r="F1081" s="12">
        <v>15.55</v>
      </c>
      <c r="G1081" s="12">
        <v>14</v>
      </c>
      <c r="H1081" s="12">
        <v>15.4</v>
      </c>
      <c r="I1081" s="3">
        <v>-701</v>
      </c>
      <c r="J1081" s="3">
        <v>952</v>
      </c>
      <c r="K1081" s="3">
        <v>-464</v>
      </c>
      <c r="L1081" s="3">
        <v>-108</v>
      </c>
      <c r="M1081" s="3">
        <v>1045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-0.12828300000000001</v>
      </c>
      <c r="T1081" s="13">
        <f t="shared" si="161"/>
        <v>0.15708</v>
      </c>
      <c r="U1081" s="13">
        <f t="shared" si="162"/>
        <v>-7.2152000000000008E-2</v>
      </c>
      <c r="V1081" s="13">
        <f t="shared" si="163"/>
        <v>-1.512E-2</v>
      </c>
      <c r="W1081" s="13">
        <f t="shared" si="164"/>
        <v>0.16092999999999999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7789</v>
      </c>
      <c r="C1082" s="3" t="s">
        <v>5383</v>
      </c>
      <c r="D1082" s="12">
        <v>32.25</v>
      </c>
      <c r="E1082" s="12">
        <v>31.55</v>
      </c>
      <c r="F1082" s="12">
        <v>31.55</v>
      </c>
      <c r="G1082" s="12">
        <v>30.1</v>
      </c>
      <c r="H1082" s="12">
        <v>31</v>
      </c>
      <c r="I1082" s="3">
        <v>5</v>
      </c>
      <c r="J1082" s="3">
        <v>22</v>
      </c>
      <c r="K1082" s="3">
        <v>2</v>
      </c>
      <c r="L1082" s="3">
        <v>2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1.6125E-3</v>
      </c>
      <c r="T1082" s="13">
        <f t="shared" si="161"/>
        <v>6.9410000000000001E-3</v>
      </c>
      <c r="U1082" s="13">
        <f t="shared" si="162"/>
        <v>6.3100000000000005E-4</v>
      </c>
      <c r="V1082" s="13">
        <f t="shared" si="163"/>
        <v>6.02E-4</v>
      </c>
      <c r="W1082" s="13">
        <f t="shared" si="164"/>
        <v>1.8600000000000001E-3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7790</v>
      </c>
      <c r="C1083" s="3" t="s">
        <v>5383</v>
      </c>
      <c r="D1083" s="12">
        <v>33.85</v>
      </c>
      <c r="E1083" s="12">
        <v>33.75</v>
      </c>
      <c r="F1083" s="12">
        <v>34.049999999999997</v>
      </c>
      <c r="G1083" s="12">
        <v>34</v>
      </c>
      <c r="H1083" s="12">
        <v>34.5</v>
      </c>
      <c r="I1083" s="3">
        <v>-6</v>
      </c>
      <c r="J1083" s="3">
        <v>4</v>
      </c>
      <c r="K1083" s="3">
        <v>15</v>
      </c>
      <c r="L1083" s="3">
        <v>70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-2.0310000000000003E-3</v>
      </c>
      <c r="T1083" s="13">
        <f t="shared" si="161"/>
        <v>1.3500000000000001E-3</v>
      </c>
      <c r="U1083" s="13">
        <f t="shared" si="162"/>
        <v>5.1074999999999992E-3</v>
      </c>
      <c r="V1083" s="13">
        <f t="shared" si="163"/>
        <v>2.3800000000000002E-2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7791</v>
      </c>
      <c r="C1084" s="3" t="s">
        <v>5384</v>
      </c>
      <c r="D1084" s="12">
        <v>16.649999999999999</v>
      </c>
      <c r="E1084" s="12">
        <v>17.25</v>
      </c>
      <c r="F1084" s="12">
        <v>17.600000000000001</v>
      </c>
      <c r="G1084" s="12">
        <v>17.350000000000001</v>
      </c>
      <c r="H1084" s="12">
        <v>17.8</v>
      </c>
      <c r="I1084" s="3">
        <v>-1</v>
      </c>
      <c r="J1084" s="3">
        <v>3</v>
      </c>
      <c r="K1084" s="3">
        <v>-6</v>
      </c>
      <c r="L1084" s="3">
        <v>8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-1.6649999999999998E-4</v>
      </c>
      <c r="T1084" s="13">
        <f t="shared" si="161"/>
        <v>5.1749999999999995E-4</v>
      </c>
      <c r="U1084" s="13">
        <f t="shared" si="162"/>
        <v>-1.0560000000000001E-3</v>
      </c>
      <c r="V1084" s="13">
        <f t="shared" si="163"/>
        <v>1.3880000000000001E-3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7792</v>
      </c>
      <c r="C1085" s="3" t="s">
        <v>5403</v>
      </c>
      <c r="D1085" s="12">
        <v>33.450000000000003</v>
      </c>
      <c r="E1085" s="12">
        <v>32.799999999999997</v>
      </c>
      <c r="F1085" s="12">
        <v>33.5</v>
      </c>
      <c r="G1085" s="12">
        <v>32.450000000000003</v>
      </c>
      <c r="H1085" s="12">
        <v>33.1</v>
      </c>
      <c r="I1085" s="3">
        <v>0</v>
      </c>
      <c r="J1085" s="3">
        <v>0</v>
      </c>
      <c r="K1085" s="3">
        <v>-14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-4.6899999999999997E-3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7793</v>
      </c>
      <c r="C1086" s="3" t="s">
        <v>5414</v>
      </c>
      <c r="D1086" s="12">
        <v>17.45</v>
      </c>
      <c r="E1086" s="12">
        <v>17.05</v>
      </c>
      <c r="F1086" s="12">
        <v>17</v>
      </c>
      <c r="G1086" s="12">
        <v>15.8</v>
      </c>
      <c r="H1086" s="12">
        <v>16.600000000000001</v>
      </c>
      <c r="I1086" s="3">
        <v>-1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-1.7449999999999999E-4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7794</v>
      </c>
      <c r="C1087" s="3" t="s">
        <v>5414</v>
      </c>
      <c r="D1087" s="12">
        <v>82.4</v>
      </c>
      <c r="E1087" s="12">
        <v>80.099999999999994</v>
      </c>
      <c r="F1087" s="12">
        <v>81.2</v>
      </c>
      <c r="G1087" s="12">
        <v>79.5</v>
      </c>
      <c r="H1087" s="12">
        <v>82.7</v>
      </c>
      <c r="I1087" s="3">
        <v>112</v>
      </c>
      <c r="J1087" s="3">
        <v>-117</v>
      </c>
      <c r="K1087" s="3">
        <v>136</v>
      </c>
      <c r="L1087" s="3">
        <v>54</v>
      </c>
      <c r="M1087" s="3">
        <v>97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9.2288000000000009E-2</v>
      </c>
      <c r="T1087" s="13">
        <f t="shared" si="161"/>
        <v>-9.3716999999999995E-2</v>
      </c>
      <c r="U1087" s="13">
        <f t="shared" si="162"/>
        <v>0.110432</v>
      </c>
      <c r="V1087" s="13">
        <f t="shared" si="163"/>
        <v>4.2930000000000003E-2</v>
      </c>
      <c r="W1087" s="13">
        <f t="shared" si="164"/>
        <v>8.0218999999999999E-2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7795</v>
      </c>
      <c r="C1088" s="3" t="s">
        <v>5403</v>
      </c>
      <c r="D1088" s="12">
        <v>13.1</v>
      </c>
      <c r="E1088" s="12">
        <v>13.1</v>
      </c>
      <c r="F1088" s="12">
        <v>13.1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7796</v>
      </c>
      <c r="C1089" s="3" t="s">
        <v>8492</v>
      </c>
      <c r="D1089" s="12">
        <v>17.399999999999999</v>
      </c>
      <c r="E1089" s="12">
        <v>17.5</v>
      </c>
      <c r="F1089" s="12">
        <v>17.05</v>
      </c>
      <c r="G1089" s="12">
        <v>16.350000000000001</v>
      </c>
      <c r="H1089" s="12">
        <v>17.100000000000001</v>
      </c>
      <c r="I1089" s="3">
        <v>-45</v>
      </c>
      <c r="J1089" s="3">
        <v>33</v>
      </c>
      <c r="K1089" s="3">
        <v>-32</v>
      </c>
      <c r="L1089" s="3">
        <v>70</v>
      </c>
      <c r="M1089" s="3">
        <v>74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-7.8299999999999984E-3</v>
      </c>
      <c r="T1089" s="13">
        <f t="shared" si="161"/>
        <v>5.7749999999999998E-3</v>
      </c>
      <c r="U1089" s="13">
        <f t="shared" si="162"/>
        <v>-5.4559999999999999E-3</v>
      </c>
      <c r="V1089" s="13">
        <f t="shared" si="163"/>
        <v>1.1445E-2</v>
      </c>
      <c r="W1089" s="13">
        <f t="shared" si="164"/>
        <v>1.2654E-2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7797</v>
      </c>
      <c r="C1090" s="3" t="s">
        <v>8534</v>
      </c>
      <c r="D1090" s="12">
        <v>68.5</v>
      </c>
      <c r="E1090" s="12">
        <v>67.8</v>
      </c>
      <c r="F1090" s="12">
        <v>67.5</v>
      </c>
      <c r="G1090" s="12">
        <v>66.5</v>
      </c>
      <c r="H1090" s="12">
        <v>67.599999999999994</v>
      </c>
      <c r="I1090" s="3">
        <v>3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2.055E-3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7798</v>
      </c>
      <c r="C1091" s="3" t="s">
        <v>5403</v>
      </c>
      <c r="D1091" s="12">
        <v>10.3</v>
      </c>
      <c r="E1091" s="12">
        <v>10.3</v>
      </c>
      <c r="F1091" s="12">
        <v>10.4</v>
      </c>
      <c r="G1091" s="12">
        <v>9.4</v>
      </c>
      <c r="H1091" s="12">
        <v>9.85</v>
      </c>
      <c r="I1091" s="3">
        <v>-35</v>
      </c>
      <c r="J1091" s="3">
        <v>-1</v>
      </c>
      <c r="K1091" s="3">
        <v>-17</v>
      </c>
      <c r="L1091" s="3">
        <v>-10</v>
      </c>
      <c r="M1091" s="3">
        <v>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-3.6050000000000001E-3</v>
      </c>
      <c r="T1091" s="13">
        <f t="shared" si="161"/>
        <v>-1.0300000000000001E-4</v>
      </c>
      <c r="U1091" s="13">
        <f t="shared" si="162"/>
        <v>-1.768E-3</v>
      </c>
      <c r="V1091" s="13">
        <f t="shared" si="163"/>
        <v>-9.3999999999999997E-4</v>
      </c>
      <c r="W1091" s="13">
        <f t="shared" si="164"/>
        <v>1.9699999999999999E-4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7799</v>
      </c>
      <c r="C1092" s="3" t="s">
        <v>5414</v>
      </c>
      <c r="D1092" s="12">
        <v>14.8</v>
      </c>
      <c r="E1092" s="12">
        <v>15.05</v>
      </c>
      <c r="F1092" s="12">
        <v>14.8</v>
      </c>
      <c r="G1092" s="12">
        <v>14.6</v>
      </c>
      <c r="H1092" s="12">
        <v>15.05</v>
      </c>
      <c r="I1092" s="3">
        <v>1</v>
      </c>
      <c r="J1092" s="3">
        <v>3</v>
      </c>
      <c r="K1092" s="3">
        <v>0</v>
      </c>
      <c r="L1092" s="3">
        <v>2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1.4800000000000002E-4</v>
      </c>
      <c r="T1092" s="13">
        <f t="shared" si="161"/>
        <v>4.5150000000000008E-4</v>
      </c>
      <c r="U1092" s="13">
        <f t="shared" si="162"/>
        <v>0</v>
      </c>
      <c r="V1092" s="13">
        <f t="shared" si="163"/>
        <v>2.92E-4</v>
      </c>
      <c r="W1092" s="13">
        <f t="shared" si="164"/>
        <v>3.01E-4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7800</v>
      </c>
      <c r="C1093" s="3" t="s">
        <v>5403</v>
      </c>
      <c r="D1093" s="12">
        <v>53.3</v>
      </c>
      <c r="E1093" s="12">
        <v>54.7</v>
      </c>
      <c r="F1093" s="12">
        <v>54.7</v>
      </c>
      <c r="G1093" s="12">
        <v>50.4</v>
      </c>
      <c r="H1093" s="12">
        <v>52.1</v>
      </c>
      <c r="I1093" s="3">
        <v>1</v>
      </c>
      <c r="J1093" s="3">
        <v>0</v>
      </c>
      <c r="K1093" s="3">
        <v>0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5.3299999999999995E-4</v>
      </c>
      <c r="T1093" s="13">
        <f t="shared" si="161"/>
        <v>0</v>
      </c>
      <c r="U1093" s="13">
        <f t="shared" si="162"/>
        <v>0</v>
      </c>
      <c r="V1093" s="13">
        <f t="shared" si="163"/>
        <v>1.008E-3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7801</v>
      </c>
      <c r="C1094" s="3" t="s">
        <v>5380</v>
      </c>
      <c r="D1094" s="12">
        <v>23.05</v>
      </c>
      <c r="E1094" s="12">
        <v>22.15</v>
      </c>
      <c r="F1094" s="12">
        <v>22.05</v>
      </c>
      <c r="G1094" s="12">
        <v>21.1</v>
      </c>
      <c r="H1094" s="12">
        <v>22.35</v>
      </c>
      <c r="I1094" s="3">
        <v>-398</v>
      </c>
      <c r="J1094" s="3">
        <v>-60</v>
      </c>
      <c r="K1094" s="3">
        <v>-691</v>
      </c>
      <c r="L1094" s="3">
        <v>38</v>
      </c>
      <c r="M1094" s="3">
        <v>253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-9.1739000000000001E-2</v>
      </c>
      <c r="T1094" s="13">
        <f t="shared" si="161"/>
        <v>-1.329E-2</v>
      </c>
      <c r="U1094" s="13">
        <f t="shared" si="162"/>
        <v>-0.15236550000000001</v>
      </c>
      <c r="V1094" s="13">
        <f t="shared" si="163"/>
        <v>8.0180000000000008E-3</v>
      </c>
      <c r="W1094" s="13">
        <f t="shared" si="164"/>
        <v>5.6545499999999999E-2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7802</v>
      </c>
      <c r="C1095" s="3" t="s">
        <v>5402</v>
      </c>
      <c r="D1095" s="12">
        <v>102</v>
      </c>
      <c r="E1095" s="12">
        <v>99.8</v>
      </c>
      <c r="F1095" s="12">
        <v>101</v>
      </c>
      <c r="G1095" s="12">
        <v>92.9</v>
      </c>
      <c r="H1095" s="12">
        <v>102</v>
      </c>
      <c r="I1095" s="3">
        <v>-17</v>
      </c>
      <c r="J1095" s="3">
        <v>483</v>
      </c>
      <c r="K1095" s="3">
        <v>138</v>
      </c>
      <c r="L1095" s="3">
        <v>210</v>
      </c>
      <c r="M1095" s="3">
        <v>130</v>
      </c>
      <c r="N1095" s="3">
        <v>-4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-1.7340000000000001E-2</v>
      </c>
      <c r="T1095" s="13">
        <f t="shared" ref="T1095:T1158" si="171">$E1095*J1095/100000</f>
        <v>0.48203400000000002</v>
      </c>
      <c r="U1095" s="13">
        <f t="shared" ref="U1095:U1158" si="172">$F1095*K1095/100000</f>
        <v>0.13938</v>
      </c>
      <c r="V1095" s="13">
        <f t="shared" ref="V1095:V1158" si="173">$G1095*L1095/100000</f>
        <v>0.19509000000000001</v>
      </c>
      <c r="W1095" s="13">
        <f t="shared" ref="W1095:W1158" si="174">$H1095*M1095/100000</f>
        <v>0.1326</v>
      </c>
      <c r="X1095" s="13">
        <f t="shared" ref="X1095:X1158" si="175">$D1095*N1095/100000</f>
        <v>-4.0800000000000003E-3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7803</v>
      </c>
      <c r="C1096" s="3" t="s">
        <v>5423</v>
      </c>
      <c r="D1096" s="12">
        <v>35.700000000000003</v>
      </c>
      <c r="E1096" s="12">
        <v>36.200000000000003</v>
      </c>
      <c r="F1096" s="12">
        <v>36.9</v>
      </c>
      <c r="G1096" s="12">
        <v>34.6</v>
      </c>
      <c r="H1096" s="12">
        <v>37.35</v>
      </c>
      <c r="I1096" s="3">
        <v>7</v>
      </c>
      <c r="J1096" s="3">
        <v>133</v>
      </c>
      <c r="K1096" s="3">
        <v>48</v>
      </c>
      <c r="L1096" s="3">
        <v>-38</v>
      </c>
      <c r="M1096" s="3">
        <v>82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2.4990000000000004E-3</v>
      </c>
      <c r="T1096" s="13">
        <f t="shared" si="171"/>
        <v>4.8146000000000001E-2</v>
      </c>
      <c r="U1096" s="13">
        <f t="shared" si="172"/>
        <v>1.7711999999999999E-2</v>
      </c>
      <c r="V1096" s="13">
        <f t="shared" si="173"/>
        <v>-1.3148E-2</v>
      </c>
      <c r="W1096" s="13">
        <f t="shared" si="174"/>
        <v>3.0627000000000001E-2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7804</v>
      </c>
      <c r="C1097" s="3" t="s">
        <v>5402</v>
      </c>
      <c r="D1097" s="12">
        <v>59.2</v>
      </c>
      <c r="E1097" s="12">
        <v>63</v>
      </c>
      <c r="F1097" s="12">
        <v>60.6</v>
      </c>
      <c r="G1097" s="12">
        <v>54.8</v>
      </c>
      <c r="H1097" s="12">
        <v>60.2</v>
      </c>
      <c r="I1097" s="3">
        <v>235</v>
      </c>
      <c r="J1097" s="3">
        <v>247</v>
      </c>
      <c r="K1097" s="3">
        <v>-161</v>
      </c>
      <c r="L1097" s="3">
        <v>144</v>
      </c>
      <c r="M1097" s="3">
        <v>294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0.13911999999999999</v>
      </c>
      <c r="T1097" s="13">
        <f t="shared" si="171"/>
        <v>0.15561</v>
      </c>
      <c r="U1097" s="13">
        <f t="shared" si="172"/>
        <v>-9.7566E-2</v>
      </c>
      <c r="V1097" s="13">
        <f t="shared" si="173"/>
        <v>7.8911999999999996E-2</v>
      </c>
      <c r="W1097" s="13">
        <f t="shared" si="174"/>
        <v>0.17698800000000001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7805</v>
      </c>
      <c r="C1098" s="3" t="s">
        <v>5417</v>
      </c>
      <c r="D1098" s="12">
        <v>18.399999999999999</v>
      </c>
      <c r="E1098" s="12">
        <v>18.45</v>
      </c>
      <c r="F1098" s="12">
        <v>19</v>
      </c>
      <c r="G1098" s="12">
        <v>18.100000000000001</v>
      </c>
      <c r="H1098" s="12">
        <v>18.5</v>
      </c>
      <c r="I1098" s="3">
        <v>-1</v>
      </c>
      <c r="J1098" s="3">
        <v>21</v>
      </c>
      <c r="K1098" s="3">
        <v>26</v>
      </c>
      <c r="L1098" s="3">
        <v>11</v>
      </c>
      <c r="M1098" s="3">
        <v>4</v>
      </c>
      <c r="N1098" s="3">
        <v>0</v>
      </c>
      <c r="O1098" s="3">
        <v>0</v>
      </c>
      <c r="P1098" s="3">
        <v>1</v>
      </c>
      <c r="Q1098" s="3">
        <v>0</v>
      </c>
      <c r="R1098" s="3">
        <v>0</v>
      </c>
      <c r="S1098" s="13">
        <f t="shared" si="170"/>
        <v>-1.8399999999999997E-4</v>
      </c>
      <c r="T1098" s="13">
        <f t="shared" si="171"/>
        <v>3.8744999999999999E-3</v>
      </c>
      <c r="U1098" s="13">
        <f t="shared" si="172"/>
        <v>4.9399999999999999E-3</v>
      </c>
      <c r="V1098" s="13">
        <f t="shared" si="173"/>
        <v>1.9910000000000001E-3</v>
      </c>
      <c r="W1098" s="13">
        <f t="shared" si="174"/>
        <v>7.3999999999999999E-4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1.9000000000000001E-4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7806</v>
      </c>
      <c r="C1099" s="3" t="s">
        <v>5406</v>
      </c>
      <c r="D1099" s="12">
        <v>9.91</v>
      </c>
      <c r="E1099" s="12">
        <v>10.15</v>
      </c>
      <c r="F1099" s="12">
        <v>9.8000000000000007</v>
      </c>
      <c r="G1099" s="12">
        <v>8.86</v>
      </c>
      <c r="H1099" s="12">
        <v>9.57</v>
      </c>
      <c r="I1099" s="3">
        <v>44</v>
      </c>
      <c r="J1099" s="3">
        <v>162</v>
      </c>
      <c r="K1099" s="3">
        <v>-208</v>
      </c>
      <c r="L1099" s="3">
        <v>73</v>
      </c>
      <c r="M1099" s="3">
        <v>263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4.3604000000000004E-3</v>
      </c>
      <c r="T1099" s="13">
        <f t="shared" si="171"/>
        <v>1.6442999999999999E-2</v>
      </c>
      <c r="U1099" s="13">
        <f t="shared" si="172"/>
        <v>-2.0383999999999999E-2</v>
      </c>
      <c r="V1099" s="13">
        <f t="shared" si="173"/>
        <v>6.4678000000000001E-3</v>
      </c>
      <c r="W1099" s="13">
        <f t="shared" si="174"/>
        <v>2.51691E-2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7807</v>
      </c>
      <c r="C1100" s="3" t="s">
        <v>8536</v>
      </c>
      <c r="D1100" s="12">
        <v>30.05</v>
      </c>
      <c r="E1100" s="12">
        <v>30.5</v>
      </c>
      <c r="F1100" s="12">
        <v>29.55</v>
      </c>
      <c r="G1100" s="12">
        <v>26.95</v>
      </c>
      <c r="H1100" s="12">
        <v>28.05</v>
      </c>
      <c r="I1100" s="3">
        <v>-12</v>
      </c>
      <c r="J1100" s="3">
        <v>37</v>
      </c>
      <c r="K1100" s="3">
        <v>-8</v>
      </c>
      <c r="L1100" s="3">
        <v>30</v>
      </c>
      <c r="M1100" s="3">
        <v>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-3.6060000000000003E-3</v>
      </c>
      <c r="T1100" s="13">
        <f t="shared" si="171"/>
        <v>1.1285E-2</v>
      </c>
      <c r="U1100" s="13">
        <f t="shared" si="172"/>
        <v>-2.3640000000000002E-3</v>
      </c>
      <c r="V1100" s="13">
        <f t="shared" si="173"/>
        <v>8.0850000000000002E-3</v>
      </c>
      <c r="W1100" s="13">
        <f t="shared" si="174"/>
        <v>5.3295E-3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7808</v>
      </c>
      <c r="C1101" s="3" t="s">
        <v>5377</v>
      </c>
      <c r="D1101" s="12">
        <v>84.5</v>
      </c>
      <c r="E1101" s="12">
        <v>83.8</v>
      </c>
      <c r="F1101" s="12">
        <v>84</v>
      </c>
      <c r="G1101" s="12">
        <v>82.7</v>
      </c>
      <c r="H1101" s="12">
        <v>85.8</v>
      </c>
      <c r="I1101" s="3">
        <v>-184</v>
      </c>
      <c r="J1101" s="3">
        <v>-70</v>
      </c>
      <c r="K1101" s="3">
        <v>-44</v>
      </c>
      <c r="L1101" s="3">
        <v>-144</v>
      </c>
      <c r="M1101" s="3">
        <v>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-0.15548000000000001</v>
      </c>
      <c r="T1101" s="13">
        <f t="shared" si="171"/>
        <v>-5.8659999999999997E-2</v>
      </c>
      <c r="U1101" s="13">
        <f t="shared" si="172"/>
        <v>-3.696E-2</v>
      </c>
      <c r="V1101" s="13">
        <f t="shared" si="173"/>
        <v>-0.11908800000000001</v>
      </c>
      <c r="W1101" s="13">
        <f t="shared" si="174"/>
        <v>1.7159999999999999E-3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7809</v>
      </c>
      <c r="C1102" s="3" t="s">
        <v>5420</v>
      </c>
      <c r="D1102" s="12">
        <v>55.1</v>
      </c>
      <c r="E1102" s="12">
        <v>56.6</v>
      </c>
      <c r="F1102" s="12">
        <v>54.7</v>
      </c>
      <c r="G1102" s="12">
        <v>52.4</v>
      </c>
      <c r="H1102" s="12">
        <v>56.5</v>
      </c>
      <c r="I1102" s="3">
        <v>1692</v>
      </c>
      <c r="J1102" s="3">
        <v>797</v>
      </c>
      <c r="K1102" s="3">
        <v>-292</v>
      </c>
      <c r="L1102" s="3">
        <v>2176</v>
      </c>
      <c r="M1102" s="3">
        <v>136</v>
      </c>
      <c r="N1102" s="3">
        <v>-11</v>
      </c>
      <c r="O1102" s="3">
        <v>0</v>
      </c>
      <c r="P1102" s="3">
        <v>0</v>
      </c>
      <c r="Q1102" s="3">
        <v>-660</v>
      </c>
      <c r="R1102" s="3">
        <v>-242</v>
      </c>
      <c r="S1102" s="13">
        <f t="shared" si="170"/>
        <v>0.93229200000000001</v>
      </c>
      <c r="T1102" s="13">
        <f t="shared" si="171"/>
        <v>0.45110200000000006</v>
      </c>
      <c r="U1102" s="13">
        <f t="shared" si="172"/>
        <v>-0.159724</v>
      </c>
      <c r="V1102" s="13">
        <f t="shared" si="173"/>
        <v>1.1402239999999999</v>
      </c>
      <c r="W1102" s="13">
        <f t="shared" si="174"/>
        <v>7.6840000000000006E-2</v>
      </c>
      <c r="X1102" s="13">
        <f t="shared" si="175"/>
        <v>-6.0610000000000004E-3</v>
      </c>
      <c r="Y1102" s="13">
        <f t="shared" si="176"/>
        <v>0</v>
      </c>
      <c r="Z1102" s="13">
        <f t="shared" si="177"/>
        <v>0</v>
      </c>
      <c r="AA1102" s="13">
        <f t="shared" si="178"/>
        <v>-0.34583999999999998</v>
      </c>
      <c r="AB1102" s="13">
        <f t="shared" si="179"/>
        <v>-0.13672999999999999</v>
      </c>
    </row>
    <row r="1103" spans="1:28" x14ac:dyDescent="0.25">
      <c r="A1103" s="2" t="s">
        <v>1097</v>
      </c>
      <c r="B1103" s="3" t="s">
        <v>7810</v>
      </c>
      <c r="C1103" s="3" t="s">
        <v>5426</v>
      </c>
      <c r="D1103" s="12">
        <v>37.6</v>
      </c>
      <c r="E1103" s="12">
        <v>38.549999999999997</v>
      </c>
      <c r="F1103" s="12">
        <v>38.6</v>
      </c>
      <c r="G1103" s="12">
        <v>34.75</v>
      </c>
      <c r="H1103" s="12">
        <v>38.200000000000003</v>
      </c>
      <c r="I1103" s="3">
        <v>168</v>
      </c>
      <c r="J1103" s="3">
        <v>175</v>
      </c>
      <c r="K1103" s="3">
        <v>-53</v>
      </c>
      <c r="L1103" s="3">
        <v>64</v>
      </c>
      <c r="M1103" s="3">
        <v>196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6.3168000000000002E-2</v>
      </c>
      <c r="T1103" s="13">
        <f t="shared" si="171"/>
        <v>6.7462499999999995E-2</v>
      </c>
      <c r="U1103" s="13">
        <f t="shared" si="172"/>
        <v>-2.0458E-2</v>
      </c>
      <c r="V1103" s="13">
        <f t="shared" si="173"/>
        <v>2.2239999999999999E-2</v>
      </c>
      <c r="W1103" s="13">
        <f t="shared" si="174"/>
        <v>7.4872000000000008E-2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7811</v>
      </c>
      <c r="C1104" s="3" t="s">
        <v>8521</v>
      </c>
      <c r="D1104" s="12">
        <v>12.85</v>
      </c>
      <c r="E1104" s="12">
        <v>12.35</v>
      </c>
      <c r="F1104" s="12">
        <v>12.3</v>
      </c>
      <c r="G1104" s="12">
        <v>11.6</v>
      </c>
      <c r="H1104" s="12">
        <v>12.5</v>
      </c>
      <c r="I1104" s="3">
        <v>-10</v>
      </c>
      <c r="J1104" s="3">
        <v>14</v>
      </c>
      <c r="K1104" s="3">
        <v>8</v>
      </c>
      <c r="L1104" s="3">
        <v>9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-1.2849999999999999E-3</v>
      </c>
      <c r="T1104" s="13">
        <f t="shared" si="171"/>
        <v>1.7290000000000001E-3</v>
      </c>
      <c r="U1104" s="13">
        <f t="shared" si="172"/>
        <v>9.8400000000000007E-4</v>
      </c>
      <c r="V1104" s="13">
        <f t="shared" si="173"/>
        <v>1.044E-3</v>
      </c>
      <c r="W1104" s="13">
        <f t="shared" si="174"/>
        <v>7.5000000000000002E-4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7812</v>
      </c>
      <c r="C1105" s="3" t="s">
        <v>8562</v>
      </c>
      <c r="D1105" s="12">
        <v>19.100000000000001</v>
      </c>
      <c r="E1105" s="12">
        <v>19.2</v>
      </c>
      <c r="F1105" s="12">
        <v>19.5</v>
      </c>
      <c r="G1105" s="12">
        <v>18</v>
      </c>
      <c r="H1105" s="12">
        <v>19.8</v>
      </c>
      <c r="I1105" s="3">
        <v>-60</v>
      </c>
      <c r="J1105" s="3">
        <v>114</v>
      </c>
      <c r="K1105" s="3">
        <v>-144</v>
      </c>
      <c r="L1105" s="3">
        <v>-10</v>
      </c>
      <c r="M1105" s="3">
        <v>202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-1.146E-2</v>
      </c>
      <c r="T1105" s="13">
        <f t="shared" si="171"/>
        <v>2.1887999999999998E-2</v>
      </c>
      <c r="U1105" s="13">
        <f t="shared" si="172"/>
        <v>-2.8080000000000001E-2</v>
      </c>
      <c r="V1105" s="13">
        <f t="shared" si="173"/>
        <v>-1.8E-3</v>
      </c>
      <c r="W1105" s="13">
        <f t="shared" si="174"/>
        <v>3.9996000000000004E-2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7813</v>
      </c>
      <c r="C1106" s="3" t="s">
        <v>5414</v>
      </c>
      <c r="D1106" s="12">
        <v>113</v>
      </c>
      <c r="E1106" s="12">
        <v>115</v>
      </c>
      <c r="F1106" s="12">
        <v>110.5</v>
      </c>
      <c r="G1106" s="12">
        <v>103</v>
      </c>
      <c r="H1106" s="12">
        <v>113</v>
      </c>
      <c r="I1106" s="3">
        <v>119</v>
      </c>
      <c r="J1106" s="3">
        <v>60</v>
      </c>
      <c r="K1106" s="3">
        <v>-17</v>
      </c>
      <c r="L1106" s="3">
        <v>93</v>
      </c>
      <c r="M1106" s="3">
        <v>143</v>
      </c>
      <c r="N1106" s="3">
        <v>0</v>
      </c>
      <c r="O1106" s="3">
        <v>0</v>
      </c>
      <c r="P1106" s="3">
        <v>0</v>
      </c>
      <c r="Q1106" s="3">
        <v>125</v>
      </c>
      <c r="R1106" s="3">
        <v>0</v>
      </c>
      <c r="S1106" s="13">
        <f t="shared" si="170"/>
        <v>0.13447000000000001</v>
      </c>
      <c r="T1106" s="13">
        <f t="shared" si="171"/>
        <v>6.9000000000000006E-2</v>
      </c>
      <c r="U1106" s="13">
        <f t="shared" si="172"/>
        <v>-1.8785E-2</v>
      </c>
      <c r="V1106" s="13">
        <f t="shared" si="173"/>
        <v>9.579E-2</v>
      </c>
      <c r="W1106" s="13">
        <f t="shared" si="174"/>
        <v>0.16159000000000001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0.12875</v>
      </c>
      <c r="AB1106" s="13">
        <f t="shared" si="179"/>
        <v>0</v>
      </c>
    </row>
    <row r="1107" spans="1:28" x14ac:dyDescent="0.25">
      <c r="A1107" s="2" t="s">
        <v>1101</v>
      </c>
      <c r="B1107" s="3" t="s">
        <v>7814</v>
      </c>
      <c r="C1107" s="3" t="s">
        <v>5394</v>
      </c>
      <c r="D1107" s="12">
        <v>1090</v>
      </c>
      <c r="E1107" s="12">
        <v>1000</v>
      </c>
      <c r="F1107" s="12">
        <v>1100</v>
      </c>
      <c r="G1107" s="12">
        <v>1180</v>
      </c>
      <c r="H1107" s="12">
        <v>1285</v>
      </c>
      <c r="I1107" s="3">
        <v>-135</v>
      </c>
      <c r="J1107" s="3">
        <v>-311</v>
      </c>
      <c r="K1107" s="3">
        <v>137</v>
      </c>
      <c r="L1107" s="3">
        <v>582</v>
      </c>
      <c r="M1107" s="3">
        <v>18</v>
      </c>
      <c r="N1107" s="3">
        <v>-1</v>
      </c>
      <c r="O1107" s="3">
        <v>0</v>
      </c>
      <c r="P1107" s="3">
        <v>37</v>
      </c>
      <c r="Q1107" s="3">
        <v>47</v>
      </c>
      <c r="R1107" s="3">
        <v>23</v>
      </c>
      <c r="S1107" s="13">
        <f t="shared" si="170"/>
        <v>-1.4715</v>
      </c>
      <c r="T1107" s="13">
        <f t="shared" si="171"/>
        <v>-3.11</v>
      </c>
      <c r="U1107" s="13">
        <f t="shared" si="172"/>
        <v>1.5069999999999999</v>
      </c>
      <c r="V1107" s="13">
        <f t="shared" si="173"/>
        <v>6.8676000000000004</v>
      </c>
      <c r="W1107" s="13">
        <f t="shared" si="174"/>
        <v>0.23130000000000001</v>
      </c>
      <c r="X1107" s="13">
        <f t="shared" si="175"/>
        <v>-1.09E-2</v>
      </c>
      <c r="Y1107" s="13">
        <f t="shared" si="176"/>
        <v>0</v>
      </c>
      <c r="Z1107" s="13">
        <f t="shared" si="177"/>
        <v>0.40699999999999997</v>
      </c>
      <c r="AA1107" s="13">
        <f t="shared" si="178"/>
        <v>0.55459999999999998</v>
      </c>
      <c r="AB1107" s="13">
        <f t="shared" si="179"/>
        <v>0.29554999999999998</v>
      </c>
    </row>
    <row r="1108" spans="1:28" x14ac:dyDescent="0.25">
      <c r="A1108" s="2" t="s">
        <v>1102</v>
      </c>
      <c r="B1108" s="3" t="s">
        <v>7815</v>
      </c>
      <c r="C1108" s="3" t="s">
        <v>5394</v>
      </c>
      <c r="D1108" s="12">
        <v>26.8</v>
      </c>
      <c r="E1108" s="12">
        <v>29.3</v>
      </c>
      <c r="F1108" s="12">
        <v>26.8</v>
      </c>
      <c r="G1108" s="12">
        <v>24.15</v>
      </c>
      <c r="H1108" s="12">
        <v>26.55</v>
      </c>
      <c r="I1108" s="3">
        <v>467</v>
      </c>
      <c r="J1108" s="3">
        <v>121</v>
      </c>
      <c r="K1108" s="3">
        <v>-466</v>
      </c>
      <c r="L1108" s="3">
        <v>315</v>
      </c>
      <c r="M1108" s="3">
        <v>276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0.12515600000000002</v>
      </c>
      <c r="T1108" s="13">
        <f t="shared" si="171"/>
        <v>3.5452999999999998E-2</v>
      </c>
      <c r="U1108" s="13">
        <f t="shared" si="172"/>
        <v>-0.12488800000000001</v>
      </c>
      <c r="V1108" s="13">
        <f t="shared" si="173"/>
        <v>7.6072500000000001E-2</v>
      </c>
      <c r="W1108" s="13">
        <f t="shared" si="174"/>
        <v>7.3277999999999996E-2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7816</v>
      </c>
      <c r="C1109" s="3" t="s">
        <v>5394</v>
      </c>
      <c r="D1109" s="12">
        <v>1770</v>
      </c>
      <c r="E1109" s="12">
        <v>1945</v>
      </c>
      <c r="F1109" s="12">
        <v>1910</v>
      </c>
      <c r="G1109" s="12">
        <v>1930</v>
      </c>
      <c r="H1109" s="12">
        <v>1900</v>
      </c>
      <c r="I1109" s="3">
        <v>38</v>
      </c>
      <c r="J1109" s="3">
        <v>-29</v>
      </c>
      <c r="K1109" s="3">
        <v>-47</v>
      </c>
      <c r="L1109" s="3">
        <v>-46</v>
      </c>
      <c r="M1109" s="3">
        <v>-73</v>
      </c>
      <c r="N1109" s="3">
        <v>2</v>
      </c>
      <c r="O1109" s="3">
        <v>43</v>
      </c>
      <c r="P1109" s="3">
        <v>17</v>
      </c>
      <c r="Q1109" s="3">
        <v>45</v>
      </c>
      <c r="R1109" s="3">
        <v>-1</v>
      </c>
      <c r="S1109" s="13">
        <f t="shared" si="170"/>
        <v>0.67259999999999998</v>
      </c>
      <c r="T1109" s="13">
        <f t="shared" si="171"/>
        <v>-0.56405000000000005</v>
      </c>
      <c r="U1109" s="13">
        <f t="shared" si="172"/>
        <v>-0.89770000000000005</v>
      </c>
      <c r="V1109" s="13">
        <f t="shared" si="173"/>
        <v>-0.88780000000000003</v>
      </c>
      <c r="W1109" s="13">
        <f t="shared" si="174"/>
        <v>-1.387</v>
      </c>
      <c r="X1109" s="13">
        <f t="shared" si="175"/>
        <v>3.5400000000000001E-2</v>
      </c>
      <c r="Y1109" s="13">
        <f t="shared" si="176"/>
        <v>0.83635000000000004</v>
      </c>
      <c r="Z1109" s="13">
        <f t="shared" si="177"/>
        <v>0.32469999999999999</v>
      </c>
      <c r="AA1109" s="13">
        <f t="shared" si="178"/>
        <v>0.86850000000000005</v>
      </c>
      <c r="AB1109" s="13">
        <f t="shared" si="179"/>
        <v>-1.9E-2</v>
      </c>
    </row>
    <row r="1110" spans="1:28" x14ac:dyDescent="0.25">
      <c r="A1110" s="2" t="s">
        <v>1104</v>
      </c>
      <c r="B1110" s="3" t="s">
        <v>7817</v>
      </c>
      <c r="C1110" s="3" t="s">
        <v>5373</v>
      </c>
      <c r="D1110" s="12">
        <v>16.3</v>
      </c>
      <c r="E1110" s="12">
        <v>17.899999999999999</v>
      </c>
      <c r="F1110" s="12">
        <v>16.149999999999999</v>
      </c>
      <c r="G1110" s="12">
        <v>15.8</v>
      </c>
      <c r="H1110" s="12">
        <v>16.05</v>
      </c>
      <c r="I1110" s="3">
        <v>0</v>
      </c>
      <c r="J1110" s="3">
        <v>0</v>
      </c>
      <c r="K1110" s="3">
        <v>0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-1.605E-4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7818</v>
      </c>
      <c r="C1111" s="3" t="s">
        <v>5414</v>
      </c>
      <c r="D1111" s="12">
        <v>153</v>
      </c>
      <c r="E1111" s="12">
        <v>155.5</v>
      </c>
      <c r="F1111" s="12">
        <v>146</v>
      </c>
      <c r="G1111" s="12">
        <v>136.5</v>
      </c>
      <c r="H1111" s="12">
        <v>149.5</v>
      </c>
      <c r="I1111" s="3">
        <v>0</v>
      </c>
      <c r="J1111" s="3">
        <v>4</v>
      </c>
      <c r="K1111" s="3">
        <v>-4</v>
      </c>
      <c r="L1111" s="3">
        <v>4</v>
      </c>
      <c r="M1111" s="3">
        <v>7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6.2199999999999998E-3</v>
      </c>
      <c r="U1111" s="13">
        <f t="shared" si="172"/>
        <v>-5.8399999999999997E-3</v>
      </c>
      <c r="V1111" s="13">
        <f t="shared" si="173"/>
        <v>5.4599999999999996E-3</v>
      </c>
      <c r="W1111" s="13">
        <f t="shared" si="174"/>
        <v>1.0465E-2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7819</v>
      </c>
      <c r="C1112" s="3" t="s">
        <v>5400</v>
      </c>
      <c r="D1112" s="12">
        <v>22.1</v>
      </c>
      <c r="E1112" s="12">
        <v>23.3</v>
      </c>
      <c r="F1112" s="12">
        <v>23.3</v>
      </c>
      <c r="G1112" s="12">
        <v>22.9</v>
      </c>
      <c r="H1112" s="12">
        <v>24.1</v>
      </c>
      <c r="I1112" s="3">
        <v>15</v>
      </c>
      <c r="J1112" s="3">
        <v>-6</v>
      </c>
      <c r="K1112" s="3">
        <v>-1</v>
      </c>
      <c r="L1112" s="3">
        <v>15</v>
      </c>
      <c r="M1112" s="3">
        <v>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3.3149999999999998E-3</v>
      </c>
      <c r="T1112" s="13">
        <f t="shared" si="171"/>
        <v>-1.3980000000000002E-3</v>
      </c>
      <c r="U1112" s="13">
        <f t="shared" si="172"/>
        <v>-2.33E-4</v>
      </c>
      <c r="V1112" s="13">
        <f t="shared" si="173"/>
        <v>3.4350000000000001E-3</v>
      </c>
      <c r="W1112" s="13">
        <f t="shared" si="174"/>
        <v>7.2300000000000012E-4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7820</v>
      </c>
      <c r="C1113" s="3" t="s">
        <v>5375</v>
      </c>
      <c r="D1113" s="12">
        <v>114</v>
      </c>
      <c r="E1113" s="12">
        <v>115</v>
      </c>
      <c r="F1113" s="12">
        <v>115.5</v>
      </c>
      <c r="G1113" s="12">
        <v>110.5</v>
      </c>
      <c r="H1113" s="12">
        <v>115.5</v>
      </c>
      <c r="I1113" s="3">
        <v>-70</v>
      </c>
      <c r="J1113" s="3">
        <v>6</v>
      </c>
      <c r="K1113" s="3">
        <v>-21</v>
      </c>
      <c r="L1113" s="3">
        <v>-2</v>
      </c>
      <c r="M1113" s="3">
        <v>-27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-7.9799999999999996E-2</v>
      </c>
      <c r="T1113" s="13">
        <f t="shared" si="171"/>
        <v>6.8999999999999999E-3</v>
      </c>
      <c r="U1113" s="13">
        <f t="shared" si="172"/>
        <v>-2.4254999999999999E-2</v>
      </c>
      <c r="V1113" s="13">
        <f t="shared" si="173"/>
        <v>-2.2100000000000002E-3</v>
      </c>
      <c r="W1113" s="13">
        <f t="shared" si="174"/>
        <v>-3.1185000000000001E-2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7821</v>
      </c>
      <c r="C1114" s="3" t="s">
        <v>5370</v>
      </c>
      <c r="D1114" s="12">
        <v>42</v>
      </c>
      <c r="E1114" s="12">
        <v>41.8</v>
      </c>
      <c r="F1114" s="12">
        <v>42.9</v>
      </c>
      <c r="G1114" s="12">
        <v>41.5</v>
      </c>
      <c r="H1114" s="12">
        <v>43</v>
      </c>
      <c r="I1114" s="3">
        <v>-2</v>
      </c>
      <c r="J1114" s="3">
        <v>-1</v>
      </c>
      <c r="K1114" s="3">
        <v>5</v>
      </c>
      <c r="L1114" s="3">
        <v>2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-8.4000000000000003E-4</v>
      </c>
      <c r="T1114" s="13">
        <f t="shared" si="171"/>
        <v>-4.1799999999999997E-4</v>
      </c>
      <c r="U1114" s="13">
        <f t="shared" si="172"/>
        <v>2.1450000000000002E-3</v>
      </c>
      <c r="V1114" s="13">
        <f t="shared" si="173"/>
        <v>8.3000000000000001E-4</v>
      </c>
      <c r="W1114" s="13">
        <f t="shared" si="174"/>
        <v>-1.2899999999999999E-3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7822</v>
      </c>
      <c r="C1115" s="3" t="s">
        <v>5390</v>
      </c>
      <c r="D1115" s="12">
        <v>65.099999999999994</v>
      </c>
      <c r="E1115" s="12">
        <v>63</v>
      </c>
      <c r="F1115" s="12">
        <v>61.4</v>
      </c>
      <c r="G1115" s="12">
        <v>57.7</v>
      </c>
      <c r="H1115" s="12">
        <v>62.9</v>
      </c>
      <c r="I1115" s="3">
        <v>-134</v>
      </c>
      <c r="J1115" s="3">
        <v>-29</v>
      </c>
      <c r="K1115" s="3">
        <v>-52</v>
      </c>
      <c r="L1115" s="3">
        <v>312</v>
      </c>
      <c r="M1115" s="3">
        <v>228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-8.7233999999999992E-2</v>
      </c>
      <c r="T1115" s="13">
        <f t="shared" si="171"/>
        <v>-1.8270000000000002E-2</v>
      </c>
      <c r="U1115" s="13">
        <f t="shared" si="172"/>
        <v>-3.1927999999999998E-2</v>
      </c>
      <c r="V1115" s="13">
        <f t="shared" si="173"/>
        <v>0.18002400000000002</v>
      </c>
      <c r="W1115" s="13">
        <f t="shared" si="174"/>
        <v>0.14341199999999998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7823</v>
      </c>
      <c r="C1116" s="3" t="s">
        <v>5414</v>
      </c>
      <c r="D1116" s="12">
        <v>227.5</v>
      </c>
      <c r="E1116" s="12">
        <v>227</v>
      </c>
      <c r="F1116" s="12">
        <v>227</v>
      </c>
      <c r="G1116" s="12">
        <v>220</v>
      </c>
      <c r="H1116" s="12">
        <v>227</v>
      </c>
      <c r="I1116" s="3">
        <v>3</v>
      </c>
      <c r="J1116" s="3">
        <v>31</v>
      </c>
      <c r="K1116" s="3">
        <v>84</v>
      </c>
      <c r="L1116" s="3">
        <v>17</v>
      </c>
      <c r="M1116" s="3">
        <v>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6.8250000000000003E-3</v>
      </c>
      <c r="T1116" s="13">
        <f t="shared" si="171"/>
        <v>7.0370000000000002E-2</v>
      </c>
      <c r="U1116" s="13">
        <f t="shared" si="172"/>
        <v>0.19067999999999999</v>
      </c>
      <c r="V1116" s="13">
        <f t="shared" si="173"/>
        <v>3.7400000000000003E-2</v>
      </c>
      <c r="W1116" s="13">
        <f t="shared" si="174"/>
        <v>3.4049999999999997E-2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7824</v>
      </c>
      <c r="C1117" s="3" t="s">
        <v>8493</v>
      </c>
      <c r="D1117" s="12">
        <v>140</v>
      </c>
      <c r="E1117" s="12">
        <v>142</v>
      </c>
      <c r="F1117" s="12">
        <v>138</v>
      </c>
      <c r="G1117" s="12">
        <v>132</v>
      </c>
      <c r="H1117" s="12">
        <v>140.5</v>
      </c>
      <c r="I1117" s="3">
        <v>-43</v>
      </c>
      <c r="J1117" s="3">
        <v>94</v>
      </c>
      <c r="K1117" s="3">
        <v>-27</v>
      </c>
      <c r="L1117" s="3">
        <v>155</v>
      </c>
      <c r="M1117" s="3">
        <v>28</v>
      </c>
      <c r="N1117" s="3">
        <v>0</v>
      </c>
      <c r="O1117" s="3">
        <v>0</v>
      </c>
      <c r="P1117" s="3">
        <v>0</v>
      </c>
      <c r="Q1117" s="3">
        <v>0</v>
      </c>
      <c r="R1117" s="3">
        <v>11</v>
      </c>
      <c r="S1117" s="13">
        <f t="shared" si="170"/>
        <v>-6.0199999999999997E-2</v>
      </c>
      <c r="T1117" s="13">
        <f t="shared" si="171"/>
        <v>0.13347999999999999</v>
      </c>
      <c r="U1117" s="13">
        <f t="shared" si="172"/>
        <v>-3.7260000000000001E-2</v>
      </c>
      <c r="V1117" s="13">
        <f t="shared" si="173"/>
        <v>0.2046</v>
      </c>
      <c r="W1117" s="13">
        <f t="shared" si="174"/>
        <v>3.934E-2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1.5455E-2</v>
      </c>
    </row>
    <row r="1118" spans="1:28" x14ac:dyDescent="0.25">
      <c r="A1118" s="2" t="s">
        <v>1112</v>
      </c>
      <c r="B1118" s="3" t="s">
        <v>7825</v>
      </c>
      <c r="C1118" s="3" t="s">
        <v>5416</v>
      </c>
      <c r="D1118" s="12">
        <v>170</v>
      </c>
      <c r="E1118" s="12">
        <v>164</v>
      </c>
      <c r="F1118" s="12">
        <v>164.5</v>
      </c>
      <c r="G1118" s="12">
        <v>154</v>
      </c>
      <c r="H1118" s="12">
        <v>166.5</v>
      </c>
      <c r="I1118" s="3">
        <v>62</v>
      </c>
      <c r="J1118" s="3">
        <v>-341</v>
      </c>
      <c r="K1118" s="3">
        <v>-125</v>
      </c>
      <c r="L1118" s="3">
        <v>-67</v>
      </c>
      <c r="M1118" s="3">
        <v>188</v>
      </c>
      <c r="N1118" s="3">
        <v>26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0.10539999999999999</v>
      </c>
      <c r="T1118" s="13">
        <f t="shared" si="171"/>
        <v>-0.55923999999999996</v>
      </c>
      <c r="U1118" s="13">
        <f t="shared" si="172"/>
        <v>-0.205625</v>
      </c>
      <c r="V1118" s="13">
        <f t="shared" si="173"/>
        <v>-0.10317999999999999</v>
      </c>
      <c r="W1118" s="13">
        <f t="shared" si="174"/>
        <v>0.31302000000000002</v>
      </c>
      <c r="X1118" s="13">
        <f t="shared" si="175"/>
        <v>4.4200000000000003E-2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7826</v>
      </c>
      <c r="C1119" s="3" t="s">
        <v>5387</v>
      </c>
      <c r="D1119" s="12">
        <v>28</v>
      </c>
      <c r="E1119" s="12">
        <v>28.45</v>
      </c>
      <c r="F1119" s="12">
        <v>28</v>
      </c>
      <c r="G1119" s="12">
        <v>25.6</v>
      </c>
      <c r="H1119" s="12">
        <v>27.9</v>
      </c>
      <c r="I1119" s="3">
        <v>50</v>
      </c>
      <c r="J1119" s="3">
        <v>35</v>
      </c>
      <c r="K1119" s="3">
        <v>-267</v>
      </c>
      <c r="L1119" s="3">
        <v>50</v>
      </c>
      <c r="M1119" s="3">
        <v>96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1.4E-2</v>
      </c>
      <c r="T1119" s="13">
        <f t="shared" si="171"/>
        <v>9.9574999999999993E-3</v>
      </c>
      <c r="U1119" s="13">
        <f t="shared" si="172"/>
        <v>-7.4759999999999993E-2</v>
      </c>
      <c r="V1119" s="13">
        <f t="shared" si="173"/>
        <v>1.2800000000000001E-2</v>
      </c>
      <c r="W1119" s="13">
        <f t="shared" si="174"/>
        <v>2.6783999999999995E-2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7827</v>
      </c>
      <c r="C1120" s="3" t="s">
        <v>6673</v>
      </c>
      <c r="D1120" s="12">
        <v>134.5</v>
      </c>
      <c r="E1120" s="12">
        <v>139.5</v>
      </c>
      <c r="F1120" s="12">
        <v>137</v>
      </c>
      <c r="G1120" s="12">
        <v>128.5</v>
      </c>
      <c r="H1120" s="12">
        <v>140</v>
      </c>
      <c r="I1120" s="3">
        <v>336</v>
      </c>
      <c r="J1120" s="3">
        <v>202</v>
      </c>
      <c r="K1120" s="3">
        <v>-388</v>
      </c>
      <c r="L1120" s="3">
        <v>271</v>
      </c>
      <c r="M1120" s="3">
        <v>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0.45191999999999999</v>
      </c>
      <c r="T1120" s="13">
        <f t="shared" si="171"/>
        <v>0.28178999999999998</v>
      </c>
      <c r="U1120" s="13">
        <f t="shared" si="172"/>
        <v>-0.53156000000000003</v>
      </c>
      <c r="V1120" s="13">
        <f t="shared" si="173"/>
        <v>0.34823500000000002</v>
      </c>
      <c r="W1120" s="13">
        <f t="shared" si="174"/>
        <v>4.1999999999999997E-3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7828</v>
      </c>
      <c r="C1121" s="3" t="s">
        <v>5371</v>
      </c>
      <c r="D1121" s="12">
        <v>8.91</v>
      </c>
      <c r="E1121" s="12">
        <v>8.9</v>
      </c>
      <c r="F1121" s="12">
        <v>9.01</v>
      </c>
      <c r="G1121" s="12">
        <v>8.42</v>
      </c>
      <c r="H1121" s="12">
        <v>9</v>
      </c>
      <c r="I1121" s="3">
        <v>-2</v>
      </c>
      <c r="J1121" s="3">
        <v>4</v>
      </c>
      <c r="K1121" s="3">
        <v>0</v>
      </c>
      <c r="L1121" s="3">
        <v>-7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-1.7819999999999999E-4</v>
      </c>
      <c r="T1121" s="13">
        <f t="shared" si="171"/>
        <v>3.5600000000000003E-4</v>
      </c>
      <c r="U1121" s="13">
        <f t="shared" si="172"/>
        <v>0</v>
      </c>
      <c r="V1121" s="13">
        <f t="shared" si="173"/>
        <v>-5.8940000000000002E-4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7829</v>
      </c>
      <c r="C1122" s="3" t="s">
        <v>8518</v>
      </c>
      <c r="D1122" s="12">
        <v>13.4</v>
      </c>
      <c r="E1122" s="12">
        <v>12.4</v>
      </c>
      <c r="F1122" s="12">
        <v>12.6</v>
      </c>
      <c r="G1122" s="12">
        <v>11.35</v>
      </c>
      <c r="H1122" s="12">
        <v>12.45</v>
      </c>
      <c r="I1122" s="3">
        <v>-19</v>
      </c>
      <c r="J1122" s="3">
        <v>239</v>
      </c>
      <c r="K1122" s="3">
        <v>-201</v>
      </c>
      <c r="L1122" s="3">
        <v>59</v>
      </c>
      <c r="M1122" s="3">
        <v>644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-2.5460000000000001E-3</v>
      </c>
      <c r="T1122" s="13">
        <f t="shared" si="171"/>
        <v>2.9635999999999999E-2</v>
      </c>
      <c r="U1122" s="13">
        <f t="shared" si="172"/>
        <v>-2.5325999999999998E-2</v>
      </c>
      <c r="V1122" s="13">
        <f t="shared" si="173"/>
        <v>6.6965000000000002E-3</v>
      </c>
      <c r="W1122" s="13">
        <f t="shared" si="174"/>
        <v>8.0177999999999999E-2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7830</v>
      </c>
      <c r="C1123" s="3" t="s">
        <v>5428</v>
      </c>
      <c r="D1123" s="12">
        <v>198</v>
      </c>
      <c r="E1123" s="12">
        <v>204.5</v>
      </c>
      <c r="F1123" s="12">
        <v>219</v>
      </c>
      <c r="G1123" s="12">
        <v>200.5</v>
      </c>
      <c r="H1123" s="12">
        <v>206</v>
      </c>
      <c r="I1123" s="3">
        <v>-301</v>
      </c>
      <c r="J1123" s="3">
        <v>84</v>
      </c>
      <c r="K1123" s="3">
        <v>248</v>
      </c>
      <c r="L1123" s="3">
        <v>-342</v>
      </c>
      <c r="M1123" s="3">
        <v>-144</v>
      </c>
      <c r="N1123" s="3">
        <v>0</v>
      </c>
      <c r="O1123" s="3">
        <v>0</v>
      </c>
      <c r="P1123" s="3">
        <v>40</v>
      </c>
      <c r="Q1123" s="3">
        <v>0</v>
      </c>
      <c r="R1123" s="3">
        <v>0</v>
      </c>
      <c r="S1123" s="13">
        <f t="shared" si="170"/>
        <v>-0.59597999999999995</v>
      </c>
      <c r="T1123" s="13">
        <f t="shared" si="171"/>
        <v>0.17177999999999999</v>
      </c>
      <c r="U1123" s="13">
        <f t="shared" si="172"/>
        <v>0.54312000000000005</v>
      </c>
      <c r="V1123" s="13">
        <f t="shared" si="173"/>
        <v>-0.68571000000000004</v>
      </c>
      <c r="W1123" s="13">
        <f t="shared" si="174"/>
        <v>-0.29664000000000001</v>
      </c>
      <c r="X1123" s="13">
        <f t="shared" si="175"/>
        <v>0</v>
      </c>
      <c r="Y1123" s="13">
        <f t="shared" si="176"/>
        <v>0</v>
      </c>
      <c r="Z1123" s="13">
        <f t="shared" si="177"/>
        <v>8.7599999999999997E-2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7831</v>
      </c>
      <c r="C1124" s="3" t="s">
        <v>8530</v>
      </c>
      <c r="D1124" s="12">
        <v>27.75</v>
      </c>
      <c r="E1124" s="12">
        <v>27</v>
      </c>
      <c r="F1124" s="12">
        <v>26.35</v>
      </c>
      <c r="G1124" s="12">
        <v>24.8</v>
      </c>
      <c r="H1124" s="12">
        <v>27.25</v>
      </c>
      <c r="I1124" s="3">
        <v>-349</v>
      </c>
      <c r="J1124" s="3">
        <v>356</v>
      </c>
      <c r="K1124" s="3">
        <v>-508</v>
      </c>
      <c r="L1124" s="3">
        <v>568</v>
      </c>
      <c r="M1124" s="3">
        <v>-119</v>
      </c>
      <c r="N1124" s="3">
        <v>0</v>
      </c>
      <c r="O1124" s="3">
        <v>0</v>
      </c>
      <c r="P1124" s="3">
        <v>-120</v>
      </c>
      <c r="Q1124" s="3">
        <v>0</v>
      </c>
      <c r="R1124" s="3">
        <v>0</v>
      </c>
      <c r="S1124" s="13">
        <f t="shared" si="170"/>
        <v>-9.6847500000000003E-2</v>
      </c>
      <c r="T1124" s="13">
        <f t="shared" si="171"/>
        <v>9.6119999999999997E-2</v>
      </c>
      <c r="U1124" s="13">
        <f t="shared" si="172"/>
        <v>-0.133858</v>
      </c>
      <c r="V1124" s="13">
        <f t="shared" si="173"/>
        <v>0.14086399999999999</v>
      </c>
      <c r="W1124" s="13">
        <f t="shared" si="174"/>
        <v>-3.2427499999999998E-2</v>
      </c>
      <c r="X1124" s="13">
        <f t="shared" si="175"/>
        <v>0</v>
      </c>
      <c r="Y1124" s="13">
        <f t="shared" si="176"/>
        <v>0</v>
      </c>
      <c r="Z1124" s="13">
        <f t="shared" si="177"/>
        <v>-3.1620000000000002E-2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7832</v>
      </c>
      <c r="C1125" s="3" t="s">
        <v>5403</v>
      </c>
      <c r="D1125" s="12">
        <v>13.7</v>
      </c>
      <c r="E1125" s="12">
        <v>13.4</v>
      </c>
      <c r="F1125" s="12">
        <v>13.7</v>
      </c>
      <c r="G1125" s="12">
        <v>14.85</v>
      </c>
      <c r="H1125" s="12">
        <v>14.05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7833</v>
      </c>
      <c r="C1126" s="3" t="s">
        <v>8499</v>
      </c>
      <c r="D1126" s="12">
        <v>60.3</v>
      </c>
      <c r="E1126" s="12">
        <v>60.6</v>
      </c>
      <c r="F1126" s="12">
        <v>60.9</v>
      </c>
      <c r="G1126" s="12">
        <v>59.6</v>
      </c>
      <c r="H1126" s="12">
        <v>60.9</v>
      </c>
      <c r="I1126" s="3">
        <v>-58</v>
      </c>
      <c r="J1126" s="3">
        <v>42</v>
      </c>
      <c r="K1126" s="3">
        <v>-30</v>
      </c>
      <c r="L1126" s="3">
        <v>12</v>
      </c>
      <c r="M1126" s="3">
        <v>-13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-3.4973999999999998E-2</v>
      </c>
      <c r="T1126" s="13">
        <f t="shared" si="171"/>
        <v>2.5452000000000002E-2</v>
      </c>
      <c r="U1126" s="13">
        <f t="shared" si="172"/>
        <v>-1.8270000000000002E-2</v>
      </c>
      <c r="V1126" s="13">
        <f t="shared" si="173"/>
        <v>7.1520000000000004E-3</v>
      </c>
      <c r="W1126" s="13">
        <f t="shared" si="174"/>
        <v>-7.9169999999999987E-3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7834</v>
      </c>
      <c r="C1127" s="3" t="s">
        <v>5394</v>
      </c>
      <c r="D1127" s="12">
        <v>5.71</v>
      </c>
      <c r="E1127" s="12">
        <v>5.45</v>
      </c>
      <c r="F1127" s="12">
        <v>5</v>
      </c>
      <c r="G1127" s="12">
        <v>5</v>
      </c>
      <c r="H1127" s="12">
        <v>5.05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7835</v>
      </c>
      <c r="C1128" s="3" t="s">
        <v>5423</v>
      </c>
      <c r="D1128" s="12">
        <v>16.7</v>
      </c>
      <c r="E1128" s="12">
        <v>17.05</v>
      </c>
      <c r="F1128" s="12">
        <v>17.7</v>
      </c>
      <c r="G1128" s="12">
        <v>15.95</v>
      </c>
      <c r="H1128" s="12">
        <v>17.3</v>
      </c>
      <c r="I1128" s="3">
        <v>61</v>
      </c>
      <c r="J1128" s="3">
        <v>191</v>
      </c>
      <c r="K1128" s="3">
        <v>-120</v>
      </c>
      <c r="L1128" s="3">
        <v>-192</v>
      </c>
      <c r="M1128" s="3">
        <v>370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1.0187E-2</v>
      </c>
      <c r="T1128" s="13">
        <f t="shared" si="171"/>
        <v>3.2565500000000004E-2</v>
      </c>
      <c r="U1128" s="13">
        <f t="shared" si="172"/>
        <v>-2.1239999999999998E-2</v>
      </c>
      <c r="V1128" s="13">
        <f t="shared" si="173"/>
        <v>-3.0623999999999995E-2</v>
      </c>
      <c r="W1128" s="13">
        <f t="shared" si="174"/>
        <v>6.4009999999999997E-2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7836</v>
      </c>
      <c r="C1129" s="3" t="s">
        <v>5387</v>
      </c>
      <c r="D1129" s="12">
        <v>31.4</v>
      </c>
      <c r="E1129" s="12">
        <v>33</v>
      </c>
      <c r="F1129" s="12">
        <v>32.799999999999997</v>
      </c>
      <c r="G1129" s="12">
        <v>32.75</v>
      </c>
      <c r="H1129" s="12">
        <v>34.25</v>
      </c>
      <c r="I1129" s="3">
        <v>-13</v>
      </c>
      <c r="J1129" s="3">
        <v>1</v>
      </c>
      <c r="K1129" s="3">
        <v>2</v>
      </c>
      <c r="L1129" s="3">
        <v>-5</v>
      </c>
      <c r="M1129" s="3">
        <v>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-4.0819999999999997E-3</v>
      </c>
      <c r="T1129" s="13">
        <f t="shared" si="171"/>
        <v>3.3E-4</v>
      </c>
      <c r="U1129" s="13">
        <f t="shared" si="172"/>
        <v>6.559999999999999E-4</v>
      </c>
      <c r="V1129" s="13">
        <f t="shared" si="173"/>
        <v>-1.6375000000000001E-3</v>
      </c>
      <c r="W1129" s="13">
        <f t="shared" si="174"/>
        <v>3.7675E-3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7837</v>
      </c>
      <c r="C1130" s="3" t="s">
        <v>5380</v>
      </c>
      <c r="D1130" s="12">
        <v>10.1</v>
      </c>
      <c r="E1130" s="12">
        <v>10.050000000000001</v>
      </c>
      <c r="F1130" s="12">
        <v>10.050000000000001</v>
      </c>
      <c r="G1130" s="12">
        <v>10</v>
      </c>
      <c r="H1130" s="12">
        <v>10.1</v>
      </c>
      <c r="I1130" s="3">
        <v>-3</v>
      </c>
      <c r="J1130" s="3">
        <v>-4</v>
      </c>
      <c r="K1130" s="3">
        <v>-1</v>
      </c>
      <c r="L1130" s="3">
        <v>5</v>
      </c>
      <c r="M1130" s="3">
        <v>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-3.0299999999999999E-4</v>
      </c>
      <c r="T1130" s="13">
        <f t="shared" si="171"/>
        <v>-4.0200000000000001E-4</v>
      </c>
      <c r="U1130" s="13">
        <f t="shared" si="172"/>
        <v>-1.005E-4</v>
      </c>
      <c r="V1130" s="13">
        <f t="shared" si="173"/>
        <v>5.0000000000000001E-4</v>
      </c>
      <c r="W1130" s="13">
        <f t="shared" si="174"/>
        <v>5.0500000000000002E-4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7838</v>
      </c>
      <c r="C1131" s="3" t="s">
        <v>8497</v>
      </c>
      <c r="D1131" s="12">
        <v>12.4</v>
      </c>
      <c r="E1131" s="12">
        <v>12.55</v>
      </c>
      <c r="F1131" s="12">
        <v>12.65</v>
      </c>
      <c r="G1131" s="12">
        <v>11.4</v>
      </c>
      <c r="H1131" s="12">
        <v>12.5</v>
      </c>
      <c r="I1131" s="3">
        <v>154</v>
      </c>
      <c r="J1131" s="3">
        <v>418</v>
      </c>
      <c r="K1131" s="3">
        <v>-321</v>
      </c>
      <c r="L1131" s="3">
        <v>337</v>
      </c>
      <c r="M1131" s="3">
        <v>635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1.9096000000000002E-2</v>
      </c>
      <c r="T1131" s="13">
        <f t="shared" si="171"/>
        <v>5.2459000000000006E-2</v>
      </c>
      <c r="U1131" s="13">
        <f t="shared" si="172"/>
        <v>-4.0606500000000004E-2</v>
      </c>
      <c r="V1131" s="13">
        <f t="shared" si="173"/>
        <v>3.8418000000000001E-2</v>
      </c>
      <c r="W1131" s="13">
        <f t="shared" si="174"/>
        <v>7.9375000000000001E-2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7839</v>
      </c>
      <c r="C1132" s="3" t="s">
        <v>5377</v>
      </c>
      <c r="D1132" s="12">
        <v>32.6</v>
      </c>
      <c r="E1132" s="12">
        <v>32.85</v>
      </c>
      <c r="F1132" s="12">
        <v>31.75</v>
      </c>
      <c r="G1132" s="12">
        <v>28.6</v>
      </c>
      <c r="H1132" s="12">
        <v>31</v>
      </c>
      <c r="I1132" s="3">
        <v>87</v>
      </c>
      <c r="J1132" s="3">
        <v>20</v>
      </c>
      <c r="K1132" s="3">
        <v>-50</v>
      </c>
      <c r="L1132" s="3">
        <v>45</v>
      </c>
      <c r="M1132" s="3">
        <v>30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2.8362000000000002E-2</v>
      </c>
      <c r="T1132" s="13">
        <f t="shared" si="171"/>
        <v>6.5700000000000003E-3</v>
      </c>
      <c r="U1132" s="13">
        <f t="shared" si="172"/>
        <v>-1.5875E-2</v>
      </c>
      <c r="V1132" s="13">
        <f t="shared" si="173"/>
        <v>1.2869999999999999E-2</v>
      </c>
      <c r="W1132" s="13">
        <f t="shared" si="174"/>
        <v>9.2999999999999992E-3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7840</v>
      </c>
      <c r="C1133" s="3" t="s">
        <v>5391</v>
      </c>
      <c r="D1133" s="12">
        <v>13.75</v>
      </c>
      <c r="E1133" s="12">
        <v>13.75</v>
      </c>
      <c r="F1133" s="12">
        <v>13.7</v>
      </c>
      <c r="G1133" s="12">
        <v>12.35</v>
      </c>
      <c r="H1133" s="12">
        <v>13.4</v>
      </c>
      <c r="I1133" s="3">
        <v>44</v>
      </c>
      <c r="J1133" s="3">
        <v>25</v>
      </c>
      <c r="K1133" s="3">
        <v>-55</v>
      </c>
      <c r="L1133" s="3">
        <v>-7</v>
      </c>
      <c r="M1133" s="3">
        <v>26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6.0499999999999998E-3</v>
      </c>
      <c r="T1133" s="13">
        <f t="shared" si="171"/>
        <v>3.4375E-3</v>
      </c>
      <c r="U1133" s="13">
        <f t="shared" si="172"/>
        <v>-7.535E-3</v>
      </c>
      <c r="V1133" s="13">
        <f t="shared" si="173"/>
        <v>-8.6450000000000003E-4</v>
      </c>
      <c r="W1133" s="13">
        <f t="shared" si="174"/>
        <v>3.4840000000000006E-3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7841</v>
      </c>
      <c r="C1134" s="3" t="s">
        <v>8529</v>
      </c>
      <c r="D1134" s="12">
        <v>6.8</v>
      </c>
      <c r="E1134" s="12">
        <v>6.79</v>
      </c>
      <c r="F1134" s="12">
        <v>6.8</v>
      </c>
      <c r="G1134" s="12">
        <v>6.6</v>
      </c>
      <c r="H1134" s="12">
        <v>6.6</v>
      </c>
      <c r="I1134" s="3">
        <v>0</v>
      </c>
      <c r="J1134" s="3">
        <v>0</v>
      </c>
      <c r="K1134" s="3">
        <v>5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3.4000000000000002E-4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7842</v>
      </c>
      <c r="C1135" s="3" t="s">
        <v>6673</v>
      </c>
      <c r="D1135" s="12">
        <v>101.5</v>
      </c>
      <c r="E1135" s="12">
        <v>110</v>
      </c>
      <c r="F1135" s="12">
        <v>105.5</v>
      </c>
      <c r="G1135" s="12">
        <v>104.5</v>
      </c>
      <c r="H1135" s="12">
        <v>108.5</v>
      </c>
      <c r="I1135" s="3">
        <v>253</v>
      </c>
      <c r="J1135" s="3">
        <v>2660</v>
      </c>
      <c r="K1135" s="3">
        <v>-4709</v>
      </c>
      <c r="L1135" s="3">
        <v>-268</v>
      </c>
      <c r="M1135" s="3">
        <v>-1744</v>
      </c>
      <c r="N1135" s="3">
        <v>540</v>
      </c>
      <c r="O1135" s="3">
        <v>955</v>
      </c>
      <c r="P1135" s="3">
        <v>555</v>
      </c>
      <c r="Q1135" s="3">
        <v>536</v>
      </c>
      <c r="R1135" s="3">
        <v>105</v>
      </c>
      <c r="S1135" s="13">
        <f t="shared" si="170"/>
        <v>0.256795</v>
      </c>
      <c r="T1135" s="13">
        <f t="shared" si="171"/>
        <v>2.9260000000000002</v>
      </c>
      <c r="U1135" s="13">
        <f t="shared" si="172"/>
        <v>-4.9679950000000002</v>
      </c>
      <c r="V1135" s="13">
        <f t="shared" si="173"/>
        <v>-0.28005999999999998</v>
      </c>
      <c r="W1135" s="13">
        <f t="shared" si="174"/>
        <v>-1.8922399999999999</v>
      </c>
      <c r="X1135" s="13">
        <f t="shared" si="175"/>
        <v>0.54810000000000003</v>
      </c>
      <c r="Y1135" s="13">
        <f t="shared" si="176"/>
        <v>1.0505</v>
      </c>
      <c r="Z1135" s="13">
        <f t="shared" si="177"/>
        <v>0.58552499999999996</v>
      </c>
      <c r="AA1135" s="13">
        <f t="shared" si="178"/>
        <v>0.56011999999999995</v>
      </c>
      <c r="AB1135" s="13">
        <f t="shared" si="179"/>
        <v>0.113925</v>
      </c>
    </row>
    <row r="1136" spans="1:28" x14ac:dyDescent="0.25">
      <c r="A1136" s="2" t="s">
        <v>1130</v>
      </c>
      <c r="B1136" s="3" t="s">
        <v>7843</v>
      </c>
      <c r="C1136" s="3" t="s">
        <v>5405</v>
      </c>
      <c r="D1136" s="12">
        <v>8.1300000000000008</v>
      </c>
      <c r="E1136" s="12">
        <v>7.89</v>
      </c>
      <c r="F1136" s="12">
        <v>7.64</v>
      </c>
      <c r="G1136" s="12">
        <v>7.32</v>
      </c>
      <c r="H1136" s="12">
        <v>7.79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7844</v>
      </c>
      <c r="C1137" s="3" t="s">
        <v>5394</v>
      </c>
      <c r="D1137" s="12">
        <v>22.75</v>
      </c>
      <c r="E1137" s="12">
        <v>22.5</v>
      </c>
      <c r="F1137" s="12">
        <v>22.1</v>
      </c>
      <c r="G1137" s="12">
        <v>19.899999999999999</v>
      </c>
      <c r="H1137" s="12">
        <v>21.8</v>
      </c>
      <c r="I1137" s="3">
        <v>-435</v>
      </c>
      <c r="J1137" s="3">
        <v>1315</v>
      </c>
      <c r="K1137" s="3">
        <v>-1009</v>
      </c>
      <c r="L1137" s="3">
        <v>827</v>
      </c>
      <c r="M1137" s="3">
        <v>529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-9.8962499999999995E-2</v>
      </c>
      <c r="T1137" s="13">
        <f t="shared" si="171"/>
        <v>0.295875</v>
      </c>
      <c r="U1137" s="13">
        <f t="shared" si="172"/>
        <v>-0.22298900000000002</v>
      </c>
      <c r="V1137" s="13">
        <f t="shared" si="173"/>
        <v>0.164573</v>
      </c>
      <c r="W1137" s="13">
        <f t="shared" si="174"/>
        <v>0.11532200000000001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7845</v>
      </c>
      <c r="C1138" s="3" t="s">
        <v>5405</v>
      </c>
      <c r="D1138" s="12">
        <v>16</v>
      </c>
      <c r="E1138" s="12">
        <v>16.3</v>
      </c>
      <c r="F1138" s="12">
        <v>16.5</v>
      </c>
      <c r="G1138" s="12">
        <v>15.9</v>
      </c>
      <c r="H1138" s="12">
        <v>16.25</v>
      </c>
      <c r="I1138" s="3">
        <v>4</v>
      </c>
      <c r="J1138" s="3">
        <v>22</v>
      </c>
      <c r="K1138" s="3">
        <v>1</v>
      </c>
      <c r="L1138" s="3">
        <v>9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6.4000000000000005E-4</v>
      </c>
      <c r="T1138" s="13">
        <f t="shared" si="171"/>
        <v>3.5860000000000002E-3</v>
      </c>
      <c r="U1138" s="13">
        <f t="shared" si="172"/>
        <v>1.65E-4</v>
      </c>
      <c r="V1138" s="13">
        <f t="shared" si="173"/>
        <v>1.431E-3</v>
      </c>
      <c r="W1138" s="13">
        <f t="shared" si="174"/>
        <v>3.2499999999999999E-4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7846</v>
      </c>
      <c r="C1139" s="3" t="s">
        <v>8510</v>
      </c>
      <c r="D1139" s="12">
        <v>6.86</v>
      </c>
      <c r="E1139" s="12">
        <v>6.8</v>
      </c>
      <c r="F1139" s="12">
        <v>6.77</v>
      </c>
      <c r="G1139" s="12">
        <v>6.15</v>
      </c>
      <c r="H1139" s="12">
        <v>6.76</v>
      </c>
      <c r="I1139" s="3">
        <v>158</v>
      </c>
      <c r="J1139" s="3">
        <v>148</v>
      </c>
      <c r="K1139" s="3">
        <v>8</v>
      </c>
      <c r="L1139" s="3">
        <v>-45</v>
      </c>
      <c r="M1139" s="3">
        <v>255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1.0838800000000001E-2</v>
      </c>
      <c r="T1139" s="13">
        <f t="shared" si="171"/>
        <v>1.0064E-2</v>
      </c>
      <c r="U1139" s="13">
        <f t="shared" si="172"/>
        <v>5.4159999999999994E-4</v>
      </c>
      <c r="V1139" s="13">
        <f t="shared" si="173"/>
        <v>-2.7675E-3</v>
      </c>
      <c r="W1139" s="13">
        <f t="shared" si="174"/>
        <v>1.7238E-2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7847</v>
      </c>
      <c r="C1140" s="3" t="s">
        <v>5406</v>
      </c>
      <c r="D1140" s="12">
        <v>28.35</v>
      </c>
      <c r="E1140" s="12">
        <v>28.2</v>
      </c>
      <c r="F1140" s="12">
        <v>28.4</v>
      </c>
      <c r="G1140" s="12">
        <v>27.35</v>
      </c>
      <c r="H1140" s="12">
        <v>28.35</v>
      </c>
      <c r="I1140" s="3">
        <v>-129</v>
      </c>
      <c r="J1140" s="3">
        <v>5</v>
      </c>
      <c r="K1140" s="3">
        <v>-137</v>
      </c>
      <c r="L1140" s="3">
        <v>-6</v>
      </c>
      <c r="M1140" s="3">
        <v>-42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-3.65715E-2</v>
      </c>
      <c r="T1140" s="13">
        <f t="shared" si="171"/>
        <v>1.41E-3</v>
      </c>
      <c r="U1140" s="13">
        <f t="shared" si="172"/>
        <v>-3.8907999999999998E-2</v>
      </c>
      <c r="V1140" s="13">
        <f t="shared" si="173"/>
        <v>-1.6410000000000003E-3</v>
      </c>
      <c r="W1140" s="13">
        <f t="shared" si="174"/>
        <v>-1.1907000000000001E-2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7848</v>
      </c>
      <c r="C1141" s="3" t="s">
        <v>5371</v>
      </c>
      <c r="D1141" s="12">
        <v>20.5</v>
      </c>
      <c r="E1141" s="12">
        <v>19.5</v>
      </c>
      <c r="F1141" s="12">
        <v>20.75</v>
      </c>
      <c r="G1141" s="12">
        <v>19.2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7849</v>
      </c>
      <c r="C1142" s="3" t="s">
        <v>5420</v>
      </c>
      <c r="D1142" s="12">
        <v>54.4</v>
      </c>
      <c r="E1142" s="12">
        <v>55.2</v>
      </c>
      <c r="F1142" s="12">
        <v>55.8</v>
      </c>
      <c r="G1142" s="12">
        <v>53</v>
      </c>
      <c r="H1142" s="12">
        <v>56.2</v>
      </c>
      <c r="I1142" s="3">
        <v>-805</v>
      </c>
      <c r="J1142" s="3">
        <v>285</v>
      </c>
      <c r="K1142" s="3">
        <v>-443</v>
      </c>
      <c r="L1142" s="3">
        <v>-216</v>
      </c>
      <c r="M1142" s="3">
        <v>126</v>
      </c>
      <c r="N1142" s="3">
        <v>0</v>
      </c>
      <c r="O1142" s="3">
        <v>0</v>
      </c>
      <c r="P1142" s="3">
        <v>0</v>
      </c>
      <c r="Q1142" s="3">
        <v>-2</v>
      </c>
      <c r="R1142" s="3">
        <v>0</v>
      </c>
      <c r="S1142" s="13">
        <f t="shared" si="170"/>
        <v>-0.43791999999999998</v>
      </c>
      <c r="T1142" s="13">
        <f t="shared" si="171"/>
        <v>0.15731999999999999</v>
      </c>
      <c r="U1142" s="13">
        <f t="shared" si="172"/>
        <v>-0.24719399999999997</v>
      </c>
      <c r="V1142" s="13">
        <f t="shared" si="173"/>
        <v>-0.11448</v>
      </c>
      <c r="W1142" s="13">
        <f t="shared" si="174"/>
        <v>7.0812000000000014E-2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-1.06E-3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7850</v>
      </c>
      <c r="C1143" s="3" t="s">
        <v>5377</v>
      </c>
      <c r="D1143" s="12">
        <v>5.4</v>
      </c>
      <c r="E1143" s="12">
        <v>5.79</v>
      </c>
      <c r="F1143" s="12">
        <v>5.81</v>
      </c>
      <c r="G1143" s="12">
        <v>5.23</v>
      </c>
      <c r="H1143" s="12">
        <v>5.41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7851</v>
      </c>
      <c r="C1144" s="3" t="s">
        <v>5390</v>
      </c>
      <c r="D1144" s="12">
        <v>21.1</v>
      </c>
      <c r="E1144" s="12">
        <v>21.55</v>
      </c>
      <c r="F1144" s="12">
        <v>21.5</v>
      </c>
      <c r="G1144" s="12">
        <v>19.350000000000001</v>
      </c>
      <c r="H1144" s="12">
        <v>20.5</v>
      </c>
      <c r="I1144" s="3">
        <v>8</v>
      </c>
      <c r="J1144" s="3">
        <v>21</v>
      </c>
      <c r="K1144" s="3">
        <v>-2</v>
      </c>
      <c r="L1144" s="3">
        <v>-19</v>
      </c>
      <c r="M1144" s="3">
        <v>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1.688E-3</v>
      </c>
      <c r="T1144" s="13">
        <f t="shared" si="171"/>
        <v>4.5255E-3</v>
      </c>
      <c r="U1144" s="13">
        <f t="shared" si="172"/>
        <v>-4.2999999999999999E-4</v>
      </c>
      <c r="V1144" s="13">
        <f t="shared" si="173"/>
        <v>-3.6765000000000005E-3</v>
      </c>
      <c r="W1144" s="13">
        <f t="shared" si="174"/>
        <v>1.0250000000000001E-3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7852</v>
      </c>
      <c r="C1145" s="3" t="s">
        <v>6676</v>
      </c>
      <c r="D1145" s="12">
        <v>50.9</v>
      </c>
      <c r="E1145" s="12">
        <v>51.4</v>
      </c>
      <c r="F1145" s="12">
        <v>47.2</v>
      </c>
      <c r="G1145" s="12">
        <v>42.5</v>
      </c>
      <c r="H1145" s="12">
        <v>46.75</v>
      </c>
      <c r="I1145" s="3">
        <v>66</v>
      </c>
      <c r="J1145" s="3">
        <v>319</v>
      </c>
      <c r="K1145" s="3">
        <v>-94</v>
      </c>
      <c r="L1145" s="3">
        <v>378</v>
      </c>
      <c r="M1145" s="3">
        <v>252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3.3593999999999999E-2</v>
      </c>
      <c r="T1145" s="13">
        <f t="shared" si="171"/>
        <v>0.16396599999999997</v>
      </c>
      <c r="U1145" s="13">
        <f t="shared" si="172"/>
        <v>-4.4368000000000005E-2</v>
      </c>
      <c r="V1145" s="13">
        <f t="shared" si="173"/>
        <v>0.16064999999999999</v>
      </c>
      <c r="W1145" s="13">
        <f t="shared" si="174"/>
        <v>0.11781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7853</v>
      </c>
      <c r="C1146" s="3" t="s">
        <v>8512</v>
      </c>
      <c r="D1146" s="12">
        <v>63.3</v>
      </c>
      <c r="E1146" s="12">
        <v>61.6</v>
      </c>
      <c r="F1146" s="12">
        <v>63.3</v>
      </c>
      <c r="G1146" s="12">
        <v>59.8</v>
      </c>
      <c r="H1146" s="12">
        <v>63.5</v>
      </c>
      <c r="I1146" s="3">
        <v>577</v>
      </c>
      <c r="J1146" s="3">
        <v>-575</v>
      </c>
      <c r="K1146" s="3">
        <v>749</v>
      </c>
      <c r="L1146" s="3">
        <v>138</v>
      </c>
      <c r="M1146" s="3">
        <v>202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0.36524099999999998</v>
      </c>
      <c r="T1146" s="13">
        <f t="shared" si="171"/>
        <v>-0.35420000000000001</v>
      </c>
      <c r="U1146" s="13">
        <f t="shared" si="172"/>
        <v>0.47411699999999996</v>
      </c>
      <c r="V1146" s="13">
        <f t="shared" si="173"/>
        <v>8.2524E-2</v>
      </c>
      <c r="W1146" s="13">
        <f t="shared" si="174"/>
        <v>0.12827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7854</v>
      </c>
      <c r="C1147" s="3" t="s">
        <v>8522</v>
      </c>
      <c r="D1147" s="12">
        <v>24.95</v>
      </c>
      <c r="E1147" s="12">
        <v>24.75</v>
      </c>
      <c r="F1147" s="12">
        <v>24.9</v>
      </c>
      <c r="G1147" s="12">
        <v>23.8</v>
      </c>
      <c r="H1147" s="12">
        <v>24.6</v>
      </c>
      <c r="I1147" s="3">
        <v>-122</v>
      </c>
      <c r="J1147" s="3">
        <v>-116</v>
      </c>
      <c r="K1147" s="3">
        <v>-408</v>
      </c>
      <c r="L1147" s="3">
        <v>-133</v>
      </c>
      <c r="M1147" s="3">
        <v>35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-3.0439000000000001E-2</v>
      </c>
      <c r="T1147" s="13">
        <f t="shared" si="171"/>
        <v>-2.8709999999999999E-2</v>
      </c>
      <c r="U1147" s="13">
        <f t="shared" si="172"/>
        <v>-0.10159199999999999</v>
      </c>
      <c r="V1147" s="13">
        <f t="shared" si="173"/>
        <v>-3.1654000000000002E-2</v>
      </c>
      <c r="W1147" s="13">
        <f t="shared" si="174"/>
        <v>8.6099999999999996E-3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7855</v>
      </c>
      <c r="C1148" s="3" t="s">
        <v>8499</v>
      </c>
      <c r="D1148" s="12">
        <v>18.5</v>
      </c>
      <c r="E1148" s="12">
        <v>18.350000000000001</v>
      </c>
      <c r="F1148" s="12">
        <v>18.7</v>
      </c>
      <c r="G1148" s="12">
        <v>18.5</v>
      </c>
      <c r="H1148" s="12">
        <v>18.850000000000001</v>
      </c>
      <c r="I1148" s="3">
        <v>10</v>
      </c>
      <c r="J1148" s="3">
        <v>0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1.8500000000000001E-3</v>
      </c>
      <c r="T1148" s="13">
        <f t="shared" si="171"/>
        <v>0</v>
      </c>
      <c r="U1148" s="13">
        <f t="shared" si="172"/>
        <v>-3.7399999999999998E-4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7856</v>
      </c>
      <c r="C1149" s="3" t="s">
        <v>8534</v>
      </c>
      <c r="D1149" s="12">
        <v>67</v>
      </c>
      <c r="E1149" s="12">
        <v>65.7</v>
      </c>
      <c r="F1149" s="12">
        <v>65.3</v>
      </c>
      <c r="G1149" s="12">
        <v>62.3</v>
      </c>
      <c r="H1149" s="12">
        <v>65.099999999999994</v>
      </c>
      <c r="I1149" s="3">
        <v>-19</v>
      </c>
      <c r="J1149" s="3">
        <v>58</v>
      </c>
      <c r="K1149" s="3">
        <v>13</v>
      </c>
      <c r="L1149" s="3">
        <v>37</v>
      </c>
      <c r="M1149" s="3">
        <v>47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-1.273E-2</v>
      </c>
      <c r="T1149" s="13">
        <f t="shared" si="171"/>
        <v>3.8106000000000001E-2</v>
      </c>
      <c r="U1149" s="13">
        <f t="shared" si="172"/>
        <v>8.489E-3</v>
      </c>
      <c r="V1149" s="13">
        <f t="shared" si="173"/>
        <v>2.3050999999999999E-2</v>
      </c>
      <c r="W1149" s="13">
        <f t="shared" si="174"/>
        <v>3.0596999999999999E-2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7857</v>
      </c>
      <c r="C1150" s="3" t="s">
        <v>8520</v>
      </c>
      <c r="D1150" s="12">
        <v>22.1</v>
      </c>
      <c r="E1150" s="12">
        <v>22.7</v>
      </c>
      <c r="F1150" s="12">
        <v>22.7</v>
      </c>
      <c r="G1150" s="12">
        <v>21.8</v>
      </c>
      <c r="H1150" s="12">
        <v>22.65</v>
      </c>
      <c r="I1150" s="3">
        <v>52</v>
      </c>
      <c r="J1150" s="3">
        <v>145</v>
      </c>
      <c r="K1150" s="3">
        <v>-56</v>
      </c>
      <c r="L1150" s="3">
        <v>-165</v>
      </c>
      <c r="M1150" s="3">
        <v>162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1.1492E-2</v>
      </c>
      <c r="T1150" s="13">
        <f t="shared" si="171"/>
        <v>3.2915E-2</v>
      </c>
      <c r="U1150" s="13">
        <f t="shared" si="172"/>
        <v>-1.2712000000000001E-2</v>
      </c>
      <c r="V1150" s="13">
        <f t="shared" si="173"/>
        <v>-3.5970000000000002E-2</v>
      </c>
      <c r="W1150" s="13">
        <f t="shared" si="174"/>
        <v>3.6692999999999996E-2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7858</v>
      </c>
      <c r="C1151" s="3" t="s">
        <v>5400</v>
      </c>
      <c r="D1151" s="12">
        <v>42.4</v>
      </c>
      <c r="E1151" s="12">
        <v>43</v>
      </c>
      <c r="F1151" s="12">
        <v>42.8</v>
      </c>
      <c r="G1151" s="12">
        <v>38.6</v>
      </c>
      <c r="H1151" s="12">
        <v>42.1</v>
      </c>
      <c r="I1151" s="3">
        <v>648</v>
      </c>
      <c r="J1151" s="3">
        <v>681</v>
      </c>
      <c r="K1151" s="3">
        <v>-404</v>
      </c>
      <c r="L1151" s="3">
        <v>346</v>
      </c>
      <c r="M1151" s="3">
        <v>1381</v>
      </c>
      <c r="N1151" s="3">
        <v>-156</v>
      </c>
      <c r="O1151" s="3">
        <v>-289</v>
      </c>
      <c r="P1151" s="3">
        <v>-58</v>
      </c>
      <c r="Q1151" s="3">
        <v>-672</v>
      </c>
      <c r="R1151" s="3">
        <v>251</v>
      </c>
      <c r="S1151" s="13">
        <f t="shared" si="170"/>
        <v>0.274752</v>
      </c>
      <c r="T1151" s="13">
        <f t="shared" si="171"/>
        <v>0.29282999999999998</v>
      </c>
      <c r="U1151" s="13">
        <f t="shared" si="172"/>
        <v>-0.17291199999999998</v>
      </c>
      <c r="V1151" s="13">
        <f t="shared" si="173"/>
        <v>0.13355600000000001</v>
      </c>
      <c r="W1151" s="13">
        <f t="shared" si="174"/>
        <v>0.58140099999999995</v>
      </c>
      <c r="X1151" s="13">
        <f t="shared" si="175"/>
        <v>-6.6143999999999994E-2</v>
      </c>
      <c r="Y1151" s="13">
        <f t="shared" si="176"/>
        <v>-0.12427000000000001</v>
      </c>
      <c r="Z1151" s="13">
        <f t="shared" si="177"/>
        <v>-2.4823999999999995E-2</v>
      </c>
      <c r="AA1151" s="13">
        <f t="shared" si="178"/>
        <v>-0.25939200000000001</v>
      </c>
      <c r="AB1151" s="13">
        <f t="shared" si="179"/>
        <v>0.105671</v>
      </c>
    </row>
    <row r="1152" spans="1:28" x14ac:dyDescent="0.25">
      <c r="A1152" s="2" t="s">
        <v>1146</v>
      </c>
      <c r="B1152" s="3" t="s">
        <v>7859</v>
      </c>
      <c r="C1152" s="3" t="s">
        <v>8515</v>
      </c>
      <c r="D1152" s="12">
        <v>10.4</v>
      </c>
      <c r="E1152" s="12">
        <v>10.1</v>
      </c>
      <c r="F1152" s="12">
        <v>10</v>
      </c>
      <c r="G1152" s="12">
        <v>9.25</v>
      </c>
      <c r="H1152" s="12">
        <v>9.9700000000000006</v>
      </c>
      <c r="I1152" s="3">
        <v>-43</v>
      </c>
      <c r="J1152" s="3">
        <v>55</v>
      </c>
      <c r="K1152" s="3">
        <v>18</v>
      </c>
      <c r="L1152" s="3">
        <v>42</v>
      </c>
      <c r="M1152" s="3">
        <v>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-4.4720000000000003E-3</v>
      </c>
      <c r="T1152" s="13">
        <f t="shared" si="171"/>
        <v>5.555E-3</v>
      </c>
      <c r="U1152" s="13">
        <f t="shared" si="172"/>
        <v>1.8E-3</v>
      </c>
      <c r="V1152" s="13">
        <f t="shared" si="173"/>
        <v>3.885E-3</v>
      </c>
      <c r="W1152" s="13">
        <f t="shared" si="174"/>
        <v>7.9760000000000009E-4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7860</v>
      </c>
      <c r="C1153" s="3" t="s">
        <v>5420</v>
      </c>
      <c r="D1153" s="12">
        <v>20.95</v>
      </c>
      <c r="E1153" s="12">
        <v>20.3</v>
      </c>
      <c r="F1153" s="12">
        <v>20.2</v>
      </c>
      <c r="G1153" s="12">
        <v>20</v>
      </c>
      <c r="H1153" s="12">
        <v>20.2</v>
      </c>
      <c r="I1153" s="3">
        <v>0</v>
      </c>
      <c r="J1153" s="3">
        <v>-9</v>
      </c>
      <c r="K1153" s="3">
        <v>8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-1.8270000000000001E-3</v>
      </c>
      <c r="U1153" s="13">
        <f t="shared" si="172"/>
        <v>1.616E-3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7861</v>
      </c>
      <c r="C1154" s="3" t="s">
        <v>5404</v>
      </c>
      <c r="D1154" s="12">
        <v>124</v>
      </c>
      <c r="E1154" s="12">
        <v>124</v>
      </c>
      <c r="F1154" s="12">
        <v>125</v>
      </c>
      <c r="G1154" s="12">
        <v>125</v>
      </c>
      <c r="H1154" s="12">
        <v>128.5</v>
      </c>
      <c r="I1154" s="3">
        <v>-146</v>
      </c>
      <c r="J1154" s="3">
        <v>-249</v>
      </c>
      <c r="K1154" s="3">
        <v>-347</v>
      </c>
      <c r="L1154" s="3">
        <v>-136</v>
      </c>
      <c r="M1154" s="3">
        <v>-259</v>
      </c>
      <c r="N1154" s="3">
        <v>1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-0.18104000000000001</v>
      </c>
      <c r="T1154" s="13">
        <f t="shared" si="171"/>
        <v>-0.30875999999999998</v>
      </c>
      <c r="U1154" s="13">
        <f t="shared" si="172"/>
        <v>-0.43375000000000002</v>
      </c>
      <c r="V1154" s="13">
        <f t="shared" si="173"/>
        <v>-0.17</v>
      </c>
      <c r="W1154" s="13">
        <f t="shared" si="174"/>
        <v>-0.33281500000000003</v>
      </c>
      <c r="X1154" s="13">
        <f t="shared" si="175"/>
        <v>1.24E-3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7862</v>
      </c>
      <c r="C1155" s="3" t="s">
        <v>8553</v>
      </c>
      <c r="D1155" s="12">
        <v>12.4</v>
      </c>
      <c r="E1155" s="12">
        <v>12.3</v>
      </c>
      <c r="F1155" s="12">
        <v>12.05</v>
      </c>
      <c r="G1155" s="12">
        <v>11.1</v>
      </c>
      <c r="H1155" s="12">
        <v>11.8</v>
      </c>
      <c r="I1155" s="3">
        <v>16</v>
      </c>
      <c r="J1155" s="3">
        <v>35</v>
      </c>
      <c r="K1155" s="3">
        <v>-5</v>
      </c>
      <c r="L1155" s="3">
        <v>24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1.9840000000000001E-3</v>
      </c>
      <c r="T1155" s="13">
        <f t="shared" si="171"/>
        <v>4.3049999999999998E-3</v>
      </c>
      <c r="U1155" s="13">
        <f t="shared" si="172"/>
        <v>-6.0249999999999995E-4</v>
      </c>
      <c r="V1155" s="13">
        <f t="shared" si="173"/>
        <v>2.6639999999999997E-3</v>
      </c>
      <c r="W1155" s="13">
        <f t="shared" si="174"/>
        <v>-3.5400000000000004E-4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7863</v>
      </c>
      <c r="C1156" s="3" t="s">
        <v>8510</v>
      </c>
      <c r="D1156" s="12">
        <v>56.7</v>
      </c>
      <c r="E1156" s="12">
        <v>56.4</v>
      </c>
      <c r="F1156" s="12">
        <v>54.5</v>
      </c>
      <c r="G1156" s="12">
        <v>49.7</v>
      </c>
      <c r="H1156" s="12">
        <v>53</v>
      </c>
      <c r="I1156" s="3">
        <v>-94</v>
      </c>
      <c r="J1156" s="3">
        <v>310</v>
      </c>
      <c r="K1156" s="3">
        <v>-98</v>
      </c>
      <c r="L1156" s="3">
        <v>609</v>
      </c>
      <c r="M1156" s="3">
        <v>280</v>
      </c>
      <c r="N1156" s="3">
        <v>30</v>
      </c>
      <c r="O1156" s="3">
        <v>0</v>
      </c>
      <c r="P1156" s="3">
        <v>14</v>
      </c>
      <c r="Q1156" s="3">
        <v>-50</v>
      </c>
      <c r="R1156" s="3">
        <v>-144</v>
      </c>
      <c r="S1156" s="13">
        <f t="shared" si="170"/>
        <v>-5.3298000000000005E-2</v>
      </c>
      <c r="T1156" s="13">
        <f t="shared" si="171"/>
        <v>0.17484</v>
      </c>
      <c r="U1156" s="13">
        <f t="shared" si="172"/>
        <v>-5.3409999999999999E-2</v>
      </c>
      <c r="V1156" s="13">
        <f t="shared" si="173"/>
        <v>0.30267300000000003</v>
      </c>
      <c r="W1156" s="13">
        <f t="shared" si="174"/>
        <v>0.1484</v>
      </c>
      <c r="X1156" s="13">
        <f t="shared" si="175"/>
        <v>1.7010000000000001E-2</v>
      </c>
      <c r="Y1156" s="13">
        <f t="shared" si="176"/>
        <v>0</v>
      </c>
      <c r="Z1156" s="13">
        <f t="shared" si="177"/>
        <v>7.6299999999999996E-3</v>
      </c>
      <c r="AA1156" s="13">
        <f t="shared" si="178"/>
        <v>-2.4850000000000001E-2</v>
      </c>
      <c r="AB1156" s="13">
        <f t="shared" si="179"/>
        <v>-7.6319999999999999E-2</v>
      </c>
    </row>
    <row r="1157" spans="1:28" x14ac:dyDescent="0.25">
      <c r="A1157" s="2" t="s">
        <v>1151</v>
      </c>
      <c r="B1157" s="3" t="s">
        <v>7864</v>
      </c>
      <c r="C1157" s="3" t="s">
        <v>8514</v>
      </c>
      <c r="D1157" s="12">
        <v>31.35</v>
      </c>
      <c r="E1157" s="12">
        <v>33.25</v>
      </c>
      <c r="F1157" s="12">
        <v>33.25</v>
      </c>
      <c r="G1157" s="12">
        <v>30.45</v>
      </c>
      <c r="H1157" s="12">
        <v>33.4</v>
      </c>
      <c r="I1157" s="3">
        <v>730</v>
      </c>
      <c r="J1157" s="3">
        <v>405</v>
      </c>
      <c r="K1157" s="3">
        <v>-232</v>
      </c>
      <c r="L1157" s="3">
        <v>-143</v>
      </c>
      <c r="M1157" s="3">
        <v>683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0.228855</v>
      </c>
      <c r="T1157" s="13">
        <f t="shared" si="171"/>
        <v>0.13466249999999999</v>
      </c>
      <c r="U1157" s="13">
        <f t="shared" si="172"/>
        <v>-7.714E-2</v>
      </c>
      <c r="V1157" s="13">
        <f t="shared" si="173"/>
        <v>-4.3543499999999992E-2</v>
      </c>
      <c r="W1157" s="13">
        <f t="shared" si="174"/>
        <v>0.22812200000000002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7865</v>
      </c>
      <c r="C1158" s="3" t="s">
        <v>8544</v>
      </c>
      <c r="D1158" s="12">
        <v>20.75</v>
      </c>
      <c r="E1158" s="12">
        <v>20</v>
      </c>
      <c r="F1158" s="12">
        <v>20</v>
      </c>
      <c r="G1158" s="12">
        <v>18.8</v>
      </c>
      <c r="H1158" s="12">
        <v>19.600000000000001</v>
      </c>
      <c r="I1158" s="3">
        <v>0</v>
      </c>
      <c r="J1158" s="3">
        <v>6</v>
      </c>
      <c r="K1158" s="3">
        <v>-6</v>
      </c>
      <c r="L1158" s="3">
        <v>8</v>
      </c>
      <c r="M1158" s="3">
        <v>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1.1999999999999999E-3</v>
      </c>
      <c r="U1158" s="13">
        <f t="shared" si="172"/>
        <v>-1.1999999999999999E-3</v>
      </c>
      <c r="V1158" s="13">
        <f t="shared" si="173"/>
        <v>1.5040000000000001E-3</v>
      </c>
      <c r="W1158" s="13">
        <f t="shared" si="174"/>
        <v>2.1560000000000004E-3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7866</v>
      </c>
      <c r="C1159" s="3" t="s">
        <v>8506</v>
      </c>
      <c r="D1159" s="12">
        <v>22.35</v>
      </c>
      <c r="E1159" s="12">
        <v>21.5</v>
      </c>
      <c r="F1159" s="12">
        <v>21.5</v>
      </c>
      <c r="G1159" s="12">
        <v>19.350000000000001</v>
      </c>
      <c r="H1159" s="12">
        <v>21.25</v>
      </c>
      <c r="I1159" s="3">
        <v>904</v>
      </c>
      <c r="J1159" s="3">
        <v>1596</v>
      </c>
      <c r="K1159" s="3">
        <v>316</v>
      </c>
      <c r="L1159" s="3">
        <v>635</v>
      </c>
      <c r="M1159" s="3">
        <v>1093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0.202044</v>
      </c>
      <c r="T1159" s="13">
        <f t="shared" ref="T1159:T1222" si="181">$E1159*J1159/100000</f>
        <v>0.34314</v>
      </c>
      <c r="U1159" s="13">
        <f t="shared" ref="U1159:U1222" si="182">$F1159*K1159/100000</f>
        <v>6.794E-2</v>
      </c>
      <c r="V1159" s="13">
        <f t="shared" ref="V1159:V1222" si="183">$G1159*L1159/100000</f>
        <v>0.1228725</v>
      </c>
      <c r="W1159" s="13">
        <f t="shared" ref="W1159:W1222" si="184">$H1159*M1159/100000</f>
        <v>0.23226250000000001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7867</v>
      </c>
      <c r="C1160" s="3" t="s">
        <v>8492</v>
      </c>
      <c r="D1160" s="12">
        <v>21.6</v>
      </c>
      <c r="E1160" s="12">
        <v>21.6</v>
      </c>
      <c r="F1160" s="12">
        <v>21.6</v>
      </c>
      <c r="G1160" s="12">
        <v>21</v>
      </c>
      <c r="H1160" s="12">
        <v>23.1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7868</v>
      </c>
      <c r="C1161" s="3" t="s">
        <v>5390</v>
      </c>
      <c r="D1161" s="12">
        <v>57</v>
      </c>
      <c r="E1161" s="12">
        <v>55</v>
      </c>
      <c r="F1161" s="12">
        <v>56.6</v>
      </c>
      <c r="G1161" s="12">
        <v>59.1</v>
      </c>
      <c r="H1161" s="12">
        <v>60.2</v>
      </c>
      <c r="I1161" s="3">
        <v>1459</v>
      </c>
      <c r="J1161" s="3">
        <v>1060</v>
      </c>
      <c r="K1161" s="3">
        <v>819</v>
      </c>
      <c r="L1161" s="3">
        <v>342</v>
      </c>
      <c r="M1161" s="3">
        <v>-662</v>
      </c>
      <c r="N1161" s="3">
        <v>-1100</v>
      </c>
      <c r="O1161" s="3">
        <v>0</v>
      </c>
      <c r="P1161" s="3">
        <v>0</v>
      </c>
      <c r="Q1161" s="3">
        <v>-1</v>
      </c>
      <c r="R1161" s="3">
        <v>0</v>
      </c>
      <c r="S1161" s="13">
        <f t="shared" si="180"/>
        <v>0.83162999999999998</v>
      </c>
      <c r="T1161" s="13">
        <f t="shared" si="181"/>
        <v>0.58299999999999996</v>
      </c>
      <c r="U1161" s="13">
        <f t="shared" si="182"/>
        <v>0.46355400000000002</v>
      </c>
      <c r="V1161" s="13">
        <f t="shared" si="183"/>
        <v>0.202122</v>
      </c>
      <c r="W1161" s="13">
        <f t="shared" si="184"/>
        <v>-0.39852399999999999</v>
      </c>
      <c r="X1161" s="13">
        <f t="shared" si="185"/>
        <v>-0.627</v>
      </c>
      <c r="Y1161" s="13">
        <f t="shared" si="186"/>
        <v>0</v>
      </c>
      <c r="Z1161" s="13">
        <f t="shared" si="187"/>
        <v>0</v>
      </c>
      <c r="AA1161" s="13">
        <f t="shared" si="188"/>
        <v>-5.9100000000000005E-4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7869</v>
      </c>
      <c r="C1162" s="3" t="s">
        <v>5390</v>
      </c>
      <c r="D1162" s="12">
        <v>12.25</v>
      </c>
      <c r="E1162" s="12">
        <v>12.3</v>
      </c>
      <c r="F1162" s="12">
        <v>12.3</v>
      </c>
      <c r="G1162" s="12">
        <v>12.2</v>
      </c>
      <c r="H1162" s="12">
        <v>12.75</v>
      </c>
      <c r="I1162" s="3">
        <v>-8</v>
      </c>
      <c r="J1162" s="3">
        <v>7</v>
      </c>
      <c r="K1162" s="3">
        <v>8</v>
      </c>
      <c r="L1162" s="3">
        <v>161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-9.7999999999999997E-4</v>
      </c>
      <c r="T1162" s="13">
        <f t="shared" si="181"/>
        <v>8.6100000000000011E-4</v>
      </c>
      <c r="U1162" s="13">
        <f t="shared" si="182"/>
        <v>9.8400000000000007E-4</v>
      </c>
      <c r="V1162" s="13">
        <f t="shared" si="183"/>
        <v>1.9642E-2</v>
      </c>
      <c r="W1162" s="13">
        <f t="shared" si="184"/>
        <v>3.8249999999999997E-4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7870</v>
      </c>
      <c r="C1163" s="3" t="s">
        <v>8510</v>
      </c>
      <c r="D1163" s="12">
        <v>20.399999999999999</v>
      </c>
      <c r="E1163" s="12">
        <v>20.75</v>
      </c>
      <c r="F1163" s="12">
        <v>20.100000000000001</v>
      </c>
      <c r="G1163" s="12">
        <v>18.100000000000001</v>
      </c>
      <c r="H1163" s="12">
        <v>18.399999999999999</v>
      </c>
      <c r="I1163" s="3">
        <v>5</v>
      </c>
      <c r="J1163" s="3">
        <v>-7</v>
      </c>
      <c r="K1163" s="3">
        <v>-113</v>
      </c>
      <c r="L1163" s="3">
        <v>136</v>
      </c>
      <c r="M1163" s="3">
        <v>171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1.0200000000000001E-3</v>
      </c>
      <c r="T1163" s="13">
        <f t="shared" si="181"/>
        <v>-1.4525E-3</v>
      </c>
      <c r="U1163" s="13">
        <f t="shared" si="182"/>
        <v>-2.2713000000000001E-2</v>
      </c>
      <c r="V1163" s="13">
        <f t="shared" si="183"/>
        <v>2.4616000000000002E-2</v>
      </c>
      <c r="W1163" s="13">
        <f t="shared" si="184"/>
        <v>3.1463999999999999E-2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7871</v>
      </c>
      <c r="C1164" s="3" t="s">
        <v>5418</v>
      </c>
      <c r="D1164" s="12">
        <v>17.25</v>
      </c>
      <c r="E1164" s="12">
        <v>17.05</v>
      </c>
      <c r="F1164" s="12">
        <v>17.25</v>
      </c>
      <c r="G1164" s="12">
        <v>16</v>
      </c>
      <c r="H1164" s="12">
        <v>17.05</v>
      </c>
      <c r="I1164" s="3">
        <v>8</v>
      </c>
      <c r="J1164" s="3">
        <v>-33</v>
      </c>
      <c r="K1164" s="3">
        <v>-164</v>
      </c>
      <c r="L1164" s="3">
        <v>-175</v>
      </c>
      <c r="M1164" s="3">
        <v>-60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1.3799999999999999E-3</v>
      </c>
      <c r="T1164" s="13">
        <f t="shared" si="181"/>
        <v>-5.6264999999999996E-3</v>
      </c>
      <c r="U1164" s="13">
        <f t="shared" si="182"/>
        <v>-2.8289999999999999E-2</v>
      </c>
      <c r="V1164" s="13">
        <f t="shared" si="183"/>
        <v>-2.8000000000000001E-2</v>
      </c>
      <c r="W1164" s="13">
        <f t="shared" si="184"/>
        <v>-1.023E-2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7872</v>
      </c>
      <c r="C1165" s="3" t="s">
        <v>8518</v>
      </c>
      <c r="D1165" s="12">
        <v>16</v>
      </c>
      <c r="E1165" s="12">
        <v>15.55</v>
      </c>
      <c r="F1165" s="12">
        <v>15.1</v>
      </c>
      <c r="G1165" s="12">
        <v>14</v>
      </c>
      <c r="H1165" s="12">
        <v>15</v>
      </c>
      <c r="I1165" s="3">
        <v>-25</v>
      </c>
      <c r="J1165" s="3">
        <v>1</v>
      </c>
      <c r="K1165" s="3">
        <v>-1</v>
      </c>
      <c r="L1165" s="3">
        <v>3</v>
      </c>
      <c r="M1165" s="3">
        <v>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-4.0000000000000001E-3</v>
      </c>
      <c r="T1165" s="13">
        <f t="shared" si="181"/>
        <v>1.5550000000000001E-4</v>
      </c>
      <c r="U1165" s="13">
        <f t="shared" si="182"/>
        <v>-1.5099999999999998E-4</v>
      </c>
      <c r="V1165" s="13">
        <f t="shared" si="183"/>
        <v>4.2000000000000002E-4</v>
      </c>
      <c r="W1165" s="13">
        <f t="shared" si="184"/>
        <v>1.0499999999999999E-3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7873</v>
      </c>
      <c r="C1166" s="3" t="s">
        <v>8510</v>
      </c>
      <c r="D1166" s="12">
        <v>40.5</v>
      </c>
      <c r="E1166" s="12">
        <v>40.299999999999997</v>
      </c>
      <c r="F1166" s="12">
        <v>40.549999999999997</v>
      </c>
      <c r="G1166" s="12">
        <v>38.950000000000003</v>
      </c>
      <c r="H1166" s="12">
        <v>42.1</v>
      </c>
      <c r="I1166" s="3">
        <v>-587</v>
      </c>
      <c r="J1166" s="3">
        <v>-585</v>
      </c>
      <c r="K1166" s="3">
        <v>-642</v>
      </c>
      <c r="L1166" s="3">
        <v>132</v>
      </c>
      <c r="M1166" s="3">
        <v>601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-0.237735</v>
      </c>
      <c r="T1166" s="13">
        <f t="shared" si="181"/>
        <v>-0.23575499999999999</v>
      </c>
      <c r="U1166" s="13">
        <f t="shared" si="182"/>
        <v>-0.26033099999999998</v>
      </c>
      <c r="V1166" s="13">
        <f t="shared" si="183"/>
        <v>5.1414000000000008E-2</v>
      </c>
      <c r="W1166" s="13">
        <f t="shared" si="184"/>
        <v>0.253021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7874</v>
      </c>
      <c r="C1167" s="3" t="s">
        <v>8518</v>
      </c>
      <c r="D1167" s="12">
        <v>86.8</v>
      </c>
      <c r="E1167" s="12">
        <v>88.9</v>
      </c>
      <c r="F1167" s="12">
        <v>88</v>
      </c>
      <c r="G1167" s="12">
        <v>82.5</v>
      </c>
      <c r="H1167" s="12">
        <v>87</v>
      </c>
      <c r="I1167" s="3">
        <v>1603</v>
      </c>
      <c r="J1167" s="3">
        <v>-2276</v>
      </c>
      <c r="K1167" s="3">
        <v>-778</v>
      </c>
      <c r="L1167" s="3">
        <v>301</v>
      </c>
      <c r="M1167" s="3">
        <v>-930</v>
      </c>
      <c r="N1167" s="3">
        <v>0</v>
      </c>
      <c r="O1167" s="3">
        <v>8</v>
      </c>
      <c r="P1167" s="3">
        <v>-74</v>
      </c>
      <c r="Q1167" s="3">
        <v>8</v>
      </c>
      <c r="R1167" s="3">
        <v>118</v>
      </c>
      <c r="S1167" s="13">
        <f t="shared" si="180"/>
        <v>1.3914039999999999</v>
      </c>
      <c r="T1167" s="13">
        <f t="shared" si="181"/>
        <v>-2.0233640000000004</v>
      </c>
      <c r="U1167" s="13">
        <f t="shared" si="182"/>
        <v>-0.68464000000000003</v>
      </c>
      <c r="V1167" s="13">
        <f t="shared" si="183"/>
        <v>0.24832499999999999</v>
      </c>
      <c r="W1167" s="13">
        <f t="shared" si="184"/>
        <v>-0.80910000000000004</v>
      </c>
      <c r="X1167" s="13">
        <f t="shared" si="185"/>
        <v>0</v>
      </c>
      <c r="Y1167" s="13">
        <f t="shared" si="186"/>
        <v>7.1120000000000003E-3</v>
      </c>
      <c r="Z1167" s="13">
        <f t="shared" si="187"/>
        <v>-6.5119999999999997E-2</v>
      </c>
      <c r="AA1167" s="13">
        <f t="shared" si="188"/>
        <v>6.6E-3</v>
      </c>
      <c r="AB1167" s="13">
        <f t="shared" si="189"/>
        <v>0.10266</v>
      </c>
    </row>
    <row r="1168" spans="1:28" x14ac:dyDescent="0.25">
      <c r="A1168" s="2" t="s">
        <v>1162</v>
      </c>
      <c r="B1168" s="3" t="s">
        <v>7875</v>
      </c>
      <c r="C1168" s="3" t="s">
        <v>6676</v>
      </c>
      <c r="D1168" s="12">
        <v>181</v>
      </c>
      <c r="E1168" s="12">
        <v>175.5</v>
      </c>
      <c r="F1168" s="12">
        <v>169.5</v>
      </c>
      <c r="G1168" s="12">
        <v>155</v>
      </c>
      <c r="H1168" s="12">
        <v>165.5</v>
      </c>
      <c r="I1168" s="3">
        <v>262</v>
      </c>
      <c r="J1168" s="3">
        <v>-24</v>
      </c>
      <c r="K1168" s="3">
        <v>-3</v>
      </c>
      <c r="L1168" s="3">
        <v>34</v>
      </c>
      <c r="M1168" s="3">
        <v>96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0.47421999999999997</v>
      </c>
      <c r="T1168" s="13">
        <f t="shared" si="181"/>
        <v>-4.2119999999999998E-2</v>
      </c>
      <c r="U1168" s="13">
        <f t="shared" si="182"/>
        <v>-5.0850000000000001E-3</v>
      </c>
      <c r="V1168" s="13">
        <f t="shared" si="183"/>
        <v>5.2699999999999997E-2</v>
      </c>
      <c r="W1168" s="13">
        <f t="shared" si="184"/>
        <v>0.15887999999999999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7876</v>
      </c>
      <c r="C1169" s="3" t="s">
        <v>8504</v>
      </c>
      <c r="D1169" s="12">
        <v>14.15</v>
      </c>
      <c r="E1169" s="12">
        <v>14.55</v>
      </c>
      <c r="F1169" s="12">
        <v>13.7</v>
      </c>
      <c r="G1169" s="12">
        <v>12.35</v>
      </c>
      <c r="H1169" s="12">
        <v>13.55</v>
      </c>
      <c r="I1169" s="3">
        <v>8</v>
      </c>
      <c r="J1169" s="3">
        <v>83</v>
      </c>
      <c r="K1169" s="3">
        <v>-175</v>
      </c>
      <c r="L1169" s="3">
        <v>124</v>
      </c>
      <c r="M1169" s="3">
        <v>52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1.132E-3</v>
      </c>
      <c r="T1169" s="13">
        <f t="shared" si="181"/>
        <v>1.20765E-2</v>
      </c>
      <c r="U1169" s="13">
        <f t="shared" si="182"/>
        <v>-2.3975E-2</v>
      </c>
      <c r="V1169" s="13">
        <f t="shared" si="183"/>
        <v>1.5313999999999999E-2</v>
      </c>
      <c r="W1169" s="13">
        <f t="shared" si="184"/>
        <v>7.0460000000000002E-3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7877</v>
      </c>
      <c r="C1170" s="3" t="s">
        <v>8560</v>
      </c>
      <c r="D1170" s="12">
        <v>95.3</v>
      </c>
      <c r="E1170" s="12">
        <v>97.5</v>
      </c>
      <c r="F1170" s="12">
        <v>100</v>
      </c>
      <c r="G1170" s="12">
        <v>110</v>
      </c>
      <c r="H1170" s="12">
        <v>115</v>
      </c>
      <c r="I1170" s="3">
        <v>-74</v>
      </c>
      <c r="J1170" s="3">
        <v>-86</v>
      </c>
      <c r="K1170" s="3">
        <v>188</v>
      </c>
      <c r="L1170" s="3">
        <v>-466</v>
      </c>
      <c r="M1170" s="3">
        <v>-1111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-7.0522000000000001E-2</v>
      </c>
      <c r="T1170" s="13">
        <f t="shared" si="181"/>
        <v>-8.3849999999999994E-2</v>
      </c>
      <c r="U1170" s="13">
        <f t="shared" si="182"/>
        <v>0.188</v>
      </c>
      <c r="V1170" s="13">
        <f t="shared" si="183"/>
        <v>-0.51259999999999994</v>
      </c>
      <c r="W1170" s="13">
        <f t="shared" si="184"/>
        <v>-1.27765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7878</v>
      </c>
      <c r="C1171" s="3" t="s">
        <v>8544</v>
      </c>
      <c r="D1171" s="12">
        <v>12.4</v>
      </c>
      <c r="E1171" s="12">
        <v>12.3</v>
      </c>
      <c r="F1171" s="12">
        <v>12.15</v>
      </c>
      <c r="G1171" s="12">
        <v>11</v>
      </c>
      <c r="H1171" s="12">
        <v>11.8</v>
      </c>
      <c r="I1171" s="3">
        <v>-13</v>
      </c>
      <c r="J1171" s="3">
        <v>27</v>
      </c>
      <c r="K1171" s="3">
        <v>-39</v>
      </c>
      <c r="L1171" s="3">
        <v>39</v>
      </c>
      <c r="M1171" s="3">
        <v>16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-1.6120000000000002E-3</v>
      </c>
      <c r="T1171" s="13">
        <f t="shared" si="181"/>
        <v>3.3210000000000002E-3</v>
      </c>
      <c r="U1171" s="13">
        <f t="shared" si="182"/>
        <v>-4.7385000000000005E-3</v>
      </c>
      <c r="V1171" s="13">
        <f t="shared" si="183"/>
        <v>4.2900000000000004E-3</v>
      </c>
      <c r="W1171" s="13">
        <f t="shared" si="184"/>
        <v>1.8880000000000001E-3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7879</v>
      </c>
      <c r="C1172" s="3" t="s">
        <v>5396</v>
      </c>
      <c r="D1172" s="12">
        <v>155</v>
      </c>
      <c r="E1172" s="12">
        <v>152</v>
      </c>
      <c r="F1172" s="12">
        <v>155</v>
      </c>
      <c r="G1172" s="12">
        <v>145</v>
      </c>
      <c r="H1172" s="12">
        <v>154.5</v>
      </c>
      <c r="I1172" s="3">
        <v>-2046</v>
      </c>
      <c r="J1172" s="3">
        <v>-3921</v>
      </c>
      <c r="K1172" s="3">
        <v>-968</v>
      </c>
      <c r="L1172" s="3">
        <v>-726</v>
      </c>
      <c r="M1172" s="3">
        <v>-822</v>
      </c>
      <c r="N1172" s="3">
        <v>110</v>
      </c>
      <c r="O1172" s="3">
        <v>-85</v>
      </c>
      <c r="P1172" s="3">
        <v>-815</v>
      </c>
      <c r="Q1172" s="3">
        <v>154</v>
      </c>
      <c r="R1172" s="3">
        <v>99</v>
      </c>
      <c r="S1172" s="13">
        <f t="shared" si="180"/>
        <v>-3.1713</v>
      </c>
      <c r="T1172" s="13">
        <f t="shared" si="181"/>
        <v>-5.9599200000000003</v>
      </c>
      <c r="U1172" s="13">
        <f t="shared" si="182"/>
        <v>-1.5004</v>
      </c>
      <c r="V1172" s="13">
        <f t="shared" si="183"/>
        <v>-1.0527</v>
      </c>
      <c r="W1172" s="13">
        <f t="shared" si="184"/>
        <v>-1.26999</v>
      </c>
      <c r="X1172" s="13">
        <f t="shared" si="185"/>
        <v>0.17050000000000001</v>
      </c>
      <c r="Y1172" s="13">
        <f t="shared" si="186"/>
        <v>-0.12920000000000001</v>
      </c>
      <c r="Z1172" s="13">
        <f t="shared" si="187"/>
        <v>-1.26325</v>
      </c>
      <c r="AA1172" s="13">
        <f t="shared" si="188"/>
        <v>0.2233</v>
      </c>
      <c r="AB1172" s="13">
        <f t="shared" si="189"/>
        <v>0.15295500000000001</v>
      </c>
    </row>
    <row r="1173" spans="1:28" x14ac:dyDescent="0.25">
      <c r="A1173" s="2" t="s">
        <v>1167</v>
      </c>
      <c r="B1173" s="3" t="s">
        <v>7880</v>
      </c>
      <c r="C1173" s="3" t="s">
        <v>8521</v>
      </c>
      <c r="D1173" s="12">
        <v>13.65</v>
      </c>
      <c r="E1173" s="12">
        <v>13.55</v>
      </c>
      <c r="F1173" s="12">
        <v>14</v>
      </c>
      <c r="G1173" s="12">
        <v>12.8</v>
      </c>
      <c r="H1173" s="12">
        <v>13.5</v>
      </c>
      <c r="I1173" s="3">
        <v>-24</v>
      </c>
      <c r="J1173" s="3">
        <v>-43</v>
      </c>
      <c r="K1173" s="3">
        <v>6</v>
      </c>
      <c r="L1173" s="3">
        <v>-42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-3.2760000000000003E-3</v>
      </c>
      <c r="T1173" s="13">
        <f t="shared" si="181"/>
        <v>-5.8265000000000001E-3</v>
      </c>
      <c r="U1173" s="13">
        <f t="shared" si="182"/>
        <v>8.4000000000000003E-4</v>
      </c>
      <c r="V1173" s="13">
        <f t="shared" si="183"/>
        <v>-5.3760000000000006E-3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7881</v>
      </c>
      <c r="C1174" s="3" t="s">
        <v>5394</v>
      </c>
      <c r="D1174" s="12">
        <v>35.200000000000003</v>
      </c>
      <c r="E1174" s="12">
        <v>34.299999999999997</v>
      </c>
      <c r="F1174" s="12">
        <v>34.1</v>
      </c>
      <c r="G1174" s="12">
        <v>32.799999999999997</v>
      </c>
      <c r="H1174" s="12">
        <v>34.35</v>
      </c>
      <c r="I1174" s="3">
        <v>-2</v>
      </c>
      <c r="J1174" s="3">
        <v>3</v>
      </c>
      <c r="K1174" s="3">
        <v>-6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-7.0400000000000009E-4</v>
      </c>
      <c r="T1174" s="13">
        <f t="shared" si="181"/>
        <v>1.029E-3</v>
      </c>
      <c r="U1174" s="13">
        <f t="shared" si="182"/>
        <v>-2.0460000000000001E-3</v>
      </c>
      <c r="V1174" s="13">
        <f t="shared" si="183"/>
        <v>3.2799999999999995E-4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7882</v>
      </c>
      <c r="C1175" s="3" t="s">
        <v>8522</v>
      </c>
      <c r="D1175" s="12">
        <v>7.26</v>
      </c>
      <c r="E1175" s="12">
        <v>7.3</v>
      </c>
      <c r="F1175" s="12">
        <v>7.42</v>
      </c>
      <c r="G1175" s="12">
        <v>6.7</v>
      </c>
      <c r="H1175" s="12">
        <v>7.37</v>
      </c>
      <c r="I1175" s="3">
        <v>56</v>
      </c>
      <c r="J1175" s="3">
        <v>73</v>
      </c>
      <c r="K1175" s="3">
        <v>-57</v>
      </c>
      <c r="L1175" s="3">
        <v>-31</v>
      </c>
      <c r="M1175" s="3">
        <v>137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4.0655999999999999E-3</v>
      </c>
      <c r="T1175" s="13">
        <f t="shared" si="181"/>
        <v>5.3289999999999995E-3</v>
      </c>
      <c r="U1175" s="13">
        <f t="shared" si="182"/>
        <v>-4.2294000000000003E-3</v>
      </c>
      <c r="V1175" s="13">
        <f t="shared" si="183"/>
        <v>-2.0770000000000003E-3</v>
      </c>
      <c r="W1175" s="13">
        <f t="shared" si="184"/>
        <v>1.0096900000000001E-2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7883</v>
      </c>
      <c r="C1176" s="3" t="s">
        <v>5421</v>
      </c>
      <c r="D1176" s="12">
        <v>29.4</v>
      </c>
      <c r="E1176" s="12">
        <v>29.65</v>
      </c>
      <c r="F1176" s="12">
        <v>30</v>
      </c>
      <c r="G1176" s="12">
        <v>29.3</v>
      </c>
      <c r="H1176" s="12">
        <v>29.9</v>
      </c>
      <c r="I1176" s="3">
        <v>-22</v>
      </c>
      <c r="J1176" s="3">
        <v>0</v>
      </c>
      <c r="K1176" s="3">
        <v>1</v>
      </c>
      <c r="L1176" s="3">
        <v>2</v>
      </c>
      <c r="M1176" s="3">
        <v>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-6.4679999999999998E-3</v>
      </c>
      <c r="T1176" s="13">
        <f t="shared" si="181"/>
        <v>0</v>
      </c>
      <c r="U1176" s="13">
        <f t="shared" si="182"/>
        <v>2.9999999999999997E-4</v>
      </c>
      <c r="V1176" s="13">
        <f t="shared" si="183"/>
        <v>5.8600000000000004E-4</v>
      </c>
      <c r="W1176" s="13">
        <f t="shared" si="184"/>
        <v>2.0929999999999998E-3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7884</v>
      </c>
      <c r="C1177" s="3" t="s">
        <v>8562</v>
      </c>
      <c r="D1177" s="12">
        <v>26.45</v>
      </c>
      <c r="E1177" s="12">
        <v>27</v>
      </c>
      <c r="F1177" s="12">
        <v>26.4</v>
      </c>
      <c r="G1177" s="12">
        <v>25.55</v>
      </c>
      <c r="H1177" s="12">
        <v>26.85</v>
      </c>
      <c r="I1177" s="3">
        <v>-256</v>
      </c>
      <c r="J1177" s="3">
        <v>89</v>
      </c>
      <c r="K1177" s="3">
        <v>-115</v>
      </c>
      <c r="L1177" s="3">
        <v>88</v>
      </c>
      <c r="M1177" s="3">
        <v>123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-6.7711999999999994E-2</v>
      </c>
      <c r="T1177" s="13">
        <f t="shared" si="181"/>
        <v>2.4029999999999999E-2</v>
      </c>
      <c r="U1177" s="13">
        <f t="shared" si="182"/>
        <v>-3.0360000000000002E-2</v>
      </c>
      <c r="V1177" s="13">
        <f t="shared" si="183"/>
        <v>2.2484000000000001E-2</v>
      </c>
      <c r="W1177" s="13">
        <f t="shared" si="184"/>
        <v>3.3025499999999999E-2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7885</v>
      </c>
      <c r="C1178" s="3" t="s">
        <v>8526</v>
      </c>
      <c r="D1178" s="12">
        <v>41.1</v>
      </c>
      <c r="E1178" s="12">
        <v>41.6</v>
      </c>
      <c r="F1178" s="12">
        <v>40.6</v>
      </c>
      <c r="G1178" s="12">
        <v>40.6</v>
      </c>
      <c r="H1178" s="12">
        <v>40.950000000000003</v>
      </c>
      <c r="I1178" s="3">
        <v>-4</v>
      </c>
      <c r="J1178" s="3">
        <v>0</v>
      </c>
      <c r="K1178" s="3">
        <v>4</v>
      </c>
      <c r="L1178" s="3">
        <v>51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-1.6440000000000001E-3</v>
      </c>
      <c r="T1178" s="13">
        <f t="shared" si="181"/>
        <v>0</v>
      </c>
      <c r="U1178" s="13">
        <f t="shared" si="182"/>
        <v>1.624E-3</v>
      </c>
      <c r="V1178" s="13">
        <f t="shared" si="183"/>
        <v>2.0705999999999999E-2</v>
      </c>
      <c r="W1178" s="13">
        <f t="shared" si="184"/>
        <v>-8.1900000000000007E-4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7886</v>
      </c>
      <c r="C1179" s="3" t="s">
        <v>5377</v>
      </c>
      <c r="D1179" s="12">
        <v>14.65</v>
      </c>
      <c r="E1179" s="12">
        <v>14.45</v>
      </c>
      <c r="F1179" s="12">
        <v>14.65</v>
      </c>
      <c r="G1179" s="12">
        <v>13.2</v>
      </c>
      <c r="H1179" s="12">
        <v>14.5</v>
      </c>
      <c r="I1179" s="3">
        <v>556</v>
      </c>
      <c r="J1179" s="3">
        <v>787</v>
      </c>
      <c r="K1179" s="3">
        <v>-581</v>
      </c>
      <c r="L1179" s="3">
        <v>-75</v>
      </c>
      <c r="M1179" s="3">
        <v>604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8.1453999999999999E-2</v>
      </c>
      <c r="T1179" s="13">
        <f t="shared" si="181"/>
        <v>0.1137215</v>
      </c>
      <c r="U1179" s="13">
        <f t="shared" si="182"/>
        <v>-8.5116499999999998E-2</v>
      </c>
      <c r="V1179" s="13">
        <f t="shared" si="183"/>
        <v>-9.9000000000000008E-3</v>
      </c>
      <c r="W1179" s="13">
        <f t="shared" si="184"/>
        <v>8.7580000000000005E-2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7887</v>
      </c>
      <c r="C1180" s="3" t="s">
        <v>5380</v>
      </c>
      <c r="D1180" s="12">
        <v>47.15</v>
      </c>
      <c r="E1180" s="12">
        <v>46.5</v>
      </c>
      <c r="F1180" s="12">
        <v>47.7</v>
      </c>
      <c r="G1180" s="12">
        <v>45.75</v>
      </c>
      <c r="H1180" s="12">
        <v>47.65</v>
      </c>
      <c r="I1180" s="3">
        <v>0</v>
      </c>
      <c r="J1180" s="3">
        <v>28</v>
      </c>
      <c r="K1180" s="3">
        <v>2</v>
      </c>
      <c r="L1180" s="3">
        <v>-63</v>
      </c>
      <c r="M1180" s="3">
        <v>74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1.302E-2</v>
      </c>
      <c r="U1180" s="13">
        <f t="shared" si="182"/>
        <v>9.540000000000001E-4</v>
      </c>
      <c r="V1180" s="13">
        <f t="shared" si="183"/>
        <v>-2.8822500000000001E-2</v>
      </c>
      <c r="W1180" s="13">
        <f t="shared" si="184"/>
        <v>3.5261000000000001E-2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7888</v>
      </c>
      <c r="C1181" s="3" t="s">
        <v>5380</v>
      </c>
      <c r="D1181" s="12">
        <v>30</v>
      </c>
      <c r="E1181" s="12">
        <v>29.8</v>
      </c>
      <c r="F1181" s="12">
        <v>29.9</v>
      </c>
      <c r="G1181" s="12">
        <v>29.25</v>
      </c>
      <c r="H1181" s="12">
        <v>29.9</v>
      </c>
      <c r="I1181" s="3">
        <v>-2</v>
      </c>
      <c r="J1181" s="3">
        <v>-8</v>
      </c>
      <c r="K1181" s="3">
        <v>-35</v>
      </c>
      <c r="L1181" s="3">
        <v>43</v>
      </c>
      <c r="M1181" s="3">
        <v>61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-5.9999999999999995E-4</v>
      </c>
      <c r="T1181" s="13">
        <f t="shared" si="181"/>
        <v>-2.3840000000000003E-3</v>
      </c>
      <c r="U1181" s="13">
        <f t="shared" si="182"/>
        <v>-1.0465E-2</v>
      </c>
      <c r="V1181" s="13">
        <f t="shared" si="183"/>
        <v>1.25775E-2</v>
      </c>
      <c r="W1181" s="13">
        <f t="shared" si="184"/>
        <v>1.8238999999999998E-2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7889</v>
      </c>
      <c r="C1182" s="3" t="s">
        <v>5380</v>
      </c>
      <c r="D1182" s="12">
        <v>10.050000000000001</v>
      </c>
      <c r="E1182" s="12">
        <v>9.9</v>
      </c>
      <c r="F1182" s="12">
        <v>9.74</v>
      </c>
      <c r="G1182" s="12">
        <v>9</v>
      </c>
      <c r="H1182" s="12">
        <v>9.41</v>
      </c>
      <c r="I1182" s="3">
        <v>-1518</v>
      </c>
      <c r="J1182" s="3">
        <v>-1922</v>
      </c>
      <c r="K1182" s="3">
        <v>-2092</v>
      </c>
      <c r="L1182" s="3">
        <v>-1631</v>
      </c>
      <c r="M1182" s="3">
        <v>-705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-0.15255900000000003</v>
      </c>
      <c r="T1182" s="13">
        <f t="shared" si="181"/>
        <v>-0.190278</v>
      </c>
      <c r="U1182" s="13">
        <f t="shared" si="182"/>
        <v>-0.20376080000000002</v>
      </c>
      <c r="V1182" s="13">
        <f t="shared" si="183"/>
        <v>-0.14679</v>
      </c>
      <c r="W1182" s="13">
        <f t="shared" si="184"/>
        <v>-6.6340499999999997E-2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7890</v>
      </c>
      <c r="C1183" s="3" t="s">
        <v>5380</v>
      </c>
      <c r="D1183" s="12">
        <v>20.65</v>
      </c>
      <c r="E1183" s="12">
        <v>20.8</v>
      </c>
      <c r="F1183" s="12">
        <v>21.4</v>
      </c>
      <c r="G1183" s="12">
        <v>20.2</v>
      </c>
      <c r="H1183" s="12">
        <v>21</v>
      </c>
      <c r="I1183" s="3">
        <v>-2</v>
      </c>
      <c r="J1183" s="3">
        <v>3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-4.1299999999999996E-4</v>
      </c>
      <c r="T1183" s="13">
        <f t="shared" si="181"/>
        <v>6.240000000000001E-4</v>
      </c>
      <c r="U1183" s="13">
        <f t="shared" si="182"/>
        <v>2.14E-4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7891</v>
      </c>
      <c r="C1184" s="3" t="s">
        <v>5380</v>
      </c>
      <c r="D1184" s="12">
        <v>12.65</v>
      </c>
      <c r="E1184" s="12">
        <v>12.5</v>
      </c>
      <c r="F1184" s="12">
        <v>12.6</v>
      </c>
      <c r="G1184" s="12">
        <v>11.85</v>
      </c>
      <c r="H1184" s="12">
        <v>12.55</v>
      </c>
      <c r="I1184" s="3">
        <v>-379</v>
      </c>
      <c r="J1184" s="3">
        <v>-270</v>
      </c>
      <c r="K1184" s="3">
        <v>-323</v>
      </c>
      <c r="L1184" s="3">
        <v>-95</v>
      </c>
      <c r="M1184" s="3">
        <v>280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-4.7943500000000007E-2</v>
      </c>
      <c r="T1184" s="13">
        <f t="shared" si="181"/>
        <v>-3.3750000000000002E-2</v>
      </c>
      <c r="U1184" s="13">
        <f t="shared" si="182"/>
        <v>-4.0697999999999998E-2</v>
      </c>
      <c r="V1184" s="13">
        <f t="shared" si="183"/>
        <v>-1.12575E-2</v>
      </c>
      <c r="W1184" s="13">
        <f t="shared" si="184"/>
        <v>3.5139999999999998E-2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7892</v>
      </c>
      <c r="C1185" s="3" t="s">
        <v>5380</v>
      </c>
      <c r="D1185" s="12">
        <v>13.75</v>
      </c>
      <c r="E1185" s="12">
        <v>13.8</v>
      </c>
      <c r="F1185" s="12">
        <v>14.05</v>
      </c>
      <c r="G1185" s="12">
        <v>13.3</v>
      </c>
      <c r="H1185" s="12">
        <v>13.8</v>
      </c>
      <c r="I1185" s="3">
        <v>-5</v>
      </c>
      <c r="J1185" s="3">
        <v>-6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-6.8749999999999996E-4</v>
      </c>
      <c r="T1185" s="13">
        <f t="shared" si="181"/>
        <v>-8.2800000000000007E-4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7893</v>
      </c>
      <c r="C1186" s="3" t="s">
        <v>5380</v>
      </c>
      <c r="D1186" s="12">
        <v>21.5</v>
      </c>
      <c r="E1186" s="12">
        <v>21.2</v>
      </c>
      <c r="F1186" s="12">
        <v>20.8</v>
      </c>
      <c r="G1186" s="12">
        <v>19.3</v>
      </c>
      <c r="H1186" s="12">
        <v>21.05</v>
      </c>
      <c r="I1186" s="3">
        <v>64</v>
      </c>
      <c r="J1186" s="3">
        <v>173</v>
      </c>
      <c r="K1186" s="3">
        <v>-1656</v>
      </c>
      <c r="L1186" s="3">
        <v>-105</v>
      </c>
      <c r="M1186" s="3">
        <v>534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1.376E-2</v>
      </c>
      <c r="T1186" s="13">
        <f t="shared" si="181"/>
        <v>3.6676E-2</v>
      </c>
      <c r="U1186" s="13">
        <f t="shared" si="182"/>
        <v>-0.34444800000000003</v>
      </c>
      <c r="V1186" s="13">
        <f t="shared" si="183"/>
        <v>-2.0264999999999998E-2</v>
      </c>
      <c r="W1186" s="13">
        <f t="shared" si="184"/>
        <v>0.11240700000000001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7894</v>
      </c>
      <c r="C1187" s="3" t="s">
        <v>5380</v>
      </c>
      <c r="D1187" s="12">
        <v>49.6</v>
      </c>
      <c r="E1187" s="12">
        <v>49.4</v>
      </c>
      <c r="F1187" s="12">
        <v>49.1</v>
      </c>
      <c r="G1187" s="12">
        <v>46.8</v>
      </c>
      <c r="H1187" s="12">
        <v>48.7</v>
      </c>
      <c r="I1187" s="3">
        <v>0</v>
      </c>
      <c r="J1187" s="3">
        <v>-1</v>
      </c>
      <c r="K1187" s="3">
        <v>-1</v>
      </c>
      <c r="L1187" s="3">
        <v>0</v>
      </c>
      <c r="M1187" s="3">
        <v>-4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-4.9399999999999997E-4</v>
      </c>
      <c r="U1187" s="13">
        <f t="shared" si="182"/>
        <v>-4.9100000000000001E-4</v>
      </c>
      <c r="V1187" s="13">
        <f t="shared" si="183"/>
        <v>0</v>
      </c>
      <c r="W1187" s="13">
        <f t="shared" si="184"/>
        <v>-1.9480000000000001E-3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7895</v>
      </c>
      <c r="C1188" s="3" t="s">
        <v>5380</v>
      </c>
      <c r="D1188" s="12">
        <v>9.98</v>
      </c>
      <c r="E1188" s="12">
        <v>9.89</v>
      </c>
      <c r="F1188" s="12">
        <v>9.69</v>
      </c>
      <c r="G1188" s="12">
        <v>8.73</v>
      </c>
      <c r="H1188" s="12">
        <v>9.15</v>
      </c>
      <c r="I1188" s="3">
        <v>-488</v>
      </c>
      <c r="J1188" s="3">
        <v>-161</v>
      </c>
      <c r="K1188" s="3">
        <v>-515</v>
      </c>
      <c r="L1188" s="3">
        <v>-130</v>
      </c>
      <c r="M1188" s="3">
        <v>784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-4.87024E-2</v>
      </c>
      <c r="T1188" s="13">
        <f t="shared" si="181"/>
        <v>-1.59229E-2</v>
      </c>
      <c r="U1188" s="13">
        <f t="shared" si="182"/>
        <v>-4.9903499999999996E-2</v>
      </c>
      <c r="V1188" s="13">
        <f t="shared" si="183"/>
        <v>-1.1349000000000001E-2</v>
      </c>
      <c r="W1188" s="13">
        <f t="shared" si="184"/>
        <v>7.1736000000000008E-2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7896</v>
      </c>
      <c r="C1189" s="3" t="s">
        <v>5380</v>
      </c>
      <c r="D1189" s="12">
        <v>53</v>
      </c>
      <c r="E1189" s="12">
        <v>52.3</v>
      </c>
      <c r="F1189" s="12">
        <v>53.5</v>
      </c>
      <c r="G1189" s="12">
        <v>51.1</v>
      </c>
      <c r="H1189" s="12">
        <v>52.5</v>
      </c>
      <c r="I1189" s="3">
        <v>-1182</v>
      </c>
      <c r="J1189" s="3">
        <v>-573</v>
      </c>
      <c r="K1189" s="3">
        <v>-310</v>
      </c>
      <c r="L1189" s="3">
        <v>-393</v>
      </c>
      <c r="M1189" s="3">
        <v>-56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-0.62646000000000002</v>
      </c>
      <c r="T1189" s="13">
        <f t="shared" si="181"/>
        <v>-0.29967899999999997</v>
      </c>
      <c r="U1189" s="13">
        <f t="shared" si="182"/>
        <v>-0.16585</v>
      </c>
      <c r="V1189" s="13">
        <f t="shared" si="183"/>
        <v>-0.200823</v>
      </c>
      <c r="W1189" s="13">
        <f t="shared" si="184"/>
        <v>-2.9399999999999999E-2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7897</v>
      </c>
      <c r="C1190" s="3" t="s">
        <v>5380</v>
      </c>
      <c r="D1190" s="12">
        <v>28.55</v>
      </c>
      <c r="E1190" s="12">
        <v>27.65</v>
      </c>
      <c r="F1190" s="12">
        <v>27.6</v>
      </c>
      <c r="G1190" s="12">
        <v>25.65</v>
      </c>
      <c r="H1190" s="12">
        <v>27.85</v>
      </c>
      <c r="I1190" s="3">
        <v>-8</v>
      </c>
      <c r="J1190" s="3">
        <v>169</v>
      </c>
      <c r="K1190" s="3">
        <v>-102</v>
      </c>
      <c r="L1190" s="3">
        <v>76</v>
      </c>
      <c r="M1190" s="3">
        <v>116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-2.284E-3</v>
      </c>
      <c r="T1190" s="13">
        <f t="shared" si="181"/>
        <v>4.6728499999999992E-2</v>
      </c>
      <c r="U1190" s="13">
        <f t="shared" si="182"/>
        <v>-2.8152000000000003E-2</v>
      </c>
      <c r="V1190" s="13">
        <f t="shared" si="183"/>
        <v>1.9493999999999997E-2</v>
      </c>
      <c r="W1190" s="13">
        <f t="shared" si="184"/>
        <v>3.2306000000000001E-2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7898</v>
      </c>
      <c r="C1191" s="3" t="s">
        <v>8492</v>
      </c>
      <c r="D1191" s="12">
        <v>24.3</v>
      </c>
      <c r="E1191" s="12">
        <v>23.8</v>
      </c>
      <c r="F1191" s="12">
        <v>23.75</v>
      </c>
      <c r="G1191" s="12">
        <v>23.4</v>
      </c>
      <c r="H1191" s="12">
        <v>24.95</v>
      </c>
      <c r="I1191" s="3">
        <v>-127</v>
      </c>
      <c r="J1191" s="3">
        <v>-90</v>
      </c>
      <c r="K1191" s="3">
        <v>-122</v>
      </c>
      <c r="L1191" s="3">
        <v>-8</v>
      </c>
      <c r="M1191" s="3">
        <v>54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-3.0861E-2</v>
      </c>
      <c r="T1191" s="13">
        <f t="shared" si="181"/>
        <v>-2.1420000000000002E-2</v>
      </c>
      <c r="U1191" s="13">
        <f t="shared" si="182"/>
        <v>-2.8975000000000001E-2</v>
      </c>
      <c r="V1191" s="13">
        <f t="shared" si="183"/>
        <v>-1.872E-3</v>
      </c>
      <c r="W1191" s="13">
        <f t="shared" si="184"/>
        <v>1.3472999999999999E-2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7899</v>
      </c>
      <c r="C1192" s="3" t="s">
        <v>8492</v>
      </c>
      <c r="D1192" s="12">
        <v>15.75</v>
      </c>
      <c r="E1192" s="12">
        <v>15.6</v>
      </c>
      <c r="F1192" s="12">
        <v>15.65</v>
      </c>
      <c r="G1192" s="12">
        <v>14.7</v>
      </c>
      <c r="H1192" s="12">
        <v>16.149999999999999</v>
      </c>
      <c r="I1192" s="3">
        <v>129</v>
      </c>
      <c r="J1192" s="3">
        <v>371</v>
      </c>
      <c r="K1192" s="3">
        <v>-29</v>
      </c>
      <c r="L1192" s="3">
        <v>27</v>
      </c>
      <c r="M1192" s="3">
        <v>272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2.0317499999999999E-2</v>
      </c>
      <c r="T1192" s="13">
        <f t="shared" si="181"/>
        <v>5.7875999999999997E-2</v>
      </c>
      <c r="U1192" s="13">
        <f t="shared" si="182"/>
        <v>-4.5385E-3</v>
      </c>
      <c r="V1192" s="13">
        <f t="shared" si="183"/>
        <v>3.9689999999999994E-3</v>
      </c>
      <c r="W1192" s="13">
        <f t="shared" si="184"/>
        <v>4.3927999999999995E-2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7900</v>
      </c>
      <c r="C1193" s="3" t="s">
        <v>5370</v>
      </c>
      <c r="D1193" s="12">
        <v>48.5</v>
      </c>
      <c r="E1193" s="12">
        <v>47.65</v>
      </c>
      <c r="F1193" s="12">
        <v>48.15</v>
      </c>
      <c r="G1193" s="12">
        <v>49.3</v>
      </c>
      <c r="H1193" s="12">
        <v>49</v>
      </c>
      <c r="I1193" s="3">
        <v>20</v>
      </c>
      <c r="J1193" s="3">
        <v>78</v>
      </c>
      <c r="K1193" s="3">
        <v>45</v>
      </c>
      <c r="L1193" s="3">
        <v>211</v>
      </c>
      <c r="M1193" s="3">
        <v>-154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9.7000000000000003E-3</v>
      </c>
      <c r="T1193" s="13">
        <f t="shared" si="181"/>
        <v>3.7166999999999999E-2</v>
      </c>
      <c r="U1193" s="13">
        <f t="shared" si="182"/>
        <v>2.1667499999999999E-2</v>
      </c>
      <c r="V1193" s="13">
        <f t="shared" si="183"/>
        <v>0.10402299999999999</v>
      </c>
      <c r="W1193" s="13">
        <f t="shared" si="184"/>
        <v>-7.5459999999999999E-2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7901</v>
      </c>
      <c r="C1194" s="3" t="s">
        <v>5380</v>
      </c>
      <c r="D1194" s="12">
        <v>12.2</v>
      </c>
      <c r="E1194" s="12">
        <v>11.75</v>
      </c>
      <c r="F1194" s="12">
        <v>11.55</v>
      </c>
      <c r="G1194" s="12">
        <v>10.4</v>
      </c>
      <c r="H1194" s="12">
        <v>11.4</v>
      </c>
      <c r="I1194" s="3">
        <v>402</v>
      </c>
      <c r="J1194" s="3">
        <v>-214</v>
      </c>
      <c r="K1194" s="3">
        <v>-183</v>
      </c>
      <c r="L1194" s="3">
        <v>518</v>
      </c>
      <c r="M1194" s="3">
        <v>1311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4.9043999999999997E-2</v>
      </c>
      <c r="T1194" s="13">
        <f t="shared" si="181"/>
        <v>-2.5145000000000001E-2</v>
      </c>
      <c r="U1194" s="13">
        <f t="shared" si="182"/>
        <v>-2.1136500000000003E-2</v>
      </c>
      <c r="V1194" s="13">
        <f t="shared" si="183"/>
        <v>5.3871999999999996E-2</v>
      </c>
      <c r="W1194" s="13">
        <f t="shared" si="184"/>
        <v>0.149454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7902</v>
      </c>
      <c r="C1195" s="3" t="s">
        <v>5380</v>
      </c>
      <c r="D1195" s="12">
        <v>16.5</v>
      </c>
      <c r="E1195" s="12">
        <v>16.3</v>
      </c>
      <c r="F1195" s="12">
        <v>15.5</v>
      </c>
      <c r="G1195" s="12">
        <v>15.5</v>
      </c>
      <c r="H1195" s="12">
        <v>15.9</v>
      </c>
      <c r="I1195" s="3">
        <v>-64</v>
      </c>
      <c r="J1195" s="3">
        <v>-49</v>
      </c>
      <c r="K1195" s="3">
        <v>-71</v>
      </c>
      <c r="L1195" s="3">
        <v>101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-1.056E-2</v>
      </c>
      <c r="T1195" s="13">
        <f t="shared" si="181"/>
        <v>-7.987000000000001E-3</v>
      </c>
      <c r="U1195" s="13">
        <f t="shared" si="182"/>
        <v>-1.1004999999999999E-2</v>
      </c>
      <c r="V1195" s="13">
        <f t="shared" si="183"/>
        <v>1.5654999999999999E-2</v>
      </c>
      <c r="W1195" s="13">
        <f t="shared" si="184"/>
        <v>-1.5900000000000002E-4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7903</v>
      </c>
      <c r="C1196" s="3" t="s">
        <v>5380</v>
      </c>
      <c r="D1196" s="12">
        <v>78.099999999999994</v>
      </c>
      <c r="E1196" s="12">
        <v>78.2</v>
      </c>
      <c r="F1196" s="12">
        <v>78.8</v>
      </c>
      <c r="G1196" s="12">
        <v>76.099999999999994</v>
      </c>
      <c r="H1196" s="12">
        <v>79.7</v>
      </c>
      <c r="I1196" s="3">
        <v>-382</v>
      </c>
      <c r="J1196" s="3">
        <v>-128</v>
      </c>
      <c r="K1196" s="3">
        <v>-82</v>
      </c>
      <c r="L1196" s="3">
        <v>-83</v>
      </c>
      <c r="M1196" s="3">
        <v>-173</v>
      </c>
      <c r="N1196" s="3">
        <v>4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-0.298342</v>
      </c>
      <c r="T1196" s="13">
        <f t="shared" si="181"/>
        <v>-0.100096</v>
      </c>
      <c r="U1196" s="13">
        <f t="shared" si="182"/>
        <v>-6.4615999999999993E-2</v>
      </c>
      <c r="V1196" s="13">
        <f t="shared" si="183"/>
        <v>-6.3162999999999997E-2</v>
      </c>
      <c r="W1196" s="13">
        <f t="shared" si="184"/>
        <v>-0.137881</v>
      </c>
      <c r="X1196" s="13">
        <f t="shared" si="185"/>
        <v>3.1239999999999996E-3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7904</v>
      </c>
      <c r="C1197" s="3" t="s">
        <v>5395</v>
      </c>
      <c r="D1197" s="12">
        <v>187</v>
      </c>
      <c r="E1197" s="12">
        <v>187</v>
      </c>
      <c r="F1197" s="12">
        <v>186.5</v>
      </c>
      <c r="G1197" s="12">
        <v>181.5</v>
      </c>
      <c r="H1197" s="12">
        <v>186.5</v>
      </c>
      <c r="I1197" s="3">
        <v>239</v>
      </c>
      <c r="J1197" s="3">
        <v>-28</v>
      </c>
      <c r="K1197" s="3">
        <v>-18</v>
      </c>
      <c r="L1197" s="3">
        <v>-43</v>
      </c>
      <c r="M1197" s="3">
        <v>-104</v>
      </c>
      <c r="N1197" s="3">
        <v>1</v>
      </c>
      <c r="O1197" s="3">
        <v>0</v>
      </c>
      <c r="P1197" s="3">
        <v>0</v>
      </c>
      <c r="Q1197" s="3">
        <v>-1</v>
      </c>
      <c r="R1197" s="3">
        <v>0</v>
      </c>
      <c r="S1197" s="13">
        <f t="shared" si="180"/>
        <v>0.44692999999999999</v>
      </c>
      <c r="T1197" s="13">
        <f t="shared" si="181"/>
        <v>-5.2359999999999997E-2</v>
      </c>
      <c r="U1197" s="13">
        <f t="shared" si="182"/>
        <v>-3.3570000000000003E-2</v>
      </c>
      <c r="V1197" s="13">
        <f t="shared" si="183"/>
        <v>-7.8045000000000003E-2</v>
      </c>
      <c r="W1197" s="13">
        <f t="shared" si="184"/>
        <v>-0.19395999999999999</v>
      </c>
      <c r="X1197" s="13">
        <f t="shared" si="185"/>
        <v>1.8699999999999999E-3</v>
      </c>
      <c r="Y1197" s="13">
        <f t="shared" si="186"/>
        <v>0</v>
      </c>
      <c r="Z1197" s="13">
        <f t="shared" si="187"/>
        <v>0</v>
      </c>
      <c r="AA1197" s="13">
        <f t="shared" si="188"/>
        <v>-1.815E-3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7905</v>
      </c>
      <c r="C1198" s="3" t="s">
        <v>5383</v>
      </c>
      <c r="D1198" s="12">
        <v>43.55</v>
      </c>
      <c r="E1198" s="12">
        <v>42.95</v>
      </c>
      <c r="F1198" s="12">
        <v>43.2</v>
      </c>
      <c r="G1198" s="12">
        <v>41</v>
      </c>
      <c r="H1198" s="12">
        <v>44</v>
      </c>
      <c r="I1198" s="3">
        <v>2</v>
      </c>
      <c r="J1198" s="3">
        <v>-32</v>
      </c>
      <c r="K1198" s="3">
        <v>15</v>
      </c>
      <c r="L1198" s="3">
        <v>27</v>
      </c>
      <c r="M1198" s="3">
        <v>40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8.7099999999999992E-4</v>
      </c>
      <c r="T1198" s="13">
        <f t="shared" si="181"/>
        <v>-1.3744000000000001E-2</v>
      </c>
      <c r="U1198" s="13">
        <f t="shared" si="182"/>
        <v>6.4799999999999996E-3</v>
      </c>
      <c r="V1198" s="13">
        <f t="shared" si="183"/>
        <v>1.107E-2</v>
      </c>
      <c r="W1198" s="13">
        <f t="shared" si="184"/>
        <v>1.7600000000000001E-2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7906</v>
      </c>
      <c r="C1199" s="3" t="s">
        <v>5383</v>
      </c>
      <c r="D1199" s="12">
        <v>63.6</v>
      </c>
      <c r="E1199" s="12">
        <v>62.8</v>
      </c>
      <c r="F1199" s="12">
        <v>63.2</v>
      </c>
      <c r="G1199" s="12">
        <v>56.9</v>
      </c>
      <c r="H1199" s="12">
        <v>57.2</v>
      </c>
      <c r="I1199" s="3">
        <v>-19</v>
      </c>
      <c r="J1199" s="3">
        <v>-6</v>
      </c>
      <c r="K1199" s="3">
        <v>-2</v>
      </c>
      <c r="L1199" s="3">
        <v>-4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-1.2084000000000001E-2</v>
      </c>
      <c r="T1199" s="13">
        <f t="shared" si="181"/>
        <v>-3.7679999999999996E-3</v>
      </c>
      <c r="U1199" s="13">
        <f t="shared" si="182"/>
        <v>-1.2640000000000001E-3</v>
      </c>
      <c r="V1199" s="13">
        <f t="shared" si="183"/>
        <v>-2.2759999999999998E-3</v>
      </c>
      <c r="W1199" s="13">
        <f t="shared" si="184"/>
        <v>1.1440000000000001E-3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7907</v>
      </c>
      <c r="C1200" s="3" t="s">
        <v>5380</v>
      </c>
      <c r="D1200" s="12">
        <v>72.900000000000006</v>
      </c>
      <c r="E1200" s="12">
        <v>73.900000000000006</v>
      </c>
      <c r="F1200" s="12">
        <v>73.7</v>
      </c>
      <c r="G1200" s="12">
        <v>73</v>
      </c>
      <c r="H1200" s="12">
        <v>73.2</v>
      </c>
      <c r="I1200" s="3">
        <v>-9</v>
      </c>
      <c r="J1200" s="3">
        <v>-15</v>
      </c>
      <c r="K1200" s="3">
        <v>21</v>
      </c>
      <c r="L1200" s="3">
        <v>-153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-6.561E-3</v>
      </c>
      <c r="T1200" s="13">
        <f t="shared" si="181"/>
        <v>-1.1084999999999999E-2</v>
      </c>
      <c r="U1200" s="13">
        <f t="shared" si="182"/>
        <v>1.5477000000000001E-2</v>
      </c>
      <c r="V1200" s="13">
        <f t="shared" si="183"/>
        <v>-0.11169</v>
      </c>
      <c r="W1200" s="13">
        <f t="shared" si="184"/>
        <v>5.8560000000000001E-3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7908</v>
      </c>
      <c r="C1201" s="3" t="s">
        <v>5407</v>
      </c>
      <c r="D1201" s="12">
        <v>27.65</v>
      </c>
      <c r="E1201" s="12">
        <v>27.5</v>
      </c>
      <c r="F1201" s="12">
        <v>27.7</v>
      </c>
      <c r="G1201" s="12">
        <v>27.7</v>
      </c>
      <c r="H1201" s="12">
        <v>28</v>
      </c>
      <c r="I1201" s="3">
        <v>3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8.2949999999999983E-4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7909</v>
      </c>
      <c r="C1202" s="3" t="s">
        <v>8509</v>
      </c>
      <c r="D1202" s="12">
        <v>20.75</v>
      </c>
      <c r="E1202" s="12">
        <v>20.6</v>
      </c>
      <c r="F1202" s="12">
        <v>20.8</v>
      </c>
      <c r="G1202" s="12">
        <v>21.5</v>
      </c>
      <c r="H1202" s="12">
        <v>21.95</v>
      </c>
      <c r="I1202" s="3">
        <v>-391</v>
      </c>
      <c r="J1202" s="3">
        <v>1</v>
      </c>
      <c r="K1202" s="3">
        <v>-501</v>
      </c>
      <c r="L1202" s="3">
        <v>-59</v>
      </c>
      <c r="M1202" s="3">
        <v>-271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-8.1132499999999996E-2</v>
      </c>
      <c r="T1202" s="13">
        <f t="shared" si="181"/>
        <v>2.0600000000000002E-4</v>
      </c>
      <c r="U1202" s="13">
        <f t="shared" si="182"/>
        <v>-0.10420800000000001</v>
      </c>
      <c r="V1202" s="13">
        <f t="shared" si="183"/>
        <v>-1.2685E-2</v>
      </c>
      <c r="W1202" s="13">
        <f t="shared" si="184"/>
        <v>-5.9484499999999996E-2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7910</v>
      </c>
      <c r="C1203" s="3" t="s">
        <v>5407</v>
      </c>
      <c r="D1203" s="12">
        <v>85.2</v>
      </c>
      <c r="E1203" s="12">
        <v>85.6</v>
      </c>
      <c r="F1203" s="12">
        <v>86.2</v>
      </c>
      <c r="G1203" s="12">
        <v>82.3</v>
      </c>
      <c r="H1203" s="12">
        <v>85.6</v>
      </c>
      <c r="I1203" s="3">
        <v>-28</v>
      </c>
      <c r="J1203" s="3">
        <v>-4</v>
      </c>
      <c r="K1203" s="3">
        <v>-7</v>
      </c>
      <c r="L1203" s="3">
        <v>-6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-2.3855999999999999E-2</v>
      </c>
      <c r="T1203" s="13">
        <f t="shared" si="181"/>
        <v>-3.424E-3</v>
      </c>
      <c r="U1203" s="13">
        <f t="shared" si="182"/>
        <v>-6.0339999999999994E-3</v>
      </c>
      <c r="V1203" s="13">
        <f t="shared" si="183"/>
        <v>-4.9379999999999997E-3</v>
      </c>
      <c r="W1203" s="13">
        <f t="shared" si="184"/>
        <v>8.5599999999999999E-3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7911</v>
      </c>
      <c r="C1204" s="3" t="s">
        <v>5407</v>
      </c>
      <c r="D1204" s="12">
        <v>30.55</v>
      </c>
      <c r="E1204" s="12">
        <v>29.9</v>
      </c>
      <c r="F1204" s="12">
        <v>29.55</v>
      </c>
      <c r="G1204" s="12">
        <v>27.65</v>
      </c>
      <c r="H1204" s="12">
        <v>29.1</v>
      </c>
      <c r="I1204" s="3">
        <v>198</v>
      </c>
      <c r="J1204" s="3">
        <v>-698</v>
      </c>
      <c r="K1204" s="3">
        <v>-691</v>
      </c>
      <c r="L1204" s="3">
        <v>-418</v>
      </c>
      <c r="M1204" s="3">
        <v>-61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6.0489000000000008E-2</v>
      </c>
      <c r="T1204" s="13">
        <f t="shared" si="181"/>
        <v>-0.208702</v>
      </c>
      <c r="U1204" s="13">
        <f t="shared" si="182"/>
        <v>-0.2041905</v>
      </c>
      <c r="V1204" s="13">
        <f t="shared" si="183"/>
        <v>-0.11557699999999999</v>
      </c>
      <c r="W1204" s="13">
        <f t="shared" si="184"/>
        <v>-1.7751000000000003E-2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7912</v>
      </c>
      <c r="C1205" s="3" t="s">
        <v>5407</v>
      </c>
      <c r="D1205" s="12">
        <v>34.450000000000003</v>
      </c>
      <c r="E1205" s="12">
        <v>31.05</v>
      </c>
      <c r="F1205" s="12">
        <v>27.95</v>
      </c>
      <c r="G1205" s="12">
        <v>25.2</v>
      </c>
      <c r="H1205" s="12">
        <v>26.95</v>
      </c>
      <c r="I1205" s="3">
        <v>175</v>
      </c>
      <c r="J1205" s="3">
        <v>-415</v>
      </c>
      <c r="K1205" s="3">
        <v>-558</v>
      </c>
      <c r="L1205" s="3">
        <v>1094</v>
      </c>
      <c r="M1205" s="3">
        <v>-739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6.0287500000000008E-2</v>
      </c>
      <c r="T1205" s="13">
        <f t="shared" si="181"/>
        <v>-0.12885750000000001</v>
      </c>
      <c r="U1205" s="13">
        <f t="shared" si="182"/>
        <v>-0.15596100000000002</v>
      </c>
      <c r="V1205" s="13">
        <f t="shared" si="183"/>
        <v>0.27568799999999999</v>
      </c>
      <c r="W1205" s="13">
        <f t="shared" si="184"/>
        <v>-0.19916049999999999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7913</v>
      </c>
      <c r="C1206" s="3" t="s">
        <v>5407</v>
      </c>
      <c r="D1206" s="12">
        <v>71.2</v>
      </c>
      <c r="E1206" s="12">
        <v>71.900000000000006</v>
      </c>
      <c r="F1206" s="12">
        <v>71</v>
      </c>
      <c r="G1206" s="12">
        <v>66.8</v>
      </c>
      <c r="H1206" s="12">
        <v>72.900000000000006</v>
      </c>
      <c r="I1206" s="3">
        <v>-426</v>
      </c>
      <c r="J1206" s="3">
        <v>-151</v>
      </c>
      <c r="K1206" s="3">
        <v>-626</v>
      </c>
      <c r="L1206" s="3">
        <v>34</v>
      </c>
      <c r="M1206" s="3">
        <v>425</v>
      </c>
      <c r="N1206" s="3">
        <v>0</v>
      </c>
      <c r="O1206" s="3">
        <v>0</v>
      </c>
      <c r="P1206" s="3">
        <v>0</v>
      </c>
      <c r="Q1206" s="3">
        <v>-80</v>
      </c>
      <c r="R1206" s="3">
        <v>0</v>
      </c>
      <c r="S1206" s="13">
        <f t="shared" si="180"/>
        <v>-0.30331200000000003</v>
      </c>
      <c r="T1206" s="13">
        <f t="shared" si="181"/>
        <v>-0.10856900000000001</v>
      </c>
      <c r="U1206" s="13">
        <f t="shared" si="182"/>
        <v>-0.44446000000000002</v>
      </c>
      <c r="V1206" s="13">
        <f t="shared" si="183"/>
        <v>2.2712E-2</v>
      </c>
      <c r="W1206" s="13">
        <f t="shared" si="184"/>
        <v>0.30982500000000002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-5.3440000000000001E-2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7914</v>
      </c>
      <c r="C1207" s="3" t="s">
        <v>5371</v>
      </c>
      <c r="D1207" s="12">
        <v>2.62</v>
      </c>
      <c r="E1207" s="12">
        <v>2.6</v>
      </c>
      <c r="F1207" s="12">
        <v>2.52</v>
      </c>
      <c r="G1207" s="12">
        <v>2.27</v>
      </c>
      <c r="H1207" s="12">
        <v>2.35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7915</v>
      </c>
      <c r="C1208" s="3" t="s">
        <v>5371</v>
      </c>
      <c r="D1208" s="12">
        <v>23.85</v>
      </c>
      <c r="E1208" s="12">
        <v>22.75</v>
      </c>
      <c r="F1208" s="12">
        <v>22.75</v>
      </c>
      <c r="G1208" s="12">
        <v>22.4</v>
      </c>
      <c r="H1208" s="12">
        <v>22.25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7916</v>
      </c>
      <c r="C1209" s="3" t="s">
        <v>5371</v>
      </c>
      <c r="D1209" s="12">
        <v>31.7</v>
      </c>
      <c r="E1209" s="12">
        <v>31.8</v>
      </c>
      <c r="F1209" s="12">
        <v>31.8</v>
      </c>
      <c r="G1209" s="12">
        <v>30.25</v>
      </c>
      <c r="H1209" s="12">
        <v>31.2</v>
      </c>
      <c r="I1209" s="3">
        <v>-2</v>
      </c>
      <c r="J1209" s="3">
        <v>4</v>
      </c>
      <c r="K1209" s="3">
        <v>7</v>
      </c>
      <c r="L1209" s="3">
        <v>14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-6.3400000000000001E-4</v>
      </c>
      <c r="T1209" s="13">
        <f t="shared" si="181"/>
        <v>1.2720000000000001E-3</v>
      </c>
      <c r="U1209" s="13">
        <f t="shared" si="182"/>
        <v>2.2260000000000001E-3</v>
      </c>
      <c r="V1209" s="13">
        <f t="shared" si="183"/>
        <v>4.235E-3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7917</v>
      </c>
      <c r="C1210" s="3" t="s">
        <v>5371</v>
      </c>
      <c r="D1210" s="12">
        <v>33</v>
      </c>
      <c r="E1210" s="12">
        <v>33.65</v>
      </c>
      <c r="F1210" s="12">
        <v>32.200000000000003</v>
      </c>
      <c r="G1210" s="12">
        <v>31.4</v>
      </c>
      <c r="H1210" s="12">
        <v>33.1</v>
      </c>
      <c r="I1210" s="3">
        <v>-150</v>
      </c>
      <c r="J1210" s="3">
        <v>141</v>
      </c>
      <c r="K1210" s="3">
        <v>-207</v>
      </c>
      <c r="L1210" s="3">
        <v>69</v>
      </c>
      <c r="M1210" s="3">
        <v>155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-4.9500000000000002E-2</v>
      </c>
      <c r="T1210" s="13">
        <f t="shared" si="181"/>
        <v>4.7446499999999996E-2</v>
      </c>
      <c r="U1210" s="13">
        <f t="shared" si="182"/>
        <v>-6.6654000000000005E-2</v>
      </c>
      <c r="V1210" s="13">
        <f t="shared" si="183"/>
        <v>2.1665999999999998E-2</v>
      </c>
      <c r="W1210" s="13">
        <f t="shared" si="184"/>
        <v>5.1305000000000003E-2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7918</v>
      </c>
      <c r="C1211" s="3" t="s">
        <v>5411</v>
      </c>
      <c r="D1211" s="12">
        <v>12.85</v>
      </c>
      <c r="E1211" s="12">
        <v>12.9</v>
      </c>
      <c r="F1211" s="12">
        <v>12.9</v>
      </c>
      <c r="G1211" s="12">
        <v>12.85</v>
      </c>
      <c r="H1211" s="12">
        <v>12.9</v>
      </c>
      <c r="I1211" s="3">
        <v>1168</v>
      </c>
      <c r="J1211" s="3">
        <v>-568</v>
      </c>
      <c r="K1211" s="3">
        <v>3644</v>
      </c>
      <c r="L1211" s="3">
        <v>-276</v>
      </c>
      <c r="M1211" s="3">
        <v>-1038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0.150088</v>
      </c>
      <c r="T1211" s="13">
        <f t="shared" si="181"/>
        <v>-7.3272000000000004E-2</v>
      </c>
      <c r="U1211" s="13">
        <f t="shared" si="182"/>
        <v>0.47007599999999999</v>
      </c>
      <c r="V1211" s="13">
        <f t="shared" si="183"/>
        <v>-3.5465999999999998E-2</v>
      </c>
      <c r="W1211" s="13">
        <f t="shared" si="184"/>
        <v>-0.13390200000000002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7919</v>
      </c>
      <c r="C1212" s="3" t="s">
        <v>5410</v>
      </c>
      <c r="D1212" s="12">
        <v>25.65</v>
      </c>
      <c r="E1212" s="12">
        <v>23.1</v>
      </c>
      <c r="F1212" s="12">
        <v>22.2</v>
      </c>
      <c r="G1212" s="12">
        <v>20</v>
      </c>
      <c r="H1212" s="12">
        <v>22</v>
      </c>
      <c r="I1212" s="3">
        <v>-926</v>
      </c>
      <c r="J1212" s="3">
        <v>955</v>
      </c>
      <c r="K1212" s="3">
        <v>881</v>
      </c>
      <c r="L1212" s="3">
        <v>1335</v>
      </c>
      <c r="M1212" s="3">
        <v>871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-0.23751899999999998</v>
      </c>
      <c r="T1212" s="13">
        <f t="shared" si="181"/>
        <v>0.220605</v>
      </c>
      <c r="U1212" s="13">
        <f t="shared" si="182"/>
        <v>0.19558200000000001</v>
      </c>
      <c r="V1212" s="13">
        <f t="shared" si="183"/>
        <v>0.26700000000000002</v>
      </c>
      <c r="W1212" s="13">
        <f t="shared" si="184"/>
        <v>0.19162000000000001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7920</v>
      </c>
      <c r="C1213" s="3" t="s">
        <v>8544</v>
      </c>
      <c r="D1213" s="12">
        <v>188</v>
      </c>
      <c r="E1213" s="12">
        <v>186</v>
      </c>
      <c r="F1213" s="12">
        <v>195.5</v>
      </c>
      <c r="G1213" s="12">
        <v>187</v>
      </c>
      <c r="H1213" s="12">
        <v>197</v>
      </c>
      <c r="I1213" s="3">
        <v>-613</v>
      </c>
      <c r="J1213" s="3">
        <v>-651</v>
      </c>
      <c r="K1213" s="3">
        <v>1116</v>
      </c>
      <c r="L1213" s="3">
        <v>925</v>
      </c>
      <c r="M1213" s="3">
        <v>1323</v>
      </c>
      <c r="N1213" s="3">
        <v>30</v>
      </c>
      <c r="O1213" s="3">
        <v>5</v>
      </c>
      <c r="P1213" s="3">
        <v>22</v>
      </c>
      <c r="Q1213" s="3">
        <v>6</v>
      </c>
      <c r="R1213" s="3">
        <v>32</v>
      </c>
      <c r="S1213" s="13">
        <f t="shared" si="180"/>
        <v>-1.1524399999999999</v>
      </c>
      <c r="T1213" s="13">
        <f t="shared" si="181"/>
        <v>-1.21086</v>
      </c>
      <c r="U1213" s="13">
        <f t="shared" si="182"/>
        <v>2.1817799999999998</v>
      </c>
      <c r="V1213" s="13">
        <f t="shared" si="183"/>
        <v>1.7297499999999999</v>
      </c>
      <c r="W1213" s="13">
        <f t="shared" si="184"/>
        <v>2.6063100000000001</v>
      </c>
      <c r="X1213" s="13">
        <f t="shared" si="185"/>
        <v>5.6399999999999999E-2</v>
      </c>
      <c r="Y1213" s="13">
        <f t="shared" si="186"/>
        <v>9.2999999999999992E-3</v>
      </c>
      <c r="Z1213" s="13">
        <f t="shared" si="187"/>
        <v>4.301E-2</v>
      </c>
      <c r="AA1213" s="13">
        <f t="shared" si="188"/>
        <v>1.1220000000000001E-2</v>
      </c>
      <c r="AB1213" s="13">
        <f t="shared" si="189"/>
        <v>6.3039999999999999E-2</v>
      </c>
    </row>
    <row r="1214" spans="1:28" x14ac:dyDescent="0.25">
      <c r="A1214" s="2" t="s">
        <v>1208</v>
      </c>
      <c r="B1214" s="3" t="s">
        <v>7921</v>
      </c>
      <c r="C1214" s="3" t="s">
        <v>5409</v>
      </c>
      <c r="D1214" s="12">
        <v>41.5</v>
      </c>
      <c r="E1214" s="12">
        <v>41.2</v>
      </c>
      <c r="F1214" s="12">
        <v>42.65</v>
      </c>
      <c r="G1214" s="12">
        <v>41.3</v>
      </c>
      <c r="H1214" s="12">
        <v>43.6</v>
      </c>
      <c r="I1214" s="3">
        <v>-1202</v>
      </c>
      <c r="J1214" s="3">
        <v>-2128</v>
      </c>
      <c r="K1214" s="3">
        <v>897</v>
      </c>
      <c r="L1214" s="3">
        <v>353</v>
      </c>
      <c r="M1214" s="3">
        <v>3506</v>
      </c>
      <c r="N1214" s="3">
        <v>67</v>
      </c>
      <c r="O1214" s="3">
        <v>13</v>
      </c>
      <c r="P1214" s="3">
        <v>28</v>
      </c>
      <c r="Q1214" s="3">
        <v>9</v>
      </c>
      <c r="R1214" s="3">
        <v>7</v>
      </c>
      <c r="S1214" s="13">
        <f t="shared" si="180"/>
        <v>-0.49883</v>
      </c>
      <c r="T1214" s="13">
        <f t="shared" si="181"/>
        <v>-0.87673600000000007</v>
      </c>
      <c r="U1214" s="13">
        <f t="shared" si="182"/>
        <v>0.38257049999999998</v>
      </c>
      <c r="V1214" s="13">
        <f t="shared" si="183"/>
        <v>0.145789</v>
      </c>
      <c r="W1214" s="13">
        <f t="shared" si="184"/>
        <v>1.528616</v>
      </c>
      <c r="X1214" s="13">
        <f t="shared" si="185"/>
        <v>2.7805E-2</v>
      </c>
      <c r="Y1214" s="13">
        <f t="shared" si="186"/>
        <v>5.3560000000000005E-3</v>
      </c>
      <c r="Z1214" s="13">
        <f t="shared" si="187"/>
        <v>1.1942000000000001E-2</v>
      </c>
      <c r="AA1214" s="13">
        <f t="shared" si="188"/>
        <v>3.7169999999999998E-3</v>
      </c>
      <c r="AB1214" s="13">
        <f t="shared" si="189"/>
        <v>3.052E-3</v>
      </c>
    </row>
    <row r="1215" spans="1:28" x14ac:dyDescent="0.25">
      <c r="A1215" s="2" t="s">
        <v>1209</v>
      </c>
      <c r="B1215" s="3" t="s">
        <v>7922</v>
      </c>
      <c r="C1215" s="3" t="s">
        <v>8540</v>
      </c>
      <c r="D1215" s="12">
        <v>48.6</v>
      </c>
      <c r="E1215" s="12">
        <v>48.7</v>
      </c>
      <c r="F1215" s="12">
        <v>48.8</v>
      </c>
      <c r="G1215" s="12">
        <v>48.8</v>
      </c>
      <c r="H1215" s="12">
        <v>49.4</v>
      </c>
      <c r="I1215" s="3">
        <v>0</v>
      </c>
      <c r="J1215" s="3">
        <v>0</v>
      </c>
      <c r="K1215" s="3">
        <v>0</v>
      </c>
      <c r="L1215" s="3">
        <v>37</v>
      </c>
      <c r="M1215" s="3">
        <v>5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1.8055999999999999E-2</v>
      </c>
      <c r="W1215" s="13">
        <f t="shared" si="184"/>
        <v>2.47E-3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7923</v>
      </c>
      <c r="C1216" s="3" t="s">
        <v>8541</v>
      </c>
      <c r="D1216" s="12">
        <v>20.55</v>
      </c>
      <c r="E1216" s="12">
        <v>20.399999999999999</v>
      </c>
      <c r="F1216" s="12">
        <v>20.75</v>
      </c>
      <c r="G1216" s="12">
        <v>20.100000000000001</v>
      </c>
      <c r="H1216" s="12">
        <v>20.85</v>
      </c>
      <c r="I1216" s="3">
        <v>-20598</v>
      </c>
      <c r="J1216" s="3">
        <v>-5957</v>
      </c>
      <c r="K1216" s="3">
        <v>750</v>
      </c>
      <c r="L1216" s="3">
        <v>-910</v>
      </c>
      <c r="M1216" s="3">
        <v>7349</v>
      </c>
      <c r="N1216" s="3">
        <v>236</v>
      </c>
      <c r="O1216" s="3">
        <v>54</v>
      </c>
      <c r="P1216" s="3">
        <v>199</v>
      </c>
      <c r="Q1216" s="3">
        <v>41</v>
      </c>
      <c r="R1216" s="3">
        <v>42</v>
      </c>
      <c r="S1216" s="13">
        <f t="shared" si="180"/>
        <v>-4.2328890000000001</v>
      </c>
      <c r="T1216" s="13">
        <f t="shared" si="181"/>
        <v>-1.215228</v>
      </c>
      <c r="U1216" s="13">
        <f t="shared" si="182"/>
        <v>0.15562500000000001</v>
      </c>
      <c r="V1216" s="13">
        <f t="shared" si="183"/>
        <v>-0.18290999999999999</v>
      </c>
      <c r="W1216" s="13">
        <f t="shared" si="184"/>
        <v>1.5322665000000002</v>
      </c>
      <c r="X1216" s="13">
        <f t="shared" si="185"/>
        <v>4.8497999999999999E-2</v>
      </c>
      <c r="Y1216" s="13">
        <f t="shared" si="186"/>
        <v>1.1016E-2</v>
      </c>
      <c r="Z1216" s="13">
        <f t="shared" si="187"/>
        <v>4.1292500000000003E-2</v>
      </c>
      <c r="AA1216" s="13">
        <f t="shared" si="188"/>
        <v>8.2410000000000001E-3</v>
      </c>
      <c r="AB1216" s="13">
        <f t="shared" si="189"/>
        <v>8.7570000000000009E-3</v>
      </c>
    </row>
    <row r="1217" spans="1:28" x14ac:dyDescent="0.25">
      <c r="A1217" s="2" t="s">
        <v>1211</v>
      </c>
      <c r="B1217" s="3" t="s">
        <v>7924</v>
      </c>
      <c r="C1217" s="3" t="s">
        <v>8495</v>
      </c>
      <c r="D1217" s="12">
        <v>22.1</v>
      </c>
      <c r="E1217" s="12">
        <v>21.7</v>
      </c>
      <c r="F1217" s="12">
        <v>21.1</v>
      </c>
      <c r="G1217" s="12">
        <v>20.149999999999999</v>
      </c>
      <c r="H1217" s="12">
        <v>21.8</v>
      </c>
      <c r="I1217" s="3">
        <v>4</v>
      </c>
      <c r="J1217" s="3">
        <v>0</v>
      </c>
      <c r="K1217" s="3">
        <v>-1</v>
      </c>
      <c r="L1217" s="3">
        <v>1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8.8400000000000002E-4</v>
      </c>
      <c r="T1217" s="13">
        <f t="shared" si="181"/>
        <v>0</v>
      </c>
      <c r="U1217" s="13">
        <f t="shared" si="182"/>
        <v>-2.1100000000000001E-4</v>
      </c>
      <c r="V1217" s="13">
        <f t="shared" si="183"/>
        <v>2.0149999999999999E-4</v>
      </c>
      <c r="W1217" s="13">
        <f t="shared" si="184"/>
        <v>-6.5400000000000007E-4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7925</v>
      </c>
      <c r="C1218" s="3" t="s">
        <v>5412</v>
      </c>
      <c r="D1218" s="12">
        <v>264</v>
      </c>
      <c r="E1218" s="12">
        <v>263.5</v>
      </c>
      <c r="F1218" s="12">
        <v>266</v>
      </c>
      <c r="G1218" s="12">
        <v>269</v>
      </c>
      <c r="H1218" s="12">
        <v>269</v>
      </c>
      <c r="I1218" s="3">
        <v>95</v>
      </c>
      <c r="J1218" s="3">
        <v>11</v>
      </c>
      <c r="K1218" s="3">
        <v>3</v>
      </c>
      <c r="L1218" s="3">
        <v>58</v>
      </c>
      <c r="M1218" s="3">
        <v>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0.25080000000000002</v>
      </c>
      <c r="T1218" s="13">
        <f t="shared" si="181"/>
        <v>2.8985E-2</v>
      </c>
      <c r="U1218" s="13">
        <f t="shared" si="182"/>
        <v>7.9799999999999992E-3</v>
      </c>
      <c r="V1218" s="13">
        <f t="shared" si="183"/>
        <v>0.15601999999999999</v>
      </c>
      <c r="W1218" s="13">
        <f t="shared" si="184"/>
        <v>8.0700000000000008E-3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7926</v>
      </c>
      <c r="C1219" s="3" t="s">
        <v>5412</v>
      </c>
      <c r="D1219" s="12">
        <v>573</v>
      </c>
      <c r="E1219" s="12">
        <v>574</v>
      </c>
      <c r="F1219" s="12">
        <v>580</v>
      </c>
      <c r="G1219" s="12">
        <v>550</v>
      </c>
      <c r="H1219" s="12">
        <v>565</v>
      </c>
      <c r="I1219" s="3">
        <v>10</v>
      </c>
      <c r="J1219" s="3">
        <v>-28</v>
      </c>
      <c r="K1219" s="3">
        <v>0</v>
      </c>
      <c r="L1219" s="3">
        <v>-28</v>
      </c>
      <c r="M1219" s="3">
        <v>-14</v>
      </c>
      <c r="N1219" s="3">
        <v>-6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5.7299999999999997E-2</v>
      </c>
      <c r="T1219" s="13">
        <f t="shared" si="181"/>
        <v>-0.16072</v>
      </c>
      <c r="U1219" s="13">
        <f t="shared" si="182"/>
        <v>0</v>
      </c>
      <c r="V1219" s="13">
        <f t="shared" si="183"/>
        <v>-0.154</v>
      </c>
      <c r="W1219" s="13">
        <f t="shared" si="184"/>
        <v>-7.9100000000000004E-2</v>
      </c>
      <c r="X1219" s="13">
        <f t="shared" si="185"/>
        <v>-3.4380000000000001E-2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7927</v>
      </c>
      <c r="C1220" s="3" t="s">
        <v>5412</v>
      </c>
      <c r="D1220" s="12">
        <v>11.95</v>
      </c>
      <c r="E1220" s="12">
        <v>11.25</v>
      </c>
      <c r="F1220" s="12">
        <v>11.1</v>
      </c>
      <c r="G1220" s="12">
        <v>10.15</v>
      </c>
      <c r="H1220" s="12">
        <v>11.15</v>
      </c>
      <c r="I1220" s="3">
        <v>-1886</v>
      </c>
      <c r="J1220" s="3">
        <v>-304</v>
      </c>
      <c r="K1220" s="3">
        <v>-1183</v>
      </c>
      <c r="L1220" s="3">
        <v>-236</v>
      </c>
      <c r="M1220" s="3">
        <v>-181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-0.22537699999999997</v>
      </c>
      <c r="T1220" s="13">
        <f t="shared" si="181"/>
        <v>-3.4200000000000001E-2</v>
      </c>
      <c r="U1220" s="13">
        <f t="shared" si="182"/>
        <v>-0.13131299999999999</v>
      </c>
      <c r="V1220" s="13">
        <f t="shared" si="183"/>
        <v>-2.3954E-2</v>
      </c>
      <c r="W1220" s="13">
        <f t="shared" si="184"/>
        <v>-2.0181500000000002E-2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7928</v>
      </c>
      <c r="C1221" s="3" t="s">
        <v>8563</v>
      </c>
      <c r="D1221" s="12">
        <v>44.9</v>
      </c>
      <c r="E1221" s="12">
        <v>44.6</v>
      </c>
      <c r="F1221" s="12">
        <v>44.5</v>
      </c>
      <c r="G1221" s="12">
        <v>41.5</v>
      </c>
      <c r="H1221" s="12">
        <v>42.9</v>
      </c>
      <c r="I1221" s="3">
        <v>-2</v>
      </c>
      <c r="J1221" s="3">
        <v>0</v>
      </c>
      <c r="K1221" s="3">
        <v>-9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-8.9799999999999993E-4</v>
      </c>
      <c r="T1221" s="13">
        <f t="shared" si="181"/>
        <v>0</v>
      </c>
      <c r="U1221" s="13">
        <f t="shared" si="182"/>
        <v>-4.0049999999999999E-3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7929</v>
      </c>
      <c r="C1222" s="3" t="s">
        <v>5412</v>
      </c>
      <c r="D1222" s="12">
        <v>20</v>
      </c>
      <c r="E1222" s="12">
        <v>19.649999999999999</v>
      </c>
      <c r="F1222" s="12">
        <v>19.05</v>
      </c>
      <c r="G1222" s="12">
        <v>17.899999999999999</v>
      </c>
      <c r="H1222" s="12">
        <v>19.25</v>
      </c>
      <c r="I1222" s="3">
        <v>-229</v>
      </c>
      <c r="J1222" s="3">
        <v>-28</v>
      </c>
      <c r="K1222" s="3">
        <v>-347</v>
      </c>
      <c r="L1222" s="3">
        <v>-208</v>
      </c>
      <c r="M1222" s="3">
        <v>127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-4.58E-2</v>
      </c>
      <c r="T1222" s="13">
        <f t="shared" si="181"/>
        <v>-5.5019999999999991E-3</v>
      </c>
      <c r="U1222" s="13">
        <f t="shared" si="182"/>
        <v>-6.6103500000000009E-2</v>
      </c>
      <c r="V1222" s="13">
        <f t="shared" si="183"/>
        <v>-3.7232000000000001E-2</v>
      </c>
      <c r="W1222" s="13">
        <f t="shared" si="184"/>
        <v>2.44475E-2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7930</v>
      </c>
      <c r="C1223" s="3" t="s">
        <v>5410</v>
      </c>
      <c r="D1223" s="12">
        <v>16.399999999999999</v>
      </c>
      <c r="E1223" s="12">
        <v>16.100000000000001</v>
      </c>
      <c r="F1223" s="12">
        <v>16.2</v>
      </c>
      <c r="G1223" s="12">
        <v>15</v>
      </c>
      <c r="H1223" s="12">
        <v>16.2</v>
      </c>
      <c r="I1223" s="3">
        <v>4673</v>
      </c>
      <c r="J1223" s="3">
        <v>761</v>
      </c>
      <c r="K1223" s="3">
        <v>-3540</v>
      </c>
      <c r="L1223" s="3">
        <v>4371</v>
      </c>
      <c r="M1223" s="3">
        <v>3281</v>
      </c>
      <c r="N1223" s="3">
        <v>52</v>
      </c>
      <c r="O1223" s="3">
        <v>1</v>
      </c>
      <c r="P1223" s="3">
        <v>20</v>
      </c>
      <c r="Q1223" s="3">
        <v>2</v>
      </c>
      <c r="R1223" s="3">
        <v>4</v>
      </c>
      <c r="S1223" s="13">
        <f t="shared" ref="S1223:S1286" si="190">$D1223*I1223/100000</f>
        <v>0.76637199999999994</v>
      </c>
      <c r="T1223" s="13">
        <f t="shared" ref="T1223:T1286" si="191">$E1223*J1223/100000</f>
        <v>0.122521</v>
      </c>
      <c r="U1223" s="13">
        <f t="shared" ref="U1223:U1286" si="192">$F1223*K1223/100000</f>
        <v>-0.57347999999999999</v>
      </c>
      <c r="V1223" s="13">
        <f t="shared" ref="V1223:V1286" si="193">$G1223*L1223/100000</f>
        <v>0.65564999999999996</v>
      </c>
      <c r="W1223" s="13">
        <f t="shared" ref="W1223:W1286" si="194">$H1223*M1223/100000</f>
        <v>0.53152199999999994</v>
      </c>
      <c r="X1223" s="13">
        <f t="shared" ref="X1223:X1286" si="195">$D1223*N1223/100000</f>
        <v>8.5279999999999991E-3</v>
      </c>
      <c r="Y1223" s="13">
        <f t="shared" ref="Y1223:Y1286" si="196">$E1223*O1223/100000</f>
        <v>1.6100000000000001E-4</v>
      </c>
      <c r="Z1223" s="13">
        <f t="shared" ref="Z1223:Z1286" si="197">$F1223*P1223/100000</f>
        <v>3.2399999999999998E-3</v>
      </c>
      <c r="AA1223" s="13">
        <f t="shared" ref="AA1223:AA1286" si="198">$G1223*Q1223/100000</f>
        <v>2.9999999999999997E-4</v>
      </c>
      <c r="AB1223" s="13">
        <f t="shared" ref="AB1223:AB1286" si="199">$H1223*R1223/100000</f>
        <v>6.4799999999999992E-4</v>
      </c>
    </row>
    <row r="1224" spans="1:28" x14ac:dyDescent="0.25">
      <c r="A1224" s="2" t="s">
        <v>1218</v>
      </c>
      <c r="B1224" s="3" t="s">
        <v>7931</v>
      </c>
      <c r="C1224" s="3" t="s">
        <v>5410</v>
      </c>
      <c r="D1224" s="12">
        <v>22.1</v>
      </c>
      <c r="E1224" s="12">
        <v>20.05</v>
      </c>
      <c r="F1224" s="12">
        <v>19.3</v>
      </c>
      <c r="G1224" s="12">
        <v>17.399999999999999</v>
      </c>
      <c r="H1224" s="12">
        <v>19.100000000000001</v>
      </c>
      <c r="I1224" s="3">
        <v>-4357</v>
      </c>
      <c r="J1224" s="3">
        <v>-397</v>
      </c>
      <c r="K1224" s="3">
        <v>-697</v>
      </c>
      <c r="L1224" s="3">
        <v>2981</v>
      </c>
      <c r="M1224" s="3">
        <v>-1072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-0.96289700000000011</v>
      </c>
      <c r="T1224" s="13">
        <f t="shared" si="191"/>
        <v>-7.9598500000000003E-2</v>
      </c>
      <c r="U1224" s="13">
        <f t="shared" si="192"/>
        <v>-0.134521</v>
      </c>
      <c r="V1224" s="13">
        <f t="shared" si="193"/>
        <v>0.51869399999999999</v>
      </c>
      <c r="W1224" s="13">
        <f t="shared" si="194"/>
        <v>-0.20475200000000002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7932</v>
      </c>
      <c r="C1225" s="3" t="s">
        <v>5410</v>
      </c>
      <c r="D1225" s="12">
        <v>16.8</v>
      </c>
      <c r="E1225" s="12">
        <v>16.25</v>
      </c>
      <c r="F1225" s="12">
        <v>16.3</v>
      </c>
      <c r="G1225" s="12">
        <v>14.95</v>
      </c>
      <c r="H1225" s="12">
        <v>16.149999999999999</v>
      </c>
      <c r="I1225" s="3">
        <v>-3582</v>
      </c>
      <c r="J1225" s="3">
        <v>-1344</v>
      </c>
      <c r="K1225" s="3">
        <v>-1118</v>
      </c>
      <c r="L1225" s="3">
        <v>591</v>
      </c>
      <c r="M1225" s="3">
        <v>1518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-0.60177600000000009</v>
      </c>
      <c r="T1225" s="13">
        <f t="shared" si="191"/>
        <v>-0.21840000000000001</v>
      </c>
      <c r="U1225" s="13">
        <f t="shared" si="192"/>
        <v>-0.18223400000000001</v>
      </c>
      <c r="V1225" s="13">
        <f t="shared" si="193"/>
        <v>8.8354499999999989E-2</v>
      </c>
      <c r="W1225" s="13">
        <f t="shared" si="194"/>
        <v>0.24515699999999996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7933</v>
      </c>
      <c r="C1226" s="3" t="s">
        <v>8564</v>
      </c>
      <c r="D1226" s="12">
        <v>24.2</v>
      </c>
      <c r="E1226" s="12">
        <v>23.3</v>
      </c>
      <c r="F1226" s="12">
        <v>22.9</v>
      </c>
      <c r="G1226" s="12">
        <v>21</v>
      </c>
      <c r="H1226" s="12">
        <v>22.65</v>
      </c>
      <c r="I1226" s="3">
        <v>37</v>
      </c>
      <c r="J1226" s="3">
        <v>0</v>
      </c>
      <c r="K1226" s="3">
        <v>-86</v>
      </c>
      <c r="L1226" s="3">
        <v>-11</v>
      </c>
      <c r="M1226" s="3">
        <v>11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8.9540000000000002E-3</v>
      </c>
      <c r="T1226" s="13">
        <f t="shared" si="191"/>
        <v>0</v>
      </c>
      <c r="U1226" s="13">
        <f t="shared" si="192"/>
        <v>-1.9694E-2</v>
      </c>
      <c r="V1226" s="13">
        <f t="shared" si="193"/>
        <v>-2.31E-3</v>
      </c>
      <c r="W1226" s="13">
        <f t="shared" si="194"/>
        <v>2.4914999999999998E-3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7934</v>
      </c>
      <c r="C1227" s="3" t="s">
        <v>8564</v>
      </c>
      <c r="D1227" s="12">
        <v>21.3</v>
      </c>
      <c r="E1227" s="12">
        <v>20.75</v>
      </c>
      <c r="F1227" s="12">
        <v>21.4</v>
      </c>
      <c r="G1227" s="12">
        <v>20.399999999999999</v>
      </c>
      <c r="H1227" s="12">
        <v>21.4</v>
      </c>
      <c r="I1227" s="3">
        <v>-3</v>
      </c>
      <c r="J1227" s="3">
        <v>21</v>
      </c>
      <c r="K1227" s="3">
        <v>-11</v>
      </c>
      <c r="L1227" s="3">
        <v>10</v>
      </c>
      <c r="M1227" s="3">
        <v>18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-6.3900000000000003E-4</v>
      </c>
      <c r="T1227" s="13">
        <f t="shared" si="191"/>
        <v>4.3575000000000003E-3</v>
      </c>
      <c r="U1227" s="13">
        <f t="shared" si="192"/>
        <v>-2.3539999999999998E-3</v>
      </c>
      <c r="V1227" s="13">
        <f t="shared" si="193"/>
        <v>2.0400000000000001E-3</v>
      </c>
      <c r="W1227" s="13">
        <f t="shared" si="194"/>
        <v>3.852E-3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7935</v>
      </c>
      <c r="C1228" s="3" t="s">
        <v>5410</v>
      </c>
      <c r="D1228" s="12">
        <v>50</v>
      </c>
      <c r="E1228" s="12">
        <v>50.1</v>
      </c>
      <c r="F1228" s="12">
        <v>50.2</v>
      </c>
      <c r="G1228" s="12">
        <v>49.25</v>
      </c>
      <c r="H1228" s="12">
        <v>50.1</v>
      </c>
      <c r="I1228" s="3">
        <v>-173</v>
      </c>
      <c r="J1228" s="3">
        <v>121</v>
      </c>
      <c r="K1228" s="3">
        <v>-48</v>
      </c>
      <c r="L1228" s="3">
        <v>97</v>
      </c>
      <c r="M1228" s="3">
        <v>-23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-8.6499999999999994E-2</v>
      </c>
      <c r="T1228" s="13">
        <f t="shared" si="191"/>
        <v>6.0621000000000001E-2</v>
      </c>
      <c r="U1228" s="13">
        <f t="shared" si="192"/>
        <v>-2.4096000000000003E-2</v>
      </c>
      <c r="V1228" s="13">
        <f t="shared" si="193"/>
        <v>4.7772500000000002E-2</v>
      </c>
      <c r="W1228" s="13">
        <f t="shared" si="194"/>
        <v>-1.1523E-2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7936</v>
      </c>
      <c r="C1229" s="3" t="s">
        <v>5410</v>
      </c>
      <c r="D1229" s="12">
        <v>41.7</v>
      </c>
      <c r="E1229" s="12">
        <v>41.7</v>
      </c>
      <c r="F1229" s="12">
        <v>42</v>
      </c>
      <c r="G1229" s="12">
        <v>40.35</v>
      </c>
      <c r="H1229" s="12">
        <v>41.75</v>
      </c>
      <c r="I1229" s="3">
        <v>-489</v>
      </c>
      <c r="J1229" s="3">
        <v>192</v>
      </c>
      <c r="K1229" s="3">
        <v>-52</v>
      </c>
      <c r="L1229" s="3">
        <v>11</v>
      </c>
      <c r="M1229" s="3">
        <v>155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-0.20391300000000004</v>
      </c>
      <c r="T1229" s="13">
        <f t="shared" si="191"/>
        <v>8.006400000000001E-2</v>
      </c>
      <c r="U1229" s="13">
        <f t="shared" si="192"/>
        <v>-2.1839999999999998E-2</v>
      </c>
      <c r="V1229" s="13">
        <f t="shared" si="193"/>
        <v>4.4385000000000006E-3</v>
      </c>
      <c r="W1229" s="13">
        <f t="shared" si="194"/>
        <v>6.4712500000000006E-2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7937</v>
      </c>
      <c r="C1230" s="3" t="s">
        <v>5410</v>
      </c>
      <c r="D1230" s="12">
        <v>16.7</v>
      </c>
      <c r="E1230" s="12">
        <v>15.85</v>
      </c>
      <c r="F1230" s="12">
        <v>15.8</v>
      </c>
      <c r="G1230" s="12">
        <v>14.25</v>
      </c>
      <c r="H1230" s="12">
        <v>15.65</v>
      </c>
      <c r="I1230" s="3">
        <v>-1335</v>
      </c>
      <c r="J1230" s="3">
        <v>2527</v>
      </c>
      <c r="K1230" s="3">
        <v>690</v>
      </c>
      <c r="L1230" s="3">
        <v>2151</v>
      </c>
      <c r="M1230" s="3">
        <v>2073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-0.222945</v>
      </c>
      <c r="T1230" s="13">
        <f t="shared" si="191"/>
        <v>0.40052949999999998</v>
      </c>
      <c r="U1230" s="13">
        <f t="shared" si="192"/>
        <v>0.10902000000000001</v>
      </c>
      <c r="V1230" s="13">
        <f t="shared" si="193"/>
        <v>0.3065175</v>
      </c>
      <c r="W1230" s="13">
        <f t="shared" si="194"/>
        <v>0.3244245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7938</v>
      </c>
      <c r="C1231" s="3" t="s">
        <v>8544</v>
      </c>
      <c r="D1231" s="12">
        <v>20.5</v>
      </c>
      <c r="E1231" s="12">
        <v>20</v>
      </c>
      <c r="F1231" s="12">
        <v>18.8</v>
      </c>
      <c r="G1231" s="12">
        <v>19.05</v>
      </c>
      <c r="H1231" s="12">
        <v>19.399999999999999</v>
      </c>
      <c r="I1231" s="3">
        <v>0</v>
      </c>
      <c r="J1231" s="3">
        <v>2</v>
      </c>
      <c r="K1231" s="3">
        <v>-2</v>
      </c>
      <c r="L1231" s="3">
        <v>4</v>
      </c>
      <c r="M1231" s="3">
        <v>-2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4.0000000000000002E-4</v>
      </c>
      <c r="U1231" s="13">
        <f t="shared" si="192"/>
        <v>-3.7600000000000003E-4</v>
      </c>
      <c r="V1231" s="13">
        <f t="shared" si="193"/>
        <v>7.6199999999999998E-4</v>
      </c>
      <c r="W1231" s="13">
        <f t="shared" si="194"/>
        <v>-3.88E-4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7939</v>
      </c>
      <c r="C1232" s="3" t="s">
        <v>8518</v>
      </c>
      <c r="D1232" s="12">
        <v>8.65</v>
      </c>
      <c r="E1232" s="12">
        <v>8.65</v>
      </c>
      <c r="F1232" s="12">
        <v>8.66</v>
      </c>
      <c r="G1232" s="12">
        <v>7.86</v>
      </c>
      <c r="H1232" s="12">
        <v>7.86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7940</v>
      </c>
      <c r="C1233" s="3" t="s">
        <v>5394</v>
      </c>
      <c r="D1233" s="12">
        <v>57</v>
      </c>
      <c r="E1233" s="12">
        <v>56.1</v>
      </c>
      <c r="F1233" s="12">
        <v>53.3</v>
      </c>
      <c r="G1233" s="12">
        <v>48</v>
      </c>
      <c r="H1233" s="12">
        <v>52.8</v>
      </c>
      <c r="I1233" s="3">
        <v>359</v>
      </c>
      <c r="J1233" s="3">
        <v>349</v>
      </c>
      <c r="K1233" s="3">
        <v>568</v>
      </c>
      <c r="L1233" s="3">
        <v>1287</v>
      </c>
      <c r="M1233" s="3">
        <v>421</v>
      </c>
      <c r="N1233" s="3">
        <v>0</v>
      </c>
      <c r="O1233" s="3">
        <v>0</v>
      </c>
      <c r="P1233" s="3">
        <v>-113</v>
      </c>
      <c r="Q1233" s="3">
        <v>0</v>
      </c>
      <c r="R1233" s="3">
        <v>0</v>
      </c>
      <c r="S1233" s="13">
        <f t="shared" si="190"/>
        <v>0.20463000000000001</v>
      </c>
      <c r="T1233" s="13">
        <f t="shared" si="191"/>
        <v>0.19578900000000002</v>
      </c>
      <c r="U1233" s="13">
        <f t="shared" si="192"/>
        <v>0.30274399999999996</v>
      </c>
      <c r="V1233" s="13">
        <f t="shared" si="193"/>
        <v>0.61775999999999998</v>
      </c>
      <c r="W1233" s="13">
        <f t="shared" si="194"/>
        <v>0.22228799999999999</v>
      </c>
      <c r="X1233" s="13">
        <f t="shared" si="195"/>
        <v>0</v>
      </c>
      <c r="Y1233" s="13">
        <f t="shared" si="196"/>
        <v>0</v>
      </c>
      <c r="Z1233" s="13">
        <f t="shared" si="197"/>
        <v>-6.0228999999999998E-2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7941</v>
      </c>
      <c r="C1234" s="3" t="s">
        <v>8510</v>
      </c>
      <c r="D1234" s="12">
        <v>18.399999999999999</v>
      </c>
      <c r="E1234" s="12">
        <v>17.850000000000001</v>
      </c>
      <c r="F1234" s="12">
        <v>18</v>
      </c>
      <c r="G1234" s="12">
        <v>16.95</v>
      </c>
      <c r="H1234" s="12">
        <v>18.149999999999999</v>
      </c>
      <c r="I1234" s="3">
        <v>-208</v>
      </c>
      <c r="J1234" s="3">
        <v>-141</v>
      </c>
      <c r="K1234" s="3">
        <v>-174</v>
      </c>
      <c r="L1234" s="3">
        <v>-158</v>
      </c>
      <c r="M1234" s="3">
        <v>242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-3.8272E-2</v>
      </c>
      <c r="T1234" s="13">
        <f t="shared" si="191"/>
        <v>-2.5168500000000003E-2</v>
      </c>
      <c r="U1234" s="13">
        <f t="shared" si="192"/>
        <v>-3.1320000000000001E-2</v>
      </c>
      <c r="V1234" s="13">
        <f t="shared" si="193"/>
        <v>-2.6780999999999999E-2</v>
      </c>
      <c r="W1234" s="13">
        <f t="shared" si="194"/>
        <v>4.392299999999999E-2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7942</v>
      </c>
      <c r="C1235" s="3" t="s">
        <v>8497</v>
      </c>
      <c r="D1235" s="12">
        <v>11.4</v>
      </c>
      <c r="E1235" s="12">
        <v>11.1</v>
      </c>
      <c r="F1235" s="12">
        <v>11.05</v>
      </c>
      <c r="G1235" s="12">
        <v>10</v>
      </c>
      <c r="H1235" s="12">
        <v>11</v>
      </c>
      <c r="I1235" s="3">
        <v>-15</v>
      </c>
      <c r="J1235" s="3">
        <v>30</v>
      </c>
      <c r="K1235" s="3">
        <v>-53</v>
      </c>
      <c r="L1235" s="3">
        <v>19</v>
      </c>
      <c r="M1235" s="3">
        <v>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-1.7099999999999999E-3</v>
      </c>
      <c r="T1235" s="13">
        <f t="shared" si="191"/>
        <v>3.3300000000000001E-3</v>
      </c>
      <c r="U1235" s="13">
        <f t="shared" si="192"/>
        <v>-5.8565000000000006E-3</v>
      </c>
      <c r="V1235" s="13">
        <f t="shared" si="193"/>
        <v>1.9E-3</v>
      </c>
      <c r="W1235" s="13">
        <f t="shared" si="194"/>
        <v>1.7600000000000001E-3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7943</v>
      </c>
      <c r="C1236" s="3" t="s">
        <v>8560</v>
      </c>
      <c r="D1236" s="12">
        <v>55.6</v>
      </c>
      <c r="E1236" s="12">
        <v>53.8</v>
      </c>
      <c r="F1236" s="12">
        <v>55.2</v>
      </c>
      <c r="G1236" s="12">
        <v>60.7</v>
      </c>
      <c r="H1236" s="12">
        <v>61.7</v>
      </c>
      <c r="I1236" s="3">
        <v>-207</v>
      </c>
      <c r="J1236" s="3">
        <v>-70</v>
      </c>
      <c r="K1236" s="3">
        <v>-9</v>
      </c>
      <c r="L1236" s="3">
        <v>120</v>
      </c>
      <c r="M1236" s="3">
        <v>-236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-0.11509200000000001</v>
      </c>
      <c r="T1236" s="13">
        <f t="shared" si="191"/>
        <v>-3.7659999999999999E-2</v>
      </c>
      <c r="U1236" s="13">
        <f t="shared" si="192"/>
        <v>-4.9680000000000002E-3</v>
      </c>
      <c r="V1236" s="13">
        <f t="shared" si="193"/>
        <v>7.2840000000000002E-2</v>
      </c>
      <c r="W1236" s="13">
        <f t="shared" si="194"/>
        <v>-0.14561200000000002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7944</v>
      </c>
      <c r="C1237" s="3" t="s">
        <v>5403</v>
      </c>
      <c r="D1237" s="12">
        <v>40.549999999999997</v>
      </c>
      <c r="E1237" s="12">
        <v>40.049999999999997</v>
      </c>
      <c r="F1237" s="12">
        <v>40.15</v>
      </c>
      <c r="G1237" s="12">
        <v>39.15</v>
      </c>
      <c r="H1237" s="12">
        <v>40.4</v>
      </c>
      <c r="I1237" s="3">
        <v>-79</v>
      </c>
      <c r="J1237" s="3">
        <v>-178</v>
      </c>
      <c r="K1237" s="3">
        <v>-74</v>
      </c>
      <c r="L1237" s="3">
        <v>186</v>
      </c>
      <c r="M1237" s="3">
        <v>-38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-3.20345E-2</v>
      </c>
      <c r="T1237" s="13">
        <f t="shared" si="191"/>
        <v>-7.1288999999999991E-2</v>
      </c>
      <c r="U1237" s="13">
        <f t="shared" si="192"/>
        <v>-2.9710999999999998E-2</v>
      </c>
      <c r="V1237" s="13">
        <f t="shared" si="193"/>
        <v>7.2818999999999995E-2</v>
      </c>
      <c r="W1237" s="13">
        <f t="shared" si="194"/>
        <v>-1.5352000000000001E-2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7945</v>
      </c>
      <c r="C1238" s="3" t="s">
        <v>8547</v>
      </c>
      <c r="D1238" s="12">
        <v>11.8</v>
      </c>
      <c r="E1238" s="12">
        <v>11.6</v>
      </c>
      <c r="F1238" s="12">
        <v>11.3</v>
      </c>
      <c r="G1238" s="12">
        <v>10.25</v>
      </c>
      <c r="H1238" s="12">
        <v>11.25</v>
      </c>
      <c r="I1238" s="3">
        <v>-31</v>
      </c>
      <c r="J1238" s="3">
        <v>61</v>
      </c>
      <c r="K1238" s="3">
        <v>-68</v>
      </c>
      <c r="L1238" s="3">
        <v>28</v>
      </c>
      <c r="M1238" s="3">
        <v>82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-3.6580000000000002E-3</v>
      </c>
      <c r="T1238" s="13">
        <f t="shared" si="191"/>
        <v>7.0759999999999998E-3</v>
      </c>
      <c r="U1238" s="13">
        <f t="shared" si="192"/>
        <v>-7.6840000000000007E-3</v>
      </c>
      <c r="V1238" s="13">
        <f t="shared" si="193"/>
        <v>2.8700000000000002E-3</v>
      </c>
      <c r="W1238" s="13">
        <f t="shared" si="194"/>
        <v>9.2250000000000006E-3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7946</v>
      </c>
      <c r="C1239" s="3" t="s">
        <v>5387</v>
      </c>
      <c r="D1239" s="12">
        <v>25.6</v>
      </c>
      <c r="E1239" s="12">
        <v>24.1</v>
      </c>
      <c r="F1239" s="12">
        <v>24.25</v>
      </c>
      <c r="G1239" s="12">
        <v>22.5</v>
      </c>
      <c r="H1239" s="12">
        <v>23.6</v>
      </c>
      <c r="I1239" s="3">
        <v>-14</v>
      </c>
      <c r="J1239" s="3">
        <v>-20</v>
      </c>
      <c r="K1239" s="3">
        <v>-33</v>
      </c>
      <c r="L1239" s="3">
        <v>7</v>
      </c>
      <c r="M1239" s="3">
        <v>41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-3.5840000000000004E-3</v>
      </c>
      <c r="T1239" s="13">
        <f t="shared" si="191"/>
        <v>-4.8199999999999996E-3</v>
      </c>
      <c r="U1239" s="13">
        <f t="shared" si="192"/>
        <v>-8.0024999999999992E-3</v>
      </c>
      <c r="V1239" s="13">
        <f t="shared" si="193"/>
        <v>1.575E-3</v>
      </c>
      <c r="W1239" s="13">
        <f t="shared" si="194"/>
        <v>9.6760000000000006E-3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7947</v>
      </c>
      <c r="C1240" s="3" t="s">
        <v>8522</v>
      </c>
      <c r="D1240" s="12">
        <v>42.35</v>
      </c>
      <c r="E1240" s="12">
        <v>42.9</v>
      </c>
      <c r="F1240" s="12">
        <v>42.95</v>
      </c>
      <c r="G1240" s="12">
        <v>42.05</v>
      </c>
      <c r="H1240" s="12">
        <v>43.15</v>
      </c>
      <c r="I1240" s="3">
        <v>-316</v>
      </c>
      <c r="J1240" s="3">
        <v>-84</v>
      </c>
      <c r="K1240" s="3">
        <v>-77</v>
      </c>
      <c r="L1240" s="3">
        <v>37</v>
      </c>
      <c r="M1240" s="3">
        <v>-13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-0.133826</v>
      </c>
      <c r="T1240" s="13">
        <f t="shared" si="191"/>
        <v>-3.6035999999999999E-2</v>
      </c>
      <c r="U1240" s="13">
        <f t="shared" si="192"/>
        <v>-3.3071500000000004E-2</v>
      </c>
      <c r="V1240" s="13">
        <f t="shared" si="193"/>
        <v>1.5558499999999999E-2</v>
      </c>
      <c r="W1240" s="13">
        <f t="shared" si="194"/>
        <v>-5.609499999999999E-3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7948</v>
      </c>
      <c r="C1241" s="3" t="s">
        <v>5426</v>
      </c>
      <c r="D1241" s="12">
        <v>18.600000000000001</v>
      </c>
      <c r="E1241" s="12">
        <v>17.75</v>
      </c>
      <c r="F1241" s="12">
        <v>17.95</v>
      </c>
      <c r="G1241" s="12">
        <v>16.3</v>
      </c>
      <c r="H1241" s="12">
        <v>17.899999999999999</v>
      </c>
      <c r="I1241" s="3">
        <v>-7997</v>
      </c>
      <c r="J1241" s="3">
        <v>-7059</v>
      </c>
      <c r="K1241" s="3">
        <v>-8741</v>
      </c>
      <c r="L1241" s="3">
        <v>10455</v>
      </c>
      <c r="M1241" s="3">
        <v>-555</v>
      </c>
      <c r="N1241" s="3">
        <v>-16420</v>
      </c>
      <c r="O1241" s="3">
        <v>0</v>
      </c>
      <c r="P1241" s="3">
        <v>-924</v>
      </c>
      <c r="Q1241" s="3">
        <v>0</v>
      </c>
      <c r="R1241" s="3">
        <v>0</v>
      </c>
      <c r="S1241" s="13">
        <f t="shared" si="190"/>
        <v>-1.4874420000000002</v>
      </c>
      <c r="T1241" s="13">
        <f t="shared" si="191"/>
        <v>-1.2529725</v>
      </c>
      <c r="U1241" s="13">
        <f t="shared" si="192"/>
        <v>-1.5690094999999997</v>
      </c>
      <c r="V1241" s="13">
        <f t="shared" si="193"/>
        <v>1.7041649999999999</v>
      </c>
      <c r="W1241" s="13">
        <f t="shared" si="194"/>
        <v>-9.9345000000000003E-2</v>
      </c>
      <c r="X1241" s="13">
        <f t="shared" si="195"/>
        <v>-3.0541200000000002</v>
      </c>
      <c r="Y1241" s="13">
        <f t="shared" si="196"/>
        <v>0</v>
      </c>
      <c r="Z1241" s="13">
        <f t="shared" si="197"/>
        <v>-0.16585800000000001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7949</v>
      </c>
      <c r="C1242" s="3" t="s">
        <v>8515</v>
      </c>
      <c r="D1242" s="12">
        <v>15.1</v>
      </c>
      <c r="E1242" s="12">
        <v>15.25</v>
      </c>
      <c r="F1242" s="12">
        <v>15.25</v>
      </c>
      <c r="G1242" s="12">
        <v>14.95</v>
      </c>
      <c r="H1242" s="12">
        <v>16</v>
      </c>
      <c r="I1242" s="3">
        <v>9</v>
      </c>
      <c r="J1242" s="3">
        <v>-4</v>
      </c>
      <c r="K1242" s="3">
        <v>-4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1.359E-3</v>
      </c>
      <c r="T1242" s="13">
        <f t="shared" si="191"/>
        <v>-6.0999999999999997E-4</v>
      </c>
      <c r="U1242" s="13">
        <f t="shared" si="192"/>
        <v>-6.0999999999999997E-4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7950</v>
      </c>
      <c r="C1243" s="3" t="s">
        <v>8520</v>
      </c>
      <c r="D1243" s="12">
        <v>12</v>
      </c>
      <c r="E1243" s="12">
        <v>11.9</v>
      </c>
      <c r="F1243" s="12">
        <v>12.1</v>
      </c>
      <c r="G1243" s="12">
        <v>10.9</v>
      </c>
      <c r="H1243" s="12">
        <v>11.8</v>
      </c>
      <c r="I1243" s="3">
        <v>-31</v>
      </c>
      <c r="J1243" s="3">
        <v>324</v>
      </c>
      <c r="K1243" s="3">
        <v>77</v>
      </c>
      <c r="L1243" s="3">
        <v>-83</v>
      </c>
      <c r="M1243" s="3">
        <v>189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-3.7200000000000002E-3</v>
      </c>
      <c r="T1243" s="13">
        <f t="shared" si="191"/>
        <v>3.8556E-2</v>
      </c>
      <c r="U1243" s="13">
        <f t="shared" si="192"/>
        <v>9.3169999999999989E-3</v>
      </c>
      <c r="V1243" s="13">
        <f t="shared" si="193"/>
        <v>-9.0470000000000012E-3</v>
      </c>
      <c r="W1243" s="13">
        <f t="shared" si="194"/>
        <v>2.2302000000000002E-2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7951</v>
      </c>
      <c r="C1244" s="3" t="s">
        <v>5420</v>
      </c>
      <c r="D1244" s="12">
        <v>12.7</v>
      </c>
      <c r="E1244" s="12">
        <v>12.45</v>
      </c>
      <c r="F1244" s="12">
        <v>12.4</v>
      </c>
      <c r="G1244" s="12">
        <v>11.2</v>
      </c>
      <c r="H1244" s="12">
        <v>12.3</v>
      </c>
      <c r="I1244" s="3">
        <v>63</v>
      </c>
      <c r="J1244" s="3">
        <v>153</v>
      </c>
      <c r="K1244" s="3">
        <v>-172</v>
      </c>
      <c r="L1244" s="3">
        <v>1062</v>
      </c>
      <c r="M1244" s="3">
        <v>1121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8.0009999999999994E-3</v>
      </c>
      <c r="T1244" s="13">
        <f t="shared" si="191"/>
        <v>1.9048499999999999E-2</v>
      </c>
      <c r="U1244" s="13">
        <f t="shared" si="192"/>
        <v>-2.1328000000000003E-2</v>
      </c>
      <c r="V1244" s="13">
        <f t="shared" si="193"/>
        <v>0.11894399999999999</v>
      </c>
      <c r="W1244" s="13">
        <f t="shared" si="194"/>
        <v>0.13788300000000001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7952</v>
      </c>
      <c r="C1245" s="3" t="s">
        <v>5402</v>
      </c>
      <c r="D1245" s="12">
        <v>336</v>
      </c>
      <c r="E1245" s="12">
        <v>339.5</v>
      </c>
      <c r="F1245" s="12">
        <v>345</v>
      </c>
      <c r="G1245" s="12">
        <v>339.5</v>
      </c>
      <c r="H1245" s="12">
        <v>346</v>
      </c>
      <c r="I1245" s="3">
        <v>-150</v>
      </c>
      <c r="J1245" s="3">
        <v>-324</v>
      </c>
      <c r="K1245" s="3">
        <v>-291</v>
      </c>
      <c r="L1245" s="3">
        <v>-152</v>
      </c>
      <c r="M1245" s="3">
        <v>-380</v>
      </c>
      <c r="N1245" s="3">
        <v>0</v>
      </c>
      <c r="O1245" s="3">
        <v>89</v>
      </c>
      <c r="P1245" s="3">
        <v>0</v>
      </c>
      <c r="Q1245" s="3">
        <v>43</v>
      </c>
      <c r="R1245" s="3">
        <v>0</v>
      </c>
      <c r="S1245" s="13">
        <f t="shared" si="190"/>
        <v>-0.504</v>
      </c>
      <c r="T1245" s="13">
        <f t="shared" si="191"/>
        <v>-1.09998</v>
      </c>
      <c r="U1245" s="13">
        <f t="shared" si="192"/>
        <v>-1.0039499999999999</v>
      </c>
      <c r="V1245" s="13">
        <f t="shared" si="193"/>
        <v>-0.51604000000000005</v>
      </c>
      <c r="W1245" s="13">
        <f t="shared" si="194"/>
        <v>-1.3148</v>
      </c>
      <c r="X1245" s="13">
        <f t="shared" si="195"/>
        <v>0</v>
      </c>
      <c r="Y1245" s="13">
        <f t="shared" si="196"/>
        <v>0.30215500000000001</v>
      </c>
      <c r="Z1245" s="13">
        <f t="shared" si="197"/>
        <v>0</v>
      </c>
      <c r="AA1245" s="13">
        <f t="shared" si="198"/>
        <v>0.145985</v>
      </c>
      <c r="AB1245" s="13">
        <f t="shared" si="199"/>
        <v>0</v>
      </c>
    </row>
    <row r="1246" spans="1:28" x14ac:dyDescent="0.25">
      <c r="A1246" s="2" t="s">
        <v>1240</v>
      </c>
      <c r="B1246" s="3" t="s">
        <v>7953</v>
      </c>
      <c r="C1246" s="3" t="s">
        <v>5395</v>
      </c>
      <c r="D1246" s="12">
        <v>11</v>
      </c>
      <c r="E1246" s="12">
        <v>11</v>
      </c>
      <c r="F1246" s="12">
        <v>11</v>
      </c>
      <c r="G1246" s="12">
        <v>9.92</v>
      </c>
      <c r="H1246" s="12">
        <v>10.3</v>
      </c>
      <c r="I1246" s="3">
        <v>0</v>
      </c>
      <c r="J1246" s="3">
        <v>-4</v>
      </c>
      <c r="K1246" s="3">
        <v>2</v>
      </c>
      <c r="L1246" s="3">
        <v>10</v>
      </c>
      <c r="M1246" s="3">
        <v>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-4.4000000000000002E-4</v>
      </c>
      <c r="U1246" s="13">
        <f t="shared" si="192"/>
        <v>2.2000000000000001E-4</v>
      </c>
      <c r="V1246" s="13">
        <f t="shared" si="193"/>
        <v>9.9200000000000004E-4</v>
      </c>
      <c r="W1246" s="13">
        <f t="shared" si="194"/>
        <v>1.1330000000000001E-3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7954</v>
      </c>
      <c r="C1247" s="3" t="s">
        <v>5399</v>
      </c>
      <c r="D1247" s="12">
        <v>48.5</v>
      </c>
      <c r="E1247" s="12">
        <v>49.15</v>
      </c>
      <c r="F1247" s="12">
        <v>49</v>
      </c>
      <c r="G1247" s="12">
        <v>46.95</v>
      </c>
      <c r="H1247" s="12">
        <v>48.9</v>
      </c>
      <c r="I1247" s="3">
        <v>-64</v>
      </c>
      <c r="J1247" s="3">
        <v>105</v>
      </c>
      <c r="K1247" s="3">
        <v>-29</v>
      </c>
      <c r="L1247" s="3">
        <v>-147</v>
      </c>
      <c r="M1247" s="3">
        <v>77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-3.1040000000000002E-2</v>
      </c>
      <c r="T1247" s="13">
        <f t="shared" si="191"/>
        <v>5.1607500000000001E-2</v>
      </c>
      <c r="U1247" s="13">
        <f t="shared" si="192"/>
        <v>-1.421E-2</v>
      </c>
      <c r="V1247" s="13">
        <f t="shared" si="193"/>
        <v>-6.9016500000000008E-2</v>
      </c>
      <c r="W1247" s="13">
        <f t="shared" si="194"/>
        <v>3.7652999999999999E-2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7955</v>
      </c>
      <c r="C1248" s="3" t="s">
        <v>5425</v>
      </c>
      <c r="D1248" s="12">
        <v>26.8</v>
      </c>
      <c r="E1248" s="12">
        <v>27.35</v>
      </c>
      <c r="F1248" s="12">
        <v>27.1</v>
      </c>
      <c r="G1248" s="12">
        <v>25.5</v>
      </c>
      <c r="H1248" s="12">
        <v>26.95</v>
      </c>
      <c r="I1248" s="3">
        <v>-3</v>
      </c>
      <c r="J1248" s="3">
        <v>0</v>
      </c>
      <c r="K1248" s="3">
        <v>2</v>
      </c>
      <c r="L1248" s="3">
        <v>3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-8.0400000000000003E-4</v>
      </c>
      <c r="T1248" s="13">
        <f t="shared" si="191"/>
        <v>0</v>
      </c>
      <c r="U1248" s="13">
        <f t="shared" si="192"/>
        <v>5.4200000000000006E-4</v>
      </c>
      <c r="V1248" s="13">
        <f t="shared" si="193"/>
        <v>7.6499999999999995E-4</v>
      </c>
      <c r="W1248" s="13">
        <f t="shared" si="194"/>
        <v>8.0849999999999997E-4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7956</v>
      </c>
      <c r="C1249" s="3" t="s">
        <v>5395</v>
      </c>
      <c r="D1249" s="12">
        <v>21.65</v>
      </c>
      <c r="E1249" s="12">
        <v>21.6</v>
      </c>
      <c r="F1249" s="12">
        <v>21.1</v>
      </c>
      <c r="G1249" s="12">
        <v>19.05</v>
      </c>
      <c r="H1249" s="12">
        <v>20.95</v>
      </c>
      <c r="I1249" s="3">
        <v>309</v>
      </c>
      <c r="J1249" s="3">
        <v>396</v>
      </c>
      <c r="K1249" s="3">
        <v>-177</v>
      </c>
      <c r="L1249" s="3">
        <v>577</v>
      </c>
      <c r="M1249" s="3">
        <v>558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6.68985E-2</v>
      </c>
      <c r="T1249" s="13">
        <f t="shared" si="191"/>
        <v>8.5536000000000001E-2</v>
      </c>
      <c r="U1249" s="13">
        <f t="shared" si="192"/>
        <v>-3.7347000000000005E-2</v>
      </c>
      <c r="V1249" s="13">
        <f t="shared" si="193"/>
        <v>0.1099185</v>
      </c>
      <c r="W1249" s="13">
        <f t="shared" si="194"/>
        <v>0.116901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7957</v>
      </c>
      <c r="C1250" s="3" t="s">
        <v>5390</v>
      </c>
      <c r="D1250" s="12">
        <v>23.7</v>
      </c>
      <c r="E1250" s="12">
        <v>23.75</v>
      </c>
      <c r="F1250" s="12">
        <v>23.5</v>
      </c>
      <c r="G1250" s="12">
        <v>21.35</v>
      </c>
      <c r="H1250" s="12">
        <v>23.45</v>
      </c>
      <c r="I1250" s="3">
        <v>515</v>
      </c>
      <c r="J1250" s="3">
        <v>326</v>
      </c>
      <c r="K1250" s="3">
        <v>-197</v>
      </c>
      <c r="L1250" s="3">
        <v>469</v>
      </c>
      <c r="M1250" s="3">
        <v>564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0.122055</v>
      </c>
      <c r="T1250" s="13">
        <f t="shared" si="191"/>
        <v>7.7424999999999994E-2</v>
      </c>
      <c r="U1250" s="13">
        <f t="shared" si="192"/>
        <v>-4.6295000000000003E-2</v>
      </c>
      <c r="V1250" s="13">
        <f t="shared" si="193"/>
        <v>0.10013150000000001</v>
      </c>
      <c r="W1250" s="13">
        <f t="shared" si="194"/>
        <v>0.13225799999999999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7958</v>
      </c>
      <c r="C1251" s="3" t="s">
        <v>5389</v>
      </c>
      <c r="D1251" s="12">
        <v>24.4</v>
      </c>
      <c r="E1251" s="12">
        <v>24.65</v>
      </c>
      <c r="F1251" s="12">
        <v>24.7</v>
      </c>
      <c r="G1251" s="12">
        <v>22.25</v>
      </c>
      <c r="H1251" s="12">
        <v>24.2</v>
      </c>
      <c r="I1251" s="3">
        <v>1866</v>
      </c>
      <c r="J1251" s="3">
        <v>91</v>
      </c>
      <c r="K1251" s="3">
        <v>-985</v>
      </c>
      <c r="L1251" s="3">
        <v>-77</v>
      </c>
      <c r="M1251" s="3">
        <v>492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0.45530399999999993</v>
      </c>
      <c r="T1251" s="13">
        <f t="shared" si="191"/>
        <v>2.24315E-2</v>
      </c>
      <c r="U1251" s="13">
        <f t="shared" si="192"/>
        <v>-0.24329500000000001</v>
      </c>
      <c r="V1251" s="13">
        <f t="shared" si="193"/>
        <v>-1.7132499999999998E-2</v>
      </c>
      <c r="W1251" s="13">
        <f t="shared" si="194"/>
        <v>0.119064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7959</v>
      </c>
      <c r="C1252" s="3" t="s">
        <v>5406</v>
      </c>
      <c r="D1252" s="12">
        <v>24.5</v>
      </c>
      <c r="E1252" s="12">
        <v>24.4</v>
      </c>
      <c r="F1252" s="12">
        <v>24.5</v>
      </c>
      <c r="G1252" s="12">
        <v>24.3</v>
      </c>
      <c r="H1252" s="12">
        <v>24.5</v>
      </c>
      <c r="I1252" s="3">
        <v>-8</v>
      </c>
      <c r="J1252" s="3">
        <v>34</v>
      </c>
      <c r="K1252" s="3">
        <v>0</v>
      </c>
      <c r="L1252" s="3">
        <v>10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-1.9599999999999999E-3</v>
      </c>
      <c r="T1252" s="13">
        <f t="shared" si="191"/>
        <v>8.2959999999999996E-3</v>
      </c>
      <c r="U1252" s="13">
        <f t="shared" si="192"/>
        <v>0</v>
      </c>
      <c r="V1252" s="13">
        <f t="shared" si="193"/>
        <v>2.4299999999999999E-3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7960</v>
      </c>
      <c r="C1253" s="3" t="s">
        <v>5394</v>
      </c>
      <c r="D1253" s="12">
        <v>27.2</v>
      </c>
      <c r="E1253" s="12">
        <v>27.25</v>
      </c>
      <c r="F1253" s="12">
        <v>26.5</v>
      </c>
      <c r="G1253" s="12">
        <v>23.85</v>
      </c>
      <c r="H1253" s="12">
        <v>26.2</v>
      </c>
      <c r="I1253" s="3">
        <v>1478</v>
      </c>
      <c r="J1253" s="3">
        <v>395</v>
      </c>
      <c r="K1253" s="3">
        <v>-747</v>
      </c>
      <c r="L1253" s="3">
        <v>749</v>
      </c>
      <c r="M1253" s="3">
        <v>1843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0.40201599999999998</v>
      </c>
      <c r="T1253" s="13">
        <f t="shared" si="191"/>
        <v>0.1076375</v>
      </c>
      <c r="U1253" s="13">
        <f t="shared" si="192"/>
        <v>-0.19795499999999999</v>
      </c>
      <c r="V1253" s="13">
        <f t="shared" si="193"/>
        <v>0.1786365</v>
      </c>
      <c r="W1253" s="13">
        <f t="shared" si="194"/>
        <v>0.48286599999999996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7961</v>
      </c>
      <c r="C1254" s="3" t="s">
        <v>5376</v>
      </c>
      <c r="D1254" s="12">
        <v>20.45</v>
      </c>
      <c r="E1254" s="12">
        <v>20.350000000000001</v>
      </c>
      <c r="F1254" s="12">
        <v>20.5</v>
      </c>
      <c r="G1254" s="12">
        <v>20</v>
      </c>
      <c r="H1254" s="12">
        <v>20.25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7962</v>
      </c>
      <c r="C1255" s="3" t="s">
        <v>5421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7963</v>
      </c>
      <c r="C1256" s="3" t="s">
        <v>8522</v>
      </c>
      <c r="D1256" s="12">
        <v>9.27</v>
      </c>
      <c r="E1256" s="12">
        <v>9.23</v>
      </c>
      <c r="F1256" s="12">
        <v>9.1</v>
      </c>
      <c r="G1256" s="12">
        <v>8.19</v>
      </c>
      <c r="H1256" s="12">
        <v>8.8000000000000007</v>
      </c>
      <c r="I1256" s="3">
        <v>76</v>
      </c>
      <c r="J1256" s="3">
        <v>-86</v>
      </c>
      <c r="K1256" s="3">
        <v>-203</v>
      </c>
      <c r="L1256" s="3">
        <v>-85</v>
      </c>
      <c r="M1256" s="3">
        <v>196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7.0451999999999997E-3</v>
      </c>
      <c r="T1256" s="13">
        <f t="shared" si="191"/>
        <v>-7.9378000000000001E-3</v>
      </c>
      <c r="U1256" s="13">
        <f t="shared" si="192"/>
        <v>-1.8473E-2</v>
      </c>
      <c r="V1256" s="13">
        <f t="shared" si="193"/>
        <v>-6.9614999999999998E-3</v>
      </c>
      <c r="W1256" s="13">
        <f t="shared" si="194"/>
        <v>1.7248000000000003E-2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7964</v>
      </c>
      <c r="C1257" s="3" t="s">
        <v>8522</v>
      </c>
      <c r="D1257" s="12">
        <v>16.95</v>
      </c>
      <c r="E1257" s="12">
        <v>16.899999999999999</v>
      </c>
      <c r="F1257" s="12">
        <v>16.7</v>
      </c>
      <c r="G1257" s="12">
        <v>15.05</v>
      </c>
      <c r="H1257" s="12">
        <v>16.05</v>
      </c>
      <c r="I1257" s="3">
        <v>19</v>
      </c>
      <c r="J1257" s="3">
        <v>70</v>
      </c>
      <c r="K1257" s="3">
        <v>28</v>
      </c>
      <c r="L1257" s="3">
        <v>24</v>
      </c>
      <c r="M1257" s="3">
        <v>108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3.2205000000000003E-3</v>
      </c>
      <c r="T1257" s="13">
        <f t="shared" si="191"/>
        <v>1.183E-2</v>
      </c>
      <c r="U1257" s="13">
        <f t="shared" si="192"/>
        <v>4.6759999999999996E-3</v>
      </c>
      <c r="V1257" s="13">
        <f t="shared" si="193"/>
        <v>3.6120000000000006E-3</v>
      </c>
      <c r="W1257" s="13">
        <f t="shared" si="194"/>
        <v>1.7334000000000002E-2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7965</v>
      </c>
      <c r="C1258" s="3" t="s">
        <v>5399</v>
      </c>
      <c r="D1258" s="12">
        <v>17.3</v>
      </c>
      <c r="E1258" s="12">
        <v>17.3</v>
      </c>
      <c r="F1258" s="12">
        <v>17.3</v>
      </c>
      <c r="G1258" s="12">
        <v>17</v>
      </c>
      <c r="H1258" s="12">
        <v>17.3</v>
      </c>
      <c r="I1258" s="3">
        <v>-97</v>
      </c>
      <c r="J1258" s="3">
        <v>-29</v>
      </c>
      <c r="K1258" s="3">
        <v>-9</v>
      </c>
      <c r="L1258" s="3">
        <v>-39</v>
      </c>
      <c r="M1258" s="3">
        <v>39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-1.6781000000000001E-2</v>
      </c>
      <c r="T1258" s="13">
        <f t="shared" si="191"/>
        <v>-5.0170000000000006E-3</v>
      </c>
      <c r="U1258" s="13">
        <f t="shared" si="192"/>
        <v>-1.5570000000000002E-3</v>
      </c>
      <c r="V1258" s="13">
        <f t="shared" si="193"/>
        <v>-6.6299999999999996E-3</v>
      </c>
      <c r="W1258" s="13">
        <f t="shared" si="194"/>
        <v>6.7470000000000004E-3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7966</v>
      </c>
      <c r="C1259" s="3" t="s">
        <v>5394</v>
      </c>
      <c r="D1259" s="12">
        <v>120</v>
      </c>
      <c r="E1259" s="12">
        <v>125.5</v>
      </c>
      <c r="F1259" s="12">
        <v>122.5</v>
      </c>
      <c r="G1259" s="12">
        <v>115.5</v>
      </c>
      <c r="H1259" s="12">
        <v>126.5</v>
      </c>
      <c r="I1259" s="3">
        <v>485</v>
      </c>
      <c r="J1259" s="3">
        <v>546</v>
      </c>
      <c r="K1259" s="3">
        <v>-839</v>
      </c>
      <c r="L1259" s="3">
        <v>224</v>
      </c>
      <c r="M1259" s="3">
        <v>249</v>
      </c>
      <c r="N1259" s="3">
        <v>0</v>
      </c>
      <c r="O1259" s="3">
        <v>507</v>
      </c>
      <c r="P1259" s="3">
        <v>50</v>
      </c>
      <c r="Q1259" s="3">
        <v>16</v>
      </c>
      <c r="R1259" s="3">
        <v>97</v>
      </c>
      <c r="S1259" s="13">
        <f t="shared" si="190"/>
        <v>0.58199999999999996</v>
      </c>
      <c r="T1259" s="13">
        <f t="shared" si="191"/>
        <v>0.68523000000000001</v>
      </c>
      <c r="U1259" s="13">
        <f t="shared" si="192"/>
        <v>-1.0277750000000001</v>
      </c>
      <c r="V1259" s="13">
        <f t="shared" si="193"/>
        <v>0.25872000000000001</v>
      </c>
      <c r="W1259" s="13">
        <f t="shared" si="194"/>
        <v>0.31498500000000001</v>
      </c>
      <c r="X1259" s="13">
        <f t="shared" si="195"/>
        <v>0</v>
      </c>
      <c r="Y1259" s="13">
        <f t="shared" si="196"/>
        <v>0.63628499999999999</v>
      </c>
      <c r="Z1259" s="13">
        <f t="shared" si="197"/>
        <v>6.1249999999999999E-2</v>
      </c>
      <c r="AA1259" s="13">
        <f t="shared" si="198"/>
        <v>1.848E-2</v>
      </c>
      <c r="AB1259" s="13">
        <f t="shared" si="199"/>
        <v>0.12270499999999999</v>
      </c>
    </row>
    <row r="1260" spans="1:28" x14ac:dyDescent="0.25">
      <c r="A1260" s="2" t="s">
        <v>1254</v>
      </c>
      <c r="B1260" s="3" t="s">
        <v>7967</v>
      </c>
      <c r="C1260" s="3" t="s">
        <v>5395</v>
      </c>
      <c r="D1260" s="12">
        <v>26.6</v>
      </c>
      <c r="E1260" s="12">
        <v>27.4</v>
      </c>
      <c r="F1260" s="12">
        <v>26.85</v>
      </c>
      <c r="G1260" s="12">
        <v>25.4</v>
      </c>
      <c r="H1260" s="12">
        <v>27.25</v>
      </c>
      <c r="I1260" s="3">
        <v>-347</v>
      </c>
      <c r="J1260" s="3">
        <v>183</v>
      </c>
      <c r="K1260" s="3">
        <v>-407</v>
      </c>
      <c r="L1260" s="3">
        <v>386</v>
      </c>
      <c r="M1260" s="3">
        <v>300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-9.2302000000000009E-2</v>
      </c>
      <c r="T1260" s="13">
        <f t="shared" si="191"/>
        <v>5.0141999999999999E-2</v>
      </c>
      <c r="U1260" s="13">
        <f t="shared" si="192"/>
        <v>-0.1092795</v>
      </c>
      <c r="V1260" s="13">
        <f t="shared" si="193"/>
        <v>9.8043999999999992E-2</v>
      </c>
      <c r="W1260" s="13">
        <f t="shared" si="194"/>
        <v>8.1750000000000003E-2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7968</v>
      </c>
      <c r="C1261" s="3" t="s">
        <v>5403</v>
      </c>
      <c r="D1261" s="12">
        <v>13.95</v>
      </c>
      <c r="E1261" s="12">
        <v>13.8</v>
      </c>
      <c r="F1261" s="12">
        <v>13.7</v>
      </c>
      <c r="G1261" s="12">
        <v>12.35</v>
      </c>
      <c r="H1261" s="12">
        <v>13.1</v>
      </c>
      <c r="I1261" s="3">
        <v>-39</v>
      </c>
      <c r="J1261" s="3">
        <v>33</v>
      </c>
      <c r="K1261" s="3">
        <v>10</v>
      </c>
      <c r="L1261" s="3">
        <v>77</v>
      </c>
      <c r="M1261" s="3">
        <v>78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-5.4404999999999992E-3</v>
      </c>
      <c r="T1261" s="13">
        <f t="shared" si="191"/>
        <v>4.5540000000000008E-3</v>
      </c>
      <c r="U1261" s="13">
        <f t="shared" si="192"/>
        <v>1.3699999999999999E-3</v>
      </c>
      <c r="V1261" s="13">
        <f t="shared" si="193"/>
        <v>9.5094999999999989E-3</v>
      </c>
      <c r="W1261" s="13">
        <f t="shared" si="194"/>
        <v>1.0218E-2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7969</v>
      </c>
      <c r="C1262" s="3" t="s">
        <v>5387</v>
      </c>
      <c r="D1262" s="12">
        <v>25.2</v>
      </c>
      <c r="E1262" s="12">
        <v>25.8</v>
      </c>
      <c r="F1262" s="12">
        <v>25.8</v>
      </c>
      <c r="G1262" s="12">
        <v>23.45</v>
      </c>
      <c r="H1262" s="12">
        <v>25.75</v>
      </c>
      <c r="I1262" s="3">
        <v>-70</v>
      </c>
      <c r="J1262" s="3">
        <v>334</v>
      </c>
      <c r="K1262" s="3">
        <v>-221</v>
      </c>
      <c r="L1262" s="3">
        <v>184</v>
      </c>
      <c r="M1262" s="3">
        <v>445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-1.7639999999999999E-2</v>
      </c>
      <c r="T1262" s="13">
        <f t="shared" si="191"/>
        <v>8.6172000000000012E-2</v>
      </c>
      <c r="U1262" s="13">
        <f t="shared" si="192"/>
        <v>-5.7017999999999999E-2</v>
      </c>
      <c r="V1262" s="13">
        <f t="shared" si="193"/>
        <v>4.3147999999999999E-2</v>
      </c>
      <c r="W1262" s="13">
        <f t="shared" si="194"/>
        <v>0.11458749999999999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7970</v>
      </c>
      <c r="C1263" s="3" t="s">
        <v>5392</v>
      </c>
      <c r="D1263" s="12">
        <v>11.25</v>
      </c>
      <c r="E1263" s="12">
        <v>11.25</v>
      </c>
      <c r="F1263" s="12">
        <v>11.25</v>
      </c>
      <c r="G1263" s="12">
        <v>10.5</v>
      </c>
      <c r="H1263" s="12">
        <v>11.55</v>
      </c>
      <c r="I1263" s="3">
        <v>701</v>
      </c>
      <c r="J1263" s="3">
        <v>679</v>
      </c>
      <c r="K1263" s="3">
        <v>-697</v>
      </c>
      <c r="L1263" s="3">
        <v>974</v>
      </c>
      <c r="M1263" s="3">
        <v>880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7.8862500000000002E-2</v>
      </c>
      <c r="T1263" s="13">
        <f t="shared" si="191"/>
        <v>7.6387499999999997E-2</v>
      </c>
      <c r="U1263" s="13">
        <f t="shared" si="192"/>
        <v>-7.8412499999999996E-2</v>
      </c>
      <c r="V1263" s="13">
        <f t="shared" si="193"/>
        <v>0.10227</v>
      </c>
      <c r="W1263" s="13">
        <f t="shared" si="194"/>
        <v>0.10163999999999999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7971</v>
      </c>
      <c r="C1264" s="3" t="s">
        <v>5392</v>
      </c>
      <c r="D1264" s="12">
        <v>42</v>
      </c>
      <c r="E1264" s="12">
        <v>41.95</v>
      </c>
      <c r="F1264" s="12">
        <v>41.85</v>
      </c>
      <c r="G1264" s="12">
        <v>38.1</v>
      </c>
      <c r="H1264" s="12">
        <v>41.9</v>
      </c>
      <c r="I1264" s="3">
        <v>282</v>
      </c>
      <c r="J1264" s="3">
        <v>53</v>
      </c>
      <c r="K1264" s="3">
        <v>-80</v>
      </c>
      <c r="L1264" s="3">
        <v>170</v>
      </c>
      <c r="M1264" s="3">
        <v>315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0.11844</v>
      </c>
      <c r="T1264" s="13">
        <f t="shared" si="191"/>
        <v>2.2233500000000003E-2</v>
      </c>
      <c r="U1264" s="13">
        <f t="shared" si="192"/>
        <v>-3.3480000000000003E-2</v>
      </c>
      <c r="V1264" s="13">
        <f t="shared" si="193"/>
        <v>6.4769999999999994E-2</v>
      </c>
      <c r="W1264" s="13">
        <f t="shared" si="194"/>
        <v>0.13198499999999999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7972</v>
      </c>
      <c r="C1265" s="3" t="s">
        <v>5399</v>
      </c>
      <c r="D1265" s="12">
        <v>14.6</v>
      </c>
      <c r="E1265" s="12">
        <v>15.4</v>
      </c>
      <c r="F1265" s="12">
        <v>15.4</v>
      </c>
      <c r="G1265" s="12">
        <v>14.25</v>
      </c>
      <c r="H1265" s="12">
        <v>14.4</v>
      </c>
      <c r="I1265" s="3">
        <v>0</v>
      </c>
      <c r="J1265" s="3">
        <v>-3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-4.6200000000000001E-4</v>
      </c>
      <c r="U1265" s="13">
        <f t="shared" si="192"/>
        <v>0</v>
      </c>
      <c r="V1265" s="13">
        <f t="shared" si="193"/>
        <v>1.4249999999999999E-4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7973</v>
      </c>
      <c r="C1266" s="3" t="s">
        <v>5391</v>
      </c>
      <c r="D1266" s="12">
        <v>254</v>
      </c>
      <c r="E1266" s="12">
        <v>251</v>
      </c>
      <c r="F1266" s="12">
        <v>252</v>
      </c>
      <c r="G1266" s="12">
        <v>245.5</v>
      </c>
      <c r="H1266" s="12">
        <v>246</v>
      </c>
      <c r="I1266" s="3">
        <v>33</v>
      </c>
      <c r="J1266" s="3">
        <v>7</v>
      </c>
      <c r="K1266" s="3">
        <v>29</v>
      </c>
      <c r="L1266" s="3">
        <v>18</v>
      </c>
      <c r="M1266" s="3">
        <v>-31</v>
      </c>
      <c r="N1266" s="3">
        <v>0</v>
      </c>
      <c r="O1266" s="3">
        <v>0</v>
      </c>
      <c r="P1266" s="3">
        <v>-21</v>
      </c>
      <c r="Q1266" s="3">
        <v>-19</v>
      </c>
      <c r="R1266" s="3">
        <v>0</v>
      </c>
      <c r="S1266" s="13">
        <f t="shared" si="190"/>
        <v>8.3820000000000006E-2</v>
      </c>
      <c r="T1266" s="13">
        <f t="shared" si="191"/>
        <v>1.7569999999999999E-2</v>
      </c>
      <c r="U1266" s="13">
        <f t="shared" si="192"/>
        <v>7.3080000000000006E-2</v>
      </c>
      <c r="V1266" s="13">
        <f t="shared" si="193"/>
        <v>4.419E-2</v>
      </c>
      <c r="W1266" s="13">
        <f t="shared" si="194"/>
        <v>-7.6259999999999994E-2</v>
      </c>
      <c r="X1266" s="13">
        <f t="shared" si="195"/>
        <v>0</v>
      </c>
      <c r="Y1266" s="13">
        <f t="shared" si="196"/>
        <v>0</v>
      </c>
      <c r="Z1266" s="13">
        <f t="shared" si="197"/>
        <v>-5.2920000000000002E-2</v>
      </c>
      <c r="AA1266" s="13">
        <f t="shared" si="198"/>
        <v>-4.6644999999999999E-2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7974</v>
      </c>
      <c r="C1267" s="3" t="s">
        <v>8531</v>
      </c>
      <c r="D1267" s="12">
        <v>64.5</v>
      </c>
      <c r="E1267" s="12">
        <v>65.2</v>
      </c>
      <c r="F1267" s="12">
        <v>66.599999999999994</v>
      </c>
      <c r="G1267" s="12">
        <v>62.8</v>
      </c>
      <c r="H1267" s="12">
        <v>66.5</v>
      </c>
      <c r="I1267" s="3">
        <v>-340</v>
      </c>
      <c r="J1267" s="3">
        <v>576</v>
      </c>
      <c r="K1267" s="3">
        <v>-185</v>
      </c>
      <c r="L1267" s="3">
        <v>-782</v>
      </c>
      <c r="M1267" s="3">
        <v>-107</v>
      </c>
      <c r="N1267" s="3">
        <v>4</v>
      </c>
      <c r="O1267" s="3">
        <v>227</v>
      </c>
      <c r="P1267" s="3">
        <v>13</v>
      </c>
      <c r="Q1267" s="3">
        <v>-405</v>
      </c>
      <c r="R1267" s="3">
        <v>13</v>
      </c>
      <c r="S1267" s="13">
        <f t="shared" si="190"/>
        <v>-0.21929999999999999</v>
      </c>
      <c r="T1267" s="13">
        <f t="shared" si="191"/>
        <v>0.37555200000000005</v>
      </c>
      <c r="U1267" s="13">
        <f t="shared" si="192"/>
        <v>-0.12320999999999999</v>
      </c>
      <c r="V1267" s="13">
        <f t="shared" si="193"/>
        <v>-0.49109599999999998</v>
      </c>
      <c r="W1267" s="13">
        <f t="shared" si="194"/>
        <v>-7.1154999999999996E-2</v>
      </c>
      <c r="X1267" s="13">
        <f t="shared" si="195"/>
        <v>2.5799999999999998E-3</v>
      </c>
      <c r="Y1267" s="13">
        <f t="shared" si="196"/>
        <v>0.14800400000000002</v>
      </c>
      <c r="Z1267" s="13">
        <f t="shared" si="197"/>
        <v>8.657999999999999E-3</v>
      </c>
      <c r="AA1267" s="13">
        <f t="shared" si="198"/>
        <v>-0.25434000000000001</v>
      </c>
      <c r="AB1267" s="13">
        <f t="shared" si="199"/>
        <v>8.6449999999999999E-3</v>
      </c>
    </row>
    <row r="1268" spans="1:28" x14ac:dyDescent="0.25">
      <c r="A1268" s="2" t="s">
        <v>1262</v>
      </c>
      <c r="B1268" s="3" t="s">
        <v>7975</v>
      </c>
      <c r="C1268" s="3" t="s">
        <v>5403</v>
      </c>
      <c r="D1268" s="12">
        <v>13.2</v>
      </c>
      <c r="E1268" s="12">
        <v>13.55</v>
      </c>
      <c r="F1268" s="12">
        <v>13.35</v>
      </c>
      <c r="G1268" s="12">
        <v>12.1</v>
      </c>
      <c r="H1268" s="12">
        <v>13.1</v>
      </c>
      <c r="I1268" s="3">
        <v>-12</v>
      </c>
      <c r="J1268" s="3">
        <v>36</v>
      </c>
      <c r="K1268" s="3">
        <v>-6</v>
      </c>
      <c r="L1268" s="3">
        <v>59</v>
      </c>
      <c r="M1268" s="3">
        <v>85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-1.5839999999999997E-3</v>
      </c>
      <c r="T1268" s="13">
        <f t="shared" si="191"/>
        <v>4.8780000000000004E-3</v>
      </c>
      <c r="U1268" s="13">
        <f t="shared" si="192"/>
        <v>-8.0099999999999995E-4</v>
      </c>
      <c r="V1268" s="13">
        <f t="shared" si="193"/>
        <v>7.1389999999999995E-3</v>
      </c>
      <c r="W1268" s="13">
        <f t="shared" si="194"/>
        <v>1.1135000000000001E-2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7976</v>
      </c>
      <c r="C1269" s="3" t="s">
        <v>6676</v>
      </c>
      <c r="D1269" s="12">
        <v>190</v>
      </c>
      <c r="E1269" s="12">
        <v>171</v>
      </c>
      <c r="F1269" s="12">
        <v>154</v>
      </c>
      <c r="G1269" s="12">
        <v>139</v>
      </c>
      <c r="H1269" s="12">
        <v>145</v>
      </c>
      <c r="I1269" s="3">
        <v>-172</v>
      </c>
      <c r="J1269" s="3">
        <v>12</v>
      </c>
      <c r="K1269" s="3">
        <v>311</v>
      </c>
      <c r="L1269" s="3">
        <v>85</v>
      </c>
      <c r="M1269" s="3">
        <v>303</v>
      </c>
      <c r="N1269" s="3">
        <v>0</v>
      </c>
      <c r="O1269" s="3">
        <v>0</v>
      </c>
      <c r="P1269" s="3">
        <v>3</v>
      </c>
      <c r="Q1269" s="3">
        <v>3</v>
      </c>
      <c r="R1269" s="3">
        <v>0</v>
      </c>
      <c r="S1269" s="13">
        <f t="shared" si="190"/>
        <v>-0.32679999999999998</v>
      </c>
      <c r="T1269" s="13">
        <f t="shared" si="191"/>
        <v>2.052E-2</v>
      </c>
      <c r="U1269" s="13">
        <f t="shared" si="192"/>
        <v>0.47893999999999998</v>
      </c>
      <c r="V1269" s="13">
        <f t="shared" si="193"/>
        <v>0.11815000000000001</v>
      </c>
      <c r="W1269" s="13">
        <f t="shared" si="194"/>
        <v>0.43935000000000002</v>
      </c>
      <c r="X1269" s="13">
        <f t="shared" si="195"/>
        <v>0</v>
      </c>
      <c r="Y1269" s="13">
        <f t="shared" si="196"/>
        <v>0</v>
      </c>
      <c r="Z1269" s="13">
        <f t="shared" si="197"/>
        <v>4.62E-3</v>
      </c>
      <c r="AA1269" s="13">
        <f t="shared" si="198"/>
        <v>4.1700000000000001E-3</v>
      </c>
      <c r="AB1269" s="13">
        <f t="shared" si="199"/>
        <v>0</v>
      </c>
    </row>
    <row r="1270" spans="1:28" x14ac:dyDescent="0.25">
      <c r="A1270" s="2" t="s">
        <v>1264</v>
      </c>
      <c r="B1270" s="3" t="s">
        <v>7977</v>
      </c>
      <c r="C1270" s="3" t="s">
        <v>5404</v>
      </c>
      <c r="D1270" s="12">
        <v>41.8</v>
      </c>
      <c r="E1270" s="12">
        <v>40.15</v>
      </c>
      <c r="F1270" s="12">
        <v>40.75</v>
      </c>
      <c r="G1270" s="12">
        <v>36.75</v>
      </c>
      <c r="H1270" s="12">
        <v>40.1</v>
      </c>
      <c r="I1270" s="3">
        <v>-92</v>
      </c>
      <c r="J1270" s="3">
        <v>67</v>
      </c>
      <c r="K1270" s="3">
        <v>-127</v>
      </c>
      <c r="L1270" s="3">
        <v>-37</v>
      </c>
      <c r="M1270" s="3">
        <v>225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-3.8455999999999997E-2</v>
      </c>
      <c r="T1270" s="13">
        <f t="shared" si="191"/>
        <v>2.6900499999999997E-2</v>
      </c>
      <c r="U1270" s="13">
        <f t="shared" si="192"/>
        <v>-5.17525E-2</v>
      </c>
      <c r="V1270" s="13">
        <f t="shared" si="193"/>
        <v>-1.35975E-2</v>
      </c>
      <c r="W1270" s="13">
        <f t="shared" si="194"/>
        <v>9.0225E-2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7978</v>
      </c>
      <c r="C1271" s="3" t="s">
        <v>5405</v>
      </c>
      <c r="D1271" s="12">
        <v>10.25</v>
      </c>
      <c r="E1271" s="12">
        <v>9.93</v>
      </c>
      <c r="F1271" s="12">
        <v>9.9600000000000009</v>
      </c>
      <c r="G1271" s="12">
        <v>8.9700000000000006</v>
      </c>
      <c r="H1271" s="12">
        <v>9.74</v>
      </c>
      <c r="I1271" s="3">
        <v>-74</v>
      </c>
      <c r="J1271" s="3">
        <v>-6</v>
      </c>
      <c r="K1271" s="3">
        <v>-297</v>
      </c>
      <c r="L1271" s="3">
        <v>237</v>
      </c>
      <c r="M1271" s="3">
        <v>464</v>
      </c>
      <c r="N1271" s="3">
        <v>0</v>
      </c>
      <c r="O1271" s="3">
        <v>0</v>
      </c>
      <c r="P1271" s="3">
        <v>8</v>
      </c>
      <c r="Q1271" s="3">
        <v>0</v>
      </c>
      <c r="R1271" s="3">
        <v>0</v>
      </c>
      <c r="S1271" s="13">
        <f t="shared" si="190"/>
        <v>-7.5849999999999997E-3</v>
      </c>
      <c r="T1271" s="13">
        <f t="shared" si="191"/>
        <v>-5.9579999999999995E-4</v>
      </c>
      <c r="U1271" s="13">
        <f t="shared" si="192"/>
        <v>-2.9581200000000002E-2</v>
      </c>
      <c r="V1271" s="13">
        <f t="shared" si="193"/>
        <v>2.1258900000000004E-2</v>
      </c>
      <c r="W1271" s="13">
        <f t="shared" si="194"/>
        <v>4.5193599999999993E-2</v>
      </c>
      <c r="X1271" s="13">
        <f t="shared" si="195"/>
        <v>0</v>
      </c>
      <c r="Y1271" s="13">
        <f t="shared" si="196"/>
        <v>0</v>
      </c>
      <c r="Z1271" s="13">
        <f t="shared" si="197"/>
        <v>7.9680000000000007E-4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7979</v>
      </c>
      <c r="C1272" s="3" t="s">
        <v>5387</v>
      </c>
      <c r="D1272" s="12">
        <v>26.95</v>
      </c>
      <c r="E1272" s="12">
        <v>27.6</v>
      </c>
      <c r="F1272" s="12">
        <v>27.7</v>
      </c>
      <c r="G1272" s="12">
        <v>25.25</v>
      </c>
      <c r="H1272" s="12">
        <v>27.5</v>
      </c>
      <c r="I1272" s="3">
        <v>32</v>
      </c>
      <c r="J1272" s="3">
        <v>684</v>
      </c>
      <c r="K1272" s="3">
        <v>-533</v>
      </c>
      <c r="L1272" s="3">
        <v>793</v>
      </c>
      <c r="M1272" s="3">
        <v>840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8.6239999999999997E-3</v>
      </c>
      <c r="T1272" s="13">
        <f t="shared" si="191"/>
        <v>0.18878400000000001</v>
      </c>
      <c r="U1272" s="13">
        <f t="shared" si="192"/>
        <v>-0.14764099999999999</v>
      </c>
      <c r="V1272" s="13">
        <f t="shared" si="193"/>
        <v>0.20023250000000001</v>
      </c>
      <c r="W1272" s="13">
        <f t="shared" si="194"/>
        <v>0.23100000000000001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7980</v>
      </c>
      <c r="C1273" s="3" t="s">
        <v>5399</v>
      </c>
      <c r="D1273" s="12">
        <v>12.8</v>
      </c>
      <c r="E1273" s="12">
        <v>12.8</v>
      </c>
      <c r="F1273" s="12">
        <v>12.9</v>
      </c>
      <c r="G1273" s="12">
        <v>12.95</v>
      </c>
      <c r="H1273" s="12">
        <v>12.95</v>
      </c>
      <c r="I1273" s="3">
        <v>7</v>
      </c>
      <c r="J1273" s="3">
        <v>0</v>
      </c>
      <c r="K1273" s="3">
        <v>0</v>
      </c>
      <c r="L1273" s="3">
        <v>144</v>
      </c>
      <c r="M1273" s="3">
        <v>14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8.9600000000000009E-4</v>
      </c>
      <c r="T1273" s="13">
        <f t="shared" si="191"/>
        <v>0</v>
      </c>
      <c r="U1273" s="13">
        <f t="shared" si="192"/>
        <v>0</v>
      </c>
      <c r="V1273" s="13">
        <f t="shared" si="193"/>
        <v>1.8647999999999998E-2</v>
      </c>
      <c r="W1273" s="13">
        <f t="shared" si="194"/>
        <v>1.8129999999999997E-3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7981</v>
      </c>
      <c r="C1274" s="3" t="s">
        <v>5389</v>
      </c>
      <c r="D1274" s="12">
        <v>24</v>
      </c>
      <c r="E1274" s="12">
        <v>23.5</v>
      </c>
      <c r="F1274" s="12">
        <v>23.4</v>
      </c>
      <c r="G1274" s="12">
        <v>21.35</v>
      </c>
      <c r="H1274" s="12">
        <v>23.3</v>
      </c>
      <c r="I1274" s="3">
        <v>-234</v>
      </c>
      <c r="J1274" s="3">
        <v>150</v>
      </c>
      <c r="K1274" s="3">
        <v>167</v>
      </c>
      <c r="L1274" s="3">
        <v>187</v>
      </c>
      <c r="M1274" s="3">
        <v>291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-5.6160000000000002E-2</v>
      </c>
      <c r="T1274" s="13">
        <f t="shared" si="191"/>
        <v>3.5249999999999997E-2</v>
      </c>
      <c r="U1274" s="13">
        <f t="shared" si="192"/>
        <v>3.9077999999999995E-2</v>
      </c>
      <c r="V1274" s="13">
        <f t="shared" si="193"/>
        <v>3.9924500000000002E-2</v>
      </c>
      <c r="W1274" s="13">
        <f t="shared" si="194"/>
        <v>6.7803000000000002E-2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7982</v>
      </c>
      <c r="C1275" s="3" t="s">
        <v>5387</v>
      </c>
      <c r="D1275" s="12">
        <v>17</v>
      </c>
      <c r="E1275" s="12">
        <v>17.05</v>
      </c>
      <c r="F1275" s="12">
        <v>16.55</v>
      </c>
      <c r="G1275" s="12">
        <v>15</v>
      </c>
      <c r="H1275" s="12">
        <v>16.3</v>
      </c>
      <c r="I1275" s="3">
        <v>5</v>
      </c>
      <c r="J1275" s="3">
        <v>-14</v>
      </c>
      <c r="K1275" s="3">
        <v>-3</v>
      </c>
      <c r="L1275" s="3">
        <v>295</v>
      </c>
      <c r="M1275" s="3">
        <v>213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8.4999999999999995E-4</v>
      </c>
      <c r="T1275" s="13">
        <f t="shared" si="191"/>
        <v>-2.3870000000000002E-3</v>
      </c>
      <c r="U1275" s="13">
        <f t="shared" si="192"/>
        <v>-4.9650000000000009E-4</v>
      </c>
      <c r="V1275" s="13">
        <f t="shared" si="193"/>
        <v>4.4249999999999998E-2</v>
      </c>
      <c r="W1275" s="13">
        <f t="shared" si="194"/>
        <v>3.4719E-2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7983</v>
      </c>
      <c r="C1276" s="3" t="s">
        <v>5390</v>
      </c>
      <c r="D1276" s="12">
        <v>28.15</v>
      </c>
      <c r="E1276" s="12">
        <v>28.5</v>
      </c>
      <c r="F1276" s="12">
        <v>27.85</v>
      </c>
      <c r="G1276" s="12">
        <v>25.2</v>
      </c>
      <c r="H1276" s="12">
        <v>27.6</v>
      </c>
      <c r="I1276" s="3">
        <v>-24</v>
      </c>
      <c r="J1276" s="3">
        <v>16</v>
      </c>
      <c r="K1276" s="3">
        <v>-60</v>
      </c>
      <c r="L1276" s="3">
        <v>87</v>
      </c>
      <c r="M1276" s="3">
        <v>101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-6.755999999999999E-3</v>
      </c>
      <c r="T1276" s="13">
        <f t="shared" si="191"/>
        <v>4.5599999999999998E-3</v>
      </c>
      <c r="U1276" s="13">
        <f t="shared" si="192"/>
        <v>-1.6709999999999999E-2</v>
      </c>
      <c r="V1276" s="13">
        <f t="shared" si="193"/>
        <v>2.1924000000000003E-2</v>
      </c>
      <c r="W1276" s="13">
        <f t="shared" si="194"/>
        <v>2.7876000000000005E-2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7984</v>
      </c>
      <c r="C1277" s="3" t="s">
        <v>5427</v>
      </c>
      <c r="D1277" s="12">
        <v>17.45</v>
      </c>
      <c r="E1277" s="12">
        <v>18</v>
      </c>
      <c r="F1277" s="12">
        <v>17.75</v>
      </c>
      <c r="G1277" s="12">
        <v>16</v>
      </c>
      <c r="H1277" s="12">
        <v>17.600000000000001</v>
      </c>
      <c r="I1277" s="3">
        <v>276</v>
      </c>
      <c r="J1277" s="3">
        <v>544</v>
      </c>
      <c r="K1277" s="3">
        <v>-7</v>
      </c>
      <c r="L1277" s="3">
        <v>407</v>
      </c>
      <c r="M1277" s="3">
        <v>246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4.8161999999999996E-2</v>
      </c>
      <c r="T1277" s="13">
        <f t="shared" si="191"/>
        <v>9.7919999999999993E-2</v>
      </c>
      <c r="U1277" s="13">
        <f t="shared" si="192"/>
        <v>-1.2424999999999999E-3</v>
      </c>
      <c r="V1277" s="13">
        <f t="shared" si="193"/>
        <v>6.5119999999999997E-2</v>
      </c>
      <c r="W1277" s="13">
        <f t="shared" si="194"/>
        <v>4.3296000000000001E-2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7985</v>
      </c>
      <c r="C1278" s="3" t="s">
        <v>8524</v>
      </c>
      <c r="D1278" s="12">
        <v>20.75</v>
      </c>
      <c r="E1278" s="12">
        <v>20.8</v>
      </c>
      <c r="F1278" s="12">
        <v>20.65</v>
      </c>
      <c r="G1278" s="12">
        <v>19.149999999999999</v>
      </c>
      <c r="H1278" s="12">
        <v>20.7</v>
      </c>
      <c r="I1278" s="3">
        <v>-209</v>
      </c>
      <c r="J1278" s="3">
        <v>170</v>
      </c>
      <c r="K1278" s="3">
        <v>-16</v>
      </c>
      <c r="L1278" s="3">
        <v>124</v>
      </c>
      <c r="M1278" s="3">
        <v>69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-4.3367500000000003E-2</v>
      </c>
      <c r="T1278" s="13">
        <f t="shared" si="191"/>
        <v>3.5360000000000003E-2</v>
      </c>
      <c r="U1278" s="13">
        <f t="shared" si="192"/>
        <v>-3.3039999999999996E-3</v>
      </c>
      <c r="V1278" s="13">
        <f t="shared" si="193"/>
        <v>2.3746E-2</v>
      </c>
      <c r="W1278" s="13">
        <f t="shared" si="194"/>
        <v>1.4282999999999999E-2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7986</v>
      </c>
      <c r="C1279" s="3" t="s">
        <v>5403</v>
      </c>
      <c r="D1279" s="12">
        <v>16.5</v>
      </c>
      <c r="E1279" s="12">
        <v>16.95</v>
      </c>
      <c r="F1279" s="12">
        <v>16.3</v>
      </c>
      <c r="G1279" s="12">
        <v>16.2</v>
      </c>
      <c r="H1279" s="12">
        <v>17.3</v>
      </c>
      <c r="I1279" s="3">
        <v>209</v>
      </c>
      <c r="J1279" s="3">
        <v>-6</v>
      </c>
      <c r="K1279" s="3">
        <v>-20</v>
      </c>
      <c r="L1279" s="3">
        <v>283</v>
      </c>
      <c r="M1279" s="3">
        <v>-13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3.4485000000000002E-2</v>
      </c>
      <c r="T1279" s="13">
        <f t="shared" si="191"/>
        <v>-1.0169999999999999E-3</v>
      </c>
      <c r="U1279" s="13">
        <f t="shared" si="192"/>
        <v>-3.2599999999999999E-3</v>
      </c>
      <c r="V1279" s="13">
        <f t="shared" si="193"/>
        <v>4.5845999999999998E-2</v>
      </c>
      <c r="W1279" s="13">
        <f t="shared" si="194"/>
        <v>-2.2490000000000001E-3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7987</v>
      </c>
      <c r="C1280" s="3" t="s">
        <v>8536</v>
      </c>
      <c r="D1280" s="12">
        <v>9.68</v>
      </c>
      <c r="E1280" s="12">
        <v>9.68</v>
      </c>
      <c r="F1280" s="12">
        <v>9.56</v>
      </c>
      <c r="G1280" s="12">
        <v>8.61</v>
      </c>
      <c r="H1280" s="12">
        <v>9.4700000000000006</v>
      </c>
      <c r="I1280" s="3">
        <v>-47</v>
      </c>
      <c r="J1280" s="3">
        <v>536</v>
      </c>
      <c r="K1280" s="3">
        <v>-260</v>
      </c>
      <c r="L1280" s="3">
        <v>178</v>
      </c>
      <c r="M1280" s="3">
        <v>611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-4.5496E-3</v>
      </c>
      <c r="T1280" s="13">
        <f t="shared" si="191"/>
        <v>5.1884799999999995E-2</v>
      </c>
      <c r="U1280" s="13">
        <f t="shared" si="192"/>
        <v>-2.4856E-2</v>
      </c>
      <c r="V1280" s="13">
        <f t="shared" si="193"/>
        <v>1.5325799999999999E-2</v>
      </c>
      <c r="W1280" s="13">
        <f t="shared" si="194"/>
        <v>5.7861700000000002E-2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7988</v>
      </c>
      <c r="C1281" s="3" t="s">
        <v>8522</v>
      </c>
      <c r="D1281" s="12">
        <v>31.5</v>
      </c>
      <c r="E1281" s="12">
        <v>32.6</v>
      </c>
      <c r="F1281" s="12">
        <v>30.95</v>
      </c>
      <c r="G1281" s="12">
        <v>28.65</v>
      </c>
      <c r="H1281" s="12">
        <v>31.3</v>
      </c>
      <c r="I1281" s="3">
        <v>6</v>
      </c>
      <c r="J1281" s="3">
        <v>273</v>
      </c>
      <c r="K1281" s="3">
        <v>21</v>
      </c>
      <c r="L1281" s="3">
        <v>188</v>
      </c>
      <c r="M1281" s="3">
        <v>266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1.89E-3</v>
      </c>
      <c r="T1281" s="13">
        <f t="shared" si="191"/>
        <v>8.8998000000000008E-2</v>
      </c>
      <c r="U1281" s="13">
        <f t="shared" si="192"/>
        <v>6.4994999999999992E-3</v>
      </c>
      <c r="V1281" s="13">
        <f t="shared" si="193"/>
        <v>5.3862E-2</v>
      </c>
      <c r="W1281" s="13">
        <f t="shared" si="194"/>
        <v>8.3258000000000013E-2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7989</v>
      </c>
      <c r="C1282" s="3" t="s">
        <v>8523</v>
      </c>
      <c r="D1282" s="12">
        <v>56.3</v>
      </c>
      <c r="E1282" s="12">
        <v>55.7</v>
      </c>
      <c r="F1282" s="12">
        <v>57</v>
      </c>
      <c r="G1282" s="12">
        <v>58</v>
      </c>
      <c r="H1282" s="12">
        <v>58</v>
      </c>
      <c r="I1282" s="3">
        <v>381</v>
      </c>
      <c r="J1282" s="3">
        <v>-71</v>
      </c>
      <c r="K1282" s="3">
        <v>119</v>
      </c>
      <c r="L1282" s="3">
        <v>265</v>
      </c>
      <c r="M1282" s="3">
        <v>-57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0.214503</v>
      </c>
      <c r="T1282" s="13">
        <f t="shared" si="191"/>
        <v>-3.9547000000000006E-2</v>
      </c>
      <c r="U1282" s="13">
        <f t="shared" si="192"/>
        <v>6.7830000000000001E-2</v>
      </c>
      <c r="V1282" s="13">
        <f t="shared" si="193"/>
        <v>0.1537</v>
      </c>
      <c r="W1282" s="13">
        <f t="shared" si="194"/>
        <v>-3.3059999999999999E-2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7990</v>
      </c>
      <c r="C1283" s="3" t="s">
        <v>5423</v>
      </c>
      <c r="D1283" s="12">
        <v>8.1199999999999992</v>
      </c>
      <c r="E1283" s="12">
        <v>8.02</v>
      </c>
      <c r="F1283" s="12">
        <v>8.11</v>
      </c>
      <c r="G1283" s="12">
        <v>7.39</v>
      </c>
      <c r="H1283" s="12">
        <v>8.1199999999999992</v>
      </c>
      <c r="I1283" s="3">
        <v>279</v>
      </c>
      <c r="J1283" s="3">
        <v>483</v>
      </c>
      <c r="K1283" s="3">
        <v>-189</v>
      </c>
      <c r="L1283" s="3">
        <v>-299</v>
      </c>
      <c r="M1283" s="3">
        <v>-39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2.2654799999999996E-2</v>
      </c>
      <c r="T1283" s="13">
        <f t="shared" si="191"/>
        <v>3.8736599999999996E-2</v>
      </c>
      <c r="U1283" s="13">
        <f t="shared" si="192"/>
        <v>-1.53279E-2</v>
      </c>
      <c r="V1283" s="13">
        <f t="shared" si="193"/>
        <v>-2.20961E-2</v>
      </c>
      <c r="W1283" s="13">
        <f t="shared" si="194"/>
        <v>-3.1667999999999996E-3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7991</v>
      </c>
      <c r="C1284" s="3" t="s">
        <v>5400</v>
      </c>
      <c r="D1284" s="12">
        <v>17.399999999999999</v>
      </c>
      <c r="E1284" s="12">
        <v>17.399999999999999</v>
      </c>
      <c r="F1284" s="12">
        <v>17.55</v>
      </c>
      <c r="G1284" s="12">
        <v>16.25</v>
      </c>
      <c r="H1284" s="12">
        <v>17.850000000000001</v>
      </c>
      <c r="I1284" s="3">
        <v>97</v>
      </c>
      <c r="J1284" s="3">
        <v>260</v>
      </c>
      <c r="K1284" s="3">
        <v>-760</v>
      </c>
      <c r="L1284" s="3">
        <v>273</v>
      </c>
      <c r="M1284" s="3">
        <v>1000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1.6878000000000001E-2</v>
      </c>
      <c r="T1284" s="13">
        <f t="shared" si="191"/>
        <v>4.5240000000000002E-2</v>
      </c>
      <c r="U1284" s="13">
        <f t="shared" si="192"/>
        <v>-0.13338</v>
      </c>
      <c r="V1284" s="13">
        <f t="shared" si="193"/>
        <v>4.4362499999999999E-2</v>
      </c>
      <c r="W1284" s="13">
        <f t="shared" si="194"/>
        <v>0.17849999999999999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7992</v>
      </c>
      <c r="C1285" s="3" t="s">
        <v>5415</v>
      </c>
      <c r="D1285" s="12">
        <v>22.05</v>
      </c>
      <c r="E1285" s="12">
        <v>23.8</v>
      </c>
      <c r="F1285" s="12">
        <v>23.85</v>
      </c>
      <c r="G1285" s="12">
        <v>26.1</v>
      </c>
      <c r="H1285" s="12">
        <v>25.5</v>
      </c>
      <c r="I1285" s="3">
        <v>7</v>
      </c>
      <c r="J1285" s="3">
        <v>0</v>
      </c>
      <c r="K1285" s="3">
        <v>-2</v>
      </c>
      <c r="L1285" s="3">
        <v>43</v>
      </c>
      <c r="M1285" s="3">
        <v>-40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1.5435E-3</v>
      </c>
      <c r="T1285" s="13">
        <f t="shared" si="191"/>
        <v>0</v>
      </c>
      <c r="U1285" s="13">
        <f t="shared" si="192"/>
        <v>-4.7700000000000005E-4</v>
      </c>
      <c r="V1285" s="13">
        <f t="shared" si="193"/>
        <v>1.1223E-2</v>
      </c>
      <c r="W1285" s="13">
        <f t="shared" si="194"/>
        <v>-1.0200000000000001E-2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7993</v>
      </c>
      <c r="C1286" s="3" t="s">
        <v>8565</v>
      </c>
      <c r="D1286" s="12">
        <v>22.15</v>
      </c>
      <c r="E1286" s="12">
        <v>22.85</v>
      </c>
      <c r="F1286" s="12">
        <v>22.6</v>
      </c>
      <c r="G1286" s="12">
        <v>21.55</v>
      </c>
      <c r="H1286" s="12">
        <v>23.65</v>
      </c>
      <c r="I1286" s="3">
        <v>781</v>
      </c>
      <c r="J1286" s="3">
        <v>153</v>
      </c>
      <c r="K1286" s="3">
        <v>-382</v>
      </c>
      <c r="L1286" s="3">
        <v>599</v>
      </c>
      <c r="M1286" s="3">
        <v>199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0.17299149999999996</v>
      </c>
      <c r="T1286" s="13">
        <f t="shared" si="191"/>
        <v>3.4960499999999999E-2</v>
      </c>
      <c r="U1286" s="13">
        <f t="shared" si="192"/>
        <v>-8.6332000000000006E-2</v>
      </c>
      <c r="V1286" s="13">
        <f t="shared" si="193"/>
        <v>0.12908450000000002</v>
      </c>
      <c r="W1286" s="13">
        <f t="shared" si="194"/>
        <v>4.7063499999999994E-2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7994</v>
      </c>
      <c r="C1287" s="3" t="s">
        <v>5380</v>
      </c>
      <c r="D1287" s="12">
        <v>25.95</v>
      </c>
      <c r="E1287" s="12">
        <v>26.55</v>
      </c>
      <c r="F1287" s="12">
        <v>26.5</v>
      </c>
      <c r="G1287" s="12">
        <v>24.3</v>
      </c>
      <c r="H1287" s="12">
        <v>26.2</v>
      </c>
      <c r="I1287" s="3">
        <v>60</v>
      </c>
      <c r="J1287" s="3">
        <v>205</v>
      </c>
      <c r="K1287" s="3">
        <v>7</v>
      </c>
      <c r="L1287" s="3">
        <v>132</v>
      </c>
      <c r="M1287" s="3">
        <v>82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1.5570000000000001E-2</v>
      </c>
      <c r="T1287" s="13">
        <f t="shared" ref="T1287:T1350" si="201">$E1287*J1287/100000</f>
        <v>5.4427499999999997E-2</v>
      </c>
      <c r="U1287" s="13">
        <f t="shared" ref="U1287:U1350" si="202">$F1287*K1287/100000</f>
        <v>1.8550000000000001E-3</v>
      </c>
      <c r="V1287" s="13">
        <f t="shared" ref="V1287:V1350" si="203">$G1287*L1287/100000</f>
        <v>3.2076E-2</v>
      </c>
      <c r="W1287" s="13">
        <f t="shared" ref="W1287:W1350" si="204">$H1287*M1287/100000</f>
        <v>2.1484E-2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7995</v>
      </c>
      <c r="C1288" s="3" t="s">
        <v>5392</v>
      </c>
      <c r="D1288" s="12">
        <v>37.299999999999997</v>
      </c>
      <c r="E1288" s="12">
        <v>37.1</v>
      </c>
      <c r="F1288" s="12">
        <v>37.700000000000003</v>
      </c>
      <c r="G1288" s="12">
        <v>33.950000000000003</v>
      </c>
      <c r="H1288" s="12">
        <v>37.299999999999997</v>
      </c>
      <c r="I1288" s="3">
        <v>3</v>
      </c>
      <c r="J1288" s="3">
        <v>-4</v>
      </c>
      <c r="K1288" s="3">
        <v>-1</v>
      </c>
      <c r="L1288" s="3">
        <v>-4</v>
      </c>
      <c r="M1288" s="3">
        <v>12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1.119E-3</v>
      </c>
      <c r="T1288" s="13">
        <f t="shared" si="201"/>
        <v>-1.4840000000000001E-3</v>
      </c>
      <c r="U1288" s="13">
        <f t="shared" si="202"/>
        <v>-3.77E-4</v>
      </c>
      <c r="V1288" s="13">
        <f t="shared" si="203"/>
        <v>-1.358E-3</v>
      </c>
      <c r="W1288" s="13">
        <f t="shared" si="204"/>
        <v>4.4759999999999999E-3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7996</v>
      </c>
      <c r="C1289" s="3" t="s">
        <v>5389</v>
      </c>
      <c r="D1289" s="12">
        <v>57.5</v>
      </c>
      <c r="E1289" s="12">
        <v>56.9</v>
      </c>
      <c r="F1289" s="12">
        <v>57.1</v>
      </c>
      <c r="G1289" s="12">
        <v>51.6</v>
      </c>
      <c r="H1289" s="12">
        <v>56.7</v>
      </c>
      <c r="I1289" s="3">
        <v>265</v>
      </c>
      <c r="J1289" s="3">
        <v>134</v>
      </c>
      <c r="K1289" s="3">
        <v>-794</v>
      </c>
      <c r="L1289" s="3">
        <v>289</v>
      </c>
      <c r="M1289" s="3">
        <v>-270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0.15237500000000001</v>
      </c>
      <c r="T1289" s="13">
        <f t="shared" si="201"/>
        <v>7.6245999999999994E-2</v>
      </c>
      <c r="U1289" s="13">
        <f t="shared" si="202"/>
        <v>-0.453374</v>
      </c>
      <c r="V1289" s="13">
        <f t="shared" si="203"/>
        <v>0.14912400000000001</v>
      </c>
      <c r="W1289" s="13">
        <f t="shared" si="204"/>
        <v>-0.15309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7997</v>
      </c>
      <c r="C1290" s="3" t="s">
        <v>5389</v>
      </c>
      <c r="D1290" s="12">
        <v>16.7</v>
      </c>
      <c r="E1290" s="12">
        <v>16.25</v>
      </c>
      <c r="F1290" s="12">
        <v>16.45</v>
      </c>
      <c r="G1290" s="12">
        <v>15.1</v>
      </c>
      <c r="H1290" s="12">
        <v>15.8</v>
      </c>
      <c r="I1290" s="3">
        <v>-12</v>
      </c>
      <c r="J1290" s="3">
        <v>7</v>
      </c>
      <c r="K1290" s="3">
        <v>-13</v>
      </c>
      <c r="L1290" s="3">
        <v>9</v>
      </c>
      <c r="M1290" s="3">
        <v>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-2.0039999999999997E-3</v>
      </c>
      <c r="T1290" s="13">
        <f t="shared" si="201"/>
        <v>1.1375000000000001E-3</v>
      </c>
      <c r="U1290" s="13">
        <f t="shared" si="202"/>
        <v>-2.1384999999999998E-3</v>
      </c>
      <c r="V1290" s="13">
        <f t="shared" si="203"/>
        <v>1.359E-3</v>
      </c>
      <c r="W1290" s="13">
        <f t="shared" si="204"/>
        <v>3.0019999999999999E-3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7998</v>
      </c>
      <c r="C1291" s="3" t="s">
        <v>8529</v>
      </c>
      <c r="D1291" s="12">
        <v>32.950000000000003</v>
      </c>
      <c r="E1291" s="12">
        <v>32.25</v>
      </c>
      <c r="F1291" s="12">
        <v>32.200000000000003</v>
      </c>
      <c r="G1291" s="12">
        <v>29</v>
      </c>
      <c r="H1291" s="12">
        <v>31.5</v>
      </c>
      <c r="I1291" s="3">
        <v>-33</v>
      </c>
      <c r="J1291" s="3">
        <v>116</v>
      </c>
      <c r="K1291" s="3">
        <v>-185</v>
      </c>
      <c r="L1291" s="3">
        <v>96</v>
      </c>
      <c r="M1291" s="3">
        <v>483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-1.0873500000000001E-2</v>
      </c>
      <c r="T1291" s="13">
        <f t="shared" si="201"/>
        <v>3.7409999999999999E-2</v>
      </c>
      <c r="U1291" s="13">
        <f t="shared" si="202"/>
        <v>-5.9570000000000012E-2</v>
      </c>
      <c r="V1291" s="13">
        <f t="shared" si="203"/>
        <v>2.784E-2</v>
      </c>
      <c r="W1291" s="13">
        <f t="shared" si="204"/>
        <v>0.152145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7999</v>
      </c>
      <c r="C1292" s="3" t="s">
        <v>8551</v>
      </c>
      <c r="D1292" s="12">
        <v>117</v>
      </c>
      <c r="E1292" s="12">
        <v>116</v>
      </c>
      <c r="F1292" s="12">
        <v>116</v>
      </c>
      <c r="G1292" s="12">
        <v>110</v>
      </c>
      <c r="H1292" s="12">
        <v>116</v>
      </c>
      <c r="I1292" s="3">
        <v>-1741</v>
      </c>
      <c r="J1292" s="3">
        <v>-1613</v>
      </c>
      <c r="K1292" s="3">
        <v>-1686</v>
      </c>
      <c r="L1292" s="3">
        <v>-935</v>
      </c>
      <c r="M1292" s="3">
        <v>-112</v>
      </c>
      <c r="N1292" s="3">
        <v>5</v>
      </c>
      <c r="O1292" s="3">
        <v>0</v>
      </c>
      <c r="P1292" s="3">
        <v>4</v>
      </c>
      <c r="Q1292" s="3">
        <v>2</v>
      </c>
      <c r="R1292" s="3">
        <v>1</v>
      </c>
      <c r="S1292" s="13">
        <f t="shared" si="200"/>
        <v>-2.0369700000000002</v>
      </c>
      <c r="T1292" s="13">
        <f t="shared" si="201"/>
        <v>-1.8710800000000001</v>
      </c>
      <c r="U1292" s="13">
        <f t="shared" si="202"/>
        <v>-1.9557599999999999</v>
      </c>
      <c r="V1292" s="13">
        <f t="shared" si="203"/>
        <v>-1.0285</v>
      </c>
      <c r="W1292" s="13">
        <f t="shared" si="204"/>
        <v>-0.12992000000000001</v>
      </c>
      <c r="X1292" s="13">
        <f t="shared" si="205"/>
        <v>5.8500000000000002E-3</v>
      </c>
      <c r="Y1292" s="13">
        <f t="shared" si="206"/>
        <v>0</v>
      </c>
      <c r="Z1292" s="13">
        <f t="shared" si="207"/>
        <v>4.64E-3</v>
      </c>
      <c r="AA1292" s="13">
        <f t="shared" si="208"/>
        <v>2.2000000000000001E-3</v>
      </c>
      <c r="AB1292" s="13">
        <f t="shared" si="209"/>
        <v>1.16E-3</v>
      </c>
    </row>
    <row r="1293" spans="1:28" x14ac:dyDescent="0.25">
      <c r="A1293" s="2" t="s">
        <v>1287</v>
      </c>
      <c r="B1293" s="3" t="s">
        <v>8000</v>
      </c>
      <c r="C1293" s="3" t="s">
        <v>5380</v>
      </c>
      <c r="D1293" s="12">
        <v>28.35</v>
      </c>
      <c r="E1293" s="12">
        <v>28.2</v>
      </c>
      <c r="F1293" s="12">
        <v>28.1</v>
      </c>
      <c r="G1293" s="12">
        <v>27.05</v>
      </c>
      <c r="H1293" s="12">
        <v>27.95</v>
      </c>
      <c r="I1293" s="3">
        <v>-353</v>
      </c>
      <c r="J1293" s="3">
        <v>-202</v>
      </c>
      <c r="K1293" s="3">
        <v>-92</v>
      </c>
      <c r="L1293" s="3">
        <v>242</v>
      </c>
      <c r="M1293" s="3">
        <v>-10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-0.10007550000000001</v>
      </c>
      <c r="T1293" s="13">
        <f t="shared" si="201"/>
        <v>-5.6963999999999994E-2</v>
      </c>
      <c r="U1293" s="13">
        <f t="shared" si="202"/>
        <v>-2.5852000000000003E-2</v>
      </c>
      <c r="V1293" s="13">
        <f t="shared" si="203"/>
        <v>6.5461000000000005E-2</v>
      </c>
      <c r="W1293" s="13">
        <f t="shared" si="204"/>
        <v>-2.7950000000000002E-3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8001</v>
      </c>
      <c r="C1294" s="3" t="s">
        <v>5370</v>
      </c>
      <c r="D1294" s="12">
        <v>31</v>
      </c>
      <c r="E1294" s="12">
        <v>30.3</v>
      </c>
      <c r="F1294" s="12">
        <v>30.4</v>
      </c>
      <c r="G1294" s="12">
        <v>27.5</v>
      </c>
      <c r="H1294" s="12">
        <v>29.5</v>
      </c>
      <c r="I1294" s="3">
        <v>-63</v>
      </c>
      <c r="J1294" s="3">
        <v>87</v>
      </c>
      <c r="K1294" s="3">
        <v>-61</v>
      </c>
      <c r="L1294" s="3">
        <v>-44</v>
      </c>
      <c r="M1294" s="3">
        <v>108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-1.9529999999999999E-2</v>
      </c>
      <c r="T1294" s="13">
        <f t="shared" si="201"/>
        <v>2.6360999999999999E-2</v>
      </c>
      <c r="U1294" s="13">
        <f t="shared" si="202"/>
        <v>-1.8543999999999998E-2</v>
      </c>
      <c r="V1294" s="13">
        <f t="shared" si="203"/>
        <v>-1.21E-2</v>
      </c>
      <c r="W1294" s="13">
        <f t="shared" si="204"/>
        <v>3.1859999999999999E-2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8002</v>
      </c>
      <c r="C1295" s="3" t="s">
        <v>8560</v>
      </c>
      <c r="D1295" s="12">
        <v>60.2</v>
      </c>
      <c r="E1295" s="12">
        <v>60.9</v>
      </c>
      <c r="F1295" s="12">
        <v>60.6</v>
      </c>
      <c r="G1295" s="12">
        <v>66.599999999999994</v>
      </c>
      <c r="H1295" s="12">
        <v>66.7</v>
      </c>
      <c r="I1295" s="3">
        <v>73</v>
      </c>
      <c r="J1295" s="3">
        <v>-61</v>
      </c>
      <c r="K1295" s="3">
        <v>-212</v>
      </c>
      <c r="L1295" s="3">
        <v>-1936</v>
      </c>
      <c r="M1295" s="3">
        <v>-2506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4.3946000000000006E-2</v>
      </c>
      <c r="T1295" s="13">
        <f t="shared" si="201"/>
        <v>-3.7149000000000001E-2</v>
      </c>
      <c r="U1295" s="13">
        <f t="shared" si="202"/>
        <v>-0.128472</v>
      </c>
      <c r="V1295" s="13">
        <f t="shared" si="203"/>
        <v>-1.2893759999999999</v>
      </c>
      <c r="W1295" s="13">
        <f t="shared" si="204"/>
        <v>-1.671502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8003</v>
      </c>
      <c r="C1296" s="3" t="s">
        <v>5429</v>
      </c>
      <c r="D1296" s="12">
        <v>45.2</v>
      </c>
      <c r="E1296" s="12">
        <v>46.1</v>
      </c>
      <c r="F1296" s="12">
        <v>44.45</v>
      </c>
      <c r="G1296" s="12">
        <v>41.35</v>
      </c>
      <c r="H1296" s="12">
        <v>45.15</v>
      </c>
      <c r="I1296" s="3">
        <v>4999</v>
      </c>
      <c r="J1296" s="3">
        <v>155</v>
      </c>
      <c r="K1296" s="3">
        <v>-2018</v>
      </c>
      <c r="L1296" s="3">
        <v>8172</v>
      </c>
      <c r="M1296" s="3">
        <v>-7</v>
      </c>
      <c r="N1296" s="3">
        <v>0</v>
      </c>
      <c r="O1296" s="3">
        <v>31</v>
      </c>
      <c r="P1296" s="3">
        <v>-1000</v>
      </c>
      <c r="Q1296" s="3">
        <v>-1204</v>
      </c>
      <c r="R1296" s="3">
        <v>0</v>
      </c>
      <c r="S1296" s="13">
        <f t="shared" si="200"/>
        <v>2.2595480000000001</v>
      </c>
      <c r="T1296" s="13">
        <f t="shared" si="201"/>
        <v>7.1455000000000005E-2</v>
      </c>
      <c r="U1296" s="13">
        <f t="shared" si="202"/>
        <v>-0.89700100000000005</v>
      </c>
      <c r="V1296" s="13">
        <f t="shared" si="203"/>
        <v>3.3791220000000002</v>
      </c>
      <c r="W1296" s="13">
        <f t="shared" si="204"/>
        <v>-3.1605000000000001E-3</v>
      </c>
      <c r="X1296" s="13">
        <f t="shared" si="205"/>
        <v>0</v>
      </c>
      <c r="Y1296" s="13">
        <f t="shared" si="206"/>
        <v>1.4291000000000002E-2</v>
      </c>
      <c r="Z1296" s="13">
        <f t="shared" si="207"/>
        <v>-0.44450000000000001</v>
      </c>
      <c r="AA1296" s="13">
        <f t="shared" si="208"/>
        <v>-0.49785400000000002</v>
      </c>
      <c r="AB1296" s="13">
        <f t="shared" si="209"/>
        <v>0</v>
      </c>
    </row>
    <row r="1297" spans="1:28" x14ac:dyDescent="0.25">
      <c r="A1297" s="2" t="s">
        <v>1291</v>
      </c>
      <c r="B1297" s="3" t="s">
        <v>8004</v>
      </c>
      <c r="C1297" s="3" t="s">
        <v>5414</v>
      </c>
      <c r="D1297" s="12">
        <v>48.25</v>
      </c>
      <c r="E1297" s="12">
        <v>47.85</v>
      </c>
      <c r="F1297" s="12">
        <v>48.3</v>
      </c>
      <c r="G1297" s="12">
        <v>48.05</v>
      </c>
      <c r="H1297" s="12">
        <v>48.5</v>
      </c>
      <c r="I1297" s="3">
        <v>7</v>
      </c>
      <c r="J1297" s="3">
        <v>-19</v>
      </c>
      <c r="K1297" s="3">
        <v>-3</v>
      </c>
      <c r="L1297" s="3">
        <v>0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3.3774999999999999E-3</v>
      </c>
      <c r="T1297" s="13">
        <f t="shared" si="201"/>
        <v>-9.0915000000000006E-3</v>
      </c>
      <c r="U1297" s="13">
        <f t="shared" si="202"/>
        <v>-1.4489999999999998E-3</v>
      </c>
      <c r="V1297" s="13">
        <f t="shared" si="203"/>
        <v>0</v>
      </c>
      <c r="W1297" s="13">
        <f t="shared" si="204"/>
        <v>-2.9099999999999998E-3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8005</v>
      </c>
      <c r="C1298" s="3" t="s">
        <v>8546</v>
      </c>
      <c r="D1298" s="12">
        <v>43.6</v>
      </c>
      <c r="E1298" s="12">
        <v>43.9</v>
      </c>
      <c r="F1298" s="12">
        <v>43.8</v>
      </c>
      <c r="G1298" s="12">
        <v>43.6</v>
      </c>
      <c r="H1298" s="12">
        <v>43.9</v>
      </c>
      <c r="I1298" s="3">
        <v>-96</v>
      </c>
      <c r="J1298" s="3">
        <v>-31</v>
      </c>
      <c r="K1298" s="3">
        <v>-12</v>
      </c>
      <c r="L1298" s="3">
        <v>19</v>
      </c>
      <c r="M1298" s="3">
        <v>50</v>
      </c>
      <c r="N1298" s="3">
        <v>32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-4.1856000000000004E-2</v>
      </c>
      <c r="T1298" s="13">
        <f t="shared" si="201"/>
        <v>-1.3608999999999998E-2</v>
      </c>
      <c r="U1298" s="13">
        <f t="shared" si="202"/>
        <v>-5.2559999999999994E-3</v>
      </c>
      <c r="V1298" s="13">
        <f t="shared" si="203"/>
        <v>8.2839999999999997E-3</v>
      </c>
      <c r="W1298" s="13">
        <f t="shared" si="204"/>
        <v>2.1950000000000001E-2</v>
      </c>
      <c r="X1298" s="13">
        <f t="shared" si="205"/>
        <v>1.3952000000000001E-2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8006</v>
      </c>
      <c r="C1299" s="3" t="s">
        <v>5390</v>
      </c>
      <c r="D1299" s="12">
        <v>12.45</v>
      </c>
      <c r="E1299" s="12">
        <v>12.55</v>
      </c>
      <c r="F1299" s="12">
        <v>12.65</v>
      </c>
      <c r="G1299" s="12">
        <v>11.7</v>
      </c>
      <c r="H1299" s="12">
        <v>12.5</v>
      </c>
      <c r="I1299" s="3">
        <v>-101</v>
      </c>
      <c r="J1299" s="3">
        <v>18</v>
      </c>
      <c r="K1299" s="3">
        <v>21</v>
      </c>
      <c r="L1299" s="3">
        <v>26</v>
      </c>
      <c r="M1299" s="3">
        <v>20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-1.2574499999999999E-2</v>
      </c>
      <c r="T1299" s="13">
        <f t="shared" si="201"/>
        <v>2.2590000000000002E-3</v>
      </c>
      <c r="U1299" s="13">
        <f t="shared" si="202"/>
        <v>2.6565000000000004E-3</v>
      </c>
      <c r="V1299" s="13">
        <f t="shared" si="203"/>
        <v>3.042E-3</v>
      </c>
      <c r="W1299" s="13">
        <f t="shared" si="204"/>
        <v>2.5000000000000001E-3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8007</v>
      </c>
      <c r="C1300" s="3" t="s">
        <v>5380</v>
      </c>
      <c r="D1300" s="12">
        <v>27.5</v>
      </c>
      <c r="E1300" s="12">
        <v>27.35</v>
      </c>
      <c r="F1300" s="12">
        <v>27.1</v>
      </c>
      <c r="G1300" s="12">
        <v>24.9</v>
      </c>
      <c r="H1300" s="12">
        <v>26.25</v>
      </c>
      <c r="I1300" s="3">
        <v>29</v>
      </c>
      <c r="J1300" s="3">
        <v>-36</v>
      </c>
      <c r="K1300" s="3">
        <v>-20</v>
      </c>
      <c r="L1300" s="3">
        <v>-35</v>
      </c>
      <c r="M1300" s="3">
        <v>117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7.9749999999999995E-3</v>
      </c>
      <c r="T1300" s="13">
        <f t="shared" si="201"/>
        <v>-9.8460000000000006E-3</v>
      </c>
      <c r="U1300" s="13">
        <f t="shared" si="202"/>
        <v>-5.4200000000000003E-3</v>
      </c>
      <c r="V1300" s="13">
        <f t="shared" si="203"/>
        <v>-8.7150000000000005E-3</v>
      </c>
      <c r="W1300" s="13">
        <f t="shared" si="204"/>
        <v>3.07125E-2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8008</v>
      </c>
      <c r="C1301" s="3" t="s">
        <v>5425</v>
      </c>
      <c r="D1301" s="12">
        <v>119</v>
      </c>
      <c r="E1301" s="12">
        <v>118.5</v>
      </c>
      <c r="F1301" s="12">
        <v>116</v>
      </c>
      <c r="G1301" s="12">
        <v>116</v>
      </c>
      <c r="H1301" s="12">
        <v>125.5</v>
      </c>
      <c r="I1301" s="3">
        <v>585</v>
      </c>
      <c r="J1301" s="3">
        <v>79</v>
      </c>
      <c r="K1301" s="3">
        <v>-419</v>
      </c>
      <c r="L1301" s="3">
        <v>722</v>
      </c>
      <c r="M1301" s="3">
        <v>-455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0.69615000000000005</v>
      </c>
      <c r="T1301" s="13">
        <f t="shared" si="201"/>
        <v>9.3615000000000004E-2</v>
      </c>
      <c r="U1301" s="13">
        <f t="shared" si="202"/>
        <v>-0.48604000000000003</v>
      </c>
      <c r="V1301" s="13">
        <f t="shared" si="203"/>
        <v>0.83752000000000004</v>
      </c>
      <c r="W1301" s="13">
        <f t="shared" si="204"/>
        <v>-0.571025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8009</v>
      </c>
      <c r="C1302" s="3" t="s">
        <v>5422</v>
      </c>
      <c r="D1302" s="12">
        <v>38.799999999999997</v>
      </c>
      <c r="E1302" s="12">
        <v>38.700000000000003</v>
      </c>
      <c r="F1302" s="12">
        <v>38.5</v>
      </c>
      <c r="G1302" s="12">
        <v>36</v>
      </c>
      <c r="H1302" s="12">
        <v>39.35</v>
      </c>
      <c r="I1302" s="3">
        <v>824</v>
      </c>
      <c r="J1302" s="3">
        <v>-89</v>
      </c>
      <c r="K1302" s="3">
        <v>-475</v>
      </c>
      <c r="L1302" s="3">
        <v>-177</v>
      </c>
      <c r="M1302" s="3">
        <v>53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0.319712</v>
      </c>
      <c r="T1302" s="13">
        <f t="shared" si="201"/>
        <v>-3.4443000000000001E-2</v>
      </c>
      <c r="U1302" s="13">
        <f t="shared" si="202"/>
        <v>-0.18287500000000001</v>
      </c>
      <c r="V1302" s="13">
        <f t="shared" si="203"/>
        <v>-6.3719999999999999E-2</v>
      </c>
      <c r="W1302" s="13">
        <f t="shared" si="204"/>
        <v>2.0855500000000003E-2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8010</v>
      </c>
      <c r="C1303" s="3" t="s">
        <v>5404</v>
      </c>
      <c r="D1303" s="12">
        <v>39.35</v>
      </c>
      <c r="E1303" s="12">
        <v>39.25</v>
      </c>
      <c r="F1303" s="12">
        <v>39.4</v>
      </c>
      <c r="G1303" s="12">
        <v>38.1</v>
      </c>
      <c r="H1303" s="12">
        <v>39.6</v>
      </c>
      <c r="I1303" s="3">
        <v>-90</v>
      </c>
      <c r="J1303" s="3">
        <v>-6</v>
      </c>
      <c r="K1303" s="3">
        <v>-195</v>
      </c>
      <c r="L1303" s="3">
        <v>-78</v>
      </c>
      <c r="M1303" s="3">
        <v>211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-3.5415000000000002E-2</v>
      </c>
      <c r="T1303" s="13">
        <f t="shared" si="201"/>
        <v>-2.3549999999999999E-3</v>
      </c>
      <c r="U1303" s="13">
        <f t="shared" si="202"/>
        <v>-7.6829999999999996E-2</v>
      </c>
      <c r="V1303" s="13">
        <f t="shared" si="203"/>
        <v>-2.9718000000000001E-2</v>
      </c>
      <c r="W1303" s="13">
        <f t="shared" si="204"/>
        <v>8.3556000000000005E-2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8011</v>
      </c>
      <c r="C1304" s="3" t="s">
        <v>5390</v>
      </c>
      <c r="D1304" s="12">
        <v>22.05</v>
      </c>
      <c r="E1304" s="12">
        <v>20.95</v>
      </c>
      <c r="F1304" s="12">
        <v>20.05</v>
      </c>
      <c r="G1304" s="12">
        <v>18.05</v>
      </c>
      <c r="H1304" s="12">
        <v>19.850000000000001</v>
      </c>
      <c r="I1304" s="3">
        <v>394</v>
      </c>
      <c r="J1304" s="3">
        <v>1496</v>
      </c>
      <c r="K1304" s="3">
        <v>588</v>
      </c>
      <c r="L1304" s="3">
        <v>593</v>
      </c>
      <c r="M1304" s="3">
        <v>682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8.687700000000001E-2</v>
      </c>
      <c r="T1304" s="13">
        <f t="shared" si="201"/>
        <v>0.31341200000000002</v>
      </c>
      <c r="U1304" s="13">
        <f t="shared" si="202"/>
        <v>0.117894</v>
      </c>
      <c r="V1304" s="13">
        <f t="shared" si="203"/>
        <v>0.10703649999999999</v>
      </c>
      <c r="W1304" s="13">
        <f t="shared" si="204"/>
        <v>0.135377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8012</v>
      </c>
      <c r="C1305" s="3" t="s">
        <v>5387</v>
      </c>
      <c r="D1305" s="12">
        <v>28.4</v>
      </c>
      <c r="E1305" s="12">
        <v>28.35</v>
      </c>
      <c r="F1305" s="12">
        <v>28.45</v>
      </c>
      <c r="G1305" s="12">
        <v>25.8</v>
      </c>
      <c r="H1305" s="12">
        <v>28.35</v>
      </c>
      <c r="I1305" s="3">
        <v>565</v>
      </c>
      <c r="J1305" s="3">
        <v>-684</v>
      </c>
      <c r="K1305" s="3">
        <v>-1276</v>
      </c>
      <c r="L1305" s="3">
        <v>-298</v>
      </c>
      <c r="M1305" s="3">
        <v>1012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0.16045999999999999</v>
      </c>
      <c r="T1305" s="13">
        <f t="shared" si="201"/>
        <v>-0.193914</v>
      </c>
      <c r="U1305" s="13">
        <f t="shared" si="202"/>
        <v>-0.36302199999999996</v>
      </c>
      <c r="V1305" s="13">
        <f t="shared" si="203"/>
        <v>-7.6884000000000008E-2</v>
      </c>
      <c r="W1305" s="13">
        <f t="shared" si="204"/>
        <v>0.28690199999999999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8013</v>
      </c>
      <c r="C1306" s="3" t="s">
        <v>5377</v>
      </c>
      <c r="D1306" s="12">
        <v>68.3</v>
      </c>
      <c r="E1306" s="12">
        <v>67.5</v>
      </c>
      <c r="F1306" s="12">
        <v>68</v>
      </c>
      <c r="G1306" s="12">
        <v>67</v>
      </c>
      <c r="H1306" s="12">
        <v>68.2</v>
      </c>
      <c r="I1306" s="3">
        <v>45</v>
      </c>
      <c r="J1306" s="3">
        <v>-55</v>
      </c>
      <c r="K1306" s="3">
        <v>-23</v>
      </c>
      <c r="L1306" s="3">
        <v>15</v>
      </c>
      <c r="M1306" s="3">
        <v>-38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3.0734999999999998E-2</v>
      </c>
      <c r="T1306" s="13">
        <f t="shared" si="201"/>
        <v>-3.7124999999999998E-2</v>
      </c>
      <c r="U1306" s="13">
        <f t="shared" si="202"/>
        <v>-1.5640000000000001E-2</v>
      </c>
      <c r="V1306" s="13">
        <f t="shared" si="203"/>
        <v>1.005E-2</v>
      </c>
      <c r="W1306" s="13">
        <f t="shared" si="204"/>
        <v>-2.5915999999999998E-2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8014</v>
      </c>
      <c r="C1307" s="3" t="s">
        <v>5387</v>
      </c>
      <c r="D1307" s="12">
        <v>32.700000000000003</v>
      </c>
      <c r="E1307" s="12">
        <v>32.35</v>
      </c>
      <c r="F1307" s="12">
        <v>31.4</v>
      </c>
      <c r="G1307" s="12">
        <v>30</v>
      </c>
      <c r="H1307" s="12">
        <v>30.3</v>
      </c>
      <c r="I1307" s="3">
        <v>-3</v>
      </c>
      <c r="J1307" s="3">
        <v>5</v>
      </c>
      <c r="K1307" s="3">
        <v>14</v>
      </c>
      <c r="L1307" s="3">
        <v>-13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-9.810000000000001E-4</v>
      </c>
      <c r="T1307" s="13">
        <f t="shared" si="201"/>
        <v>1.6175E-3</v>
      </c>
      <c r="U1307" s="13">
        <f t="shared" si="202"/>
        <v>4.3959999999999997E-3</v>
      </c>
      <c r="V1307" s="13">
        <f t="shared" si="203"/>
        <v>-3.8999999999999998E-3</v>
      </c>
      <c r="W1307" s="13">
        <f t="shared" si="204"/>
        <v>3.6360000000000003E-3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8015</v>
      </c>
      <c r="C1308" s="3" t="s">
        <v>5412</v>
      </c>
      <c r="D1308" s="12">
        <v>54.7</v>
      </c>
      <c r="E1308" s="12">
        <v>55.8</v>
      </c>
      <c r="F1308" s="12">
        <v>55.3</v>
      </c>
      <c r="G1308" s="12">
        <v>50</v>
      </c>
      <c r="H1308" s="12">
        <v>52.3</v>
      </c>
      <c r="I1308" s="3">
        <v>-51</v>
      </c>
      <c r="J1308" s="3">
        <v>145</v>
      </c>
      <c r="K1308" s="3">
        <v>-55</v>
      </c>
      <c r="L1308" s="3">
        <v>-7</v>
      </c>
      <c r="M1308" s="3">
        <v>10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-2.7897000000000002E-2</v>
      </c>
      <c r="T1308" s="13">
        <f t="shared" si="201"/>
        <v>8.0909999999999996E-2</v>
      </c>
      <c r="U1308" s="13">
        <f t="shared" si="202"/>
        <v>-3.0415000000000001E-2</v>
      </c>
      <c r="V1308" s="13">
        <f t="shared" si="203"/>
        <v>-3.5000000000000001E-3</v>
      </c>
      <c r="W1308" s="13">
        <f t="shared" si="204"/>
        <v>5.2300000000000003E-3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8016</v>
      </c>
      <c r="C1309" s="3" t="s">
        <v>5395</v>
      </c>
      <c r="D1309" s="12">
        <v>94.6</v>
      </c>
      <c r="E1309" s="12">
        <v>96.1</v>
      </c>
      <c r="F1309" s="12">
        <v>96.5</v>
      </c>
      <c r="G1309" s="12">
        <v>89</v>
      </c>
      <c r="H1309" s="12">
        <v>93.9</v>
      </c>
      <c r="I1309" s="3">
        <v>240</v>
      </c>
      <c r="J1309" s="3">
        <v>149</v>
      </c>
      <c r="K1309" s="3">
        <v>-186</v>
      </c>
      <c r="L1309" s="3">
        <v>75</v>
      </c>
      <c r="M1309" s="3">
        <v>-125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0.22703999999999999</v>
      </c>
      <c r="T1309" s="13">
        <f t="shared" si="201"/>
        <v>0.14318899999999998</v>
      </c>
      <c r="U1309" s="13">
        <f t="shared" si="202"/>
        <v>-0.17949000000000001</v>
      </c>
      <c r="V1309" s="13">
        <f t="shared" si="203"/>
        <v>6.6750000000000004E-2</v>
      </c>
      <c r="W1309" s="13">
        <f t="shared" si="204"/>
        <v>-0.11737499999999999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8017</v>
      </c>
      <c r="C1310" s="3" t="s">
        <v>8522</v>
      </c>
      <c r="D1310" s="12">
        <v>35.950000000000003</v>
      </c>
      <c r="E1310" s="12">
        <v>36.35</v>
      </c>
      <c r="F1310" s="12">
        <v>36</v>
      </c>
      <c r="G1310" s="12">
        <v>34.25</v>
      </c>
      <c r="H1310" s="12">
        <v>35.85</v>
      </c>
      <c r="I1310" s="3">
        <v>-370</v>
      </c>
      <c r="J1310" s="3">
        <v>93</v>
      </c>
      <c r="K1310" s="3">
        <v>-156</v>
      </c>
      <c r="L1310" s="3">
        <v>69</v>
      </c>
      <c r="M1310" s="3">
        <v>188</v>
      </c>
      <c r="N1310" s="3">
        <v>-15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-0.13301500000000002</v>
      </c>
      <c r="T1310" s="13">
        <f t="shared" si="201"/>
        <v>3.3805500000000002E-2</v>
      </c>
      <c r="U1310" s="13">
        <f t="shared" si="202"/>
        <v>-5.6160000000000002E-2</v>
      </c>
      <c r="V1310" s="13">
        <f t="shared" si="203"/>
        <v>2.3632500000000001E-2</v>
      </c>
      <c r="W1310" s="13">
        <f t="shared" si="204"/>
        <v>6.7398E-2</v>
      </c>
      <c r="X1310" s="13">
        <f t="shared" si="205"/>
        <v>-5.3924999999999997E-3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8018</v>
      </c>
      <c r="C1311" s="3" t="s">
        <v>5394</v>
      </c>
      <c r="D1311" s="12">
        <v>38</v>
      </c>
      <c r="E1311" s="12">
        <v>35.15</v>
      </c>
      <c r="F1311" s="12">
        <v>36.5</v>
      </c>
      <c r="G1311" s="12">
        <v>36</v>
      </c>
      <c r="H1311" s="12">
        <v>37.1</v>
      </c>
      <c r="I1311" s="3">
        <v>3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1.14E-3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8019</v>
      </c>
      <c r="C1312" s="3" t="s">
        <v>5370</v>
      </c>
      <c r="D1312" s="12">
        <v>15.8</v>
      </c>
      <c r="E1312" s="12">
        <v>15.65</v>
      </c>
      <c r="F1312" s="12">
        <v>15.75</v>
      </c>
      <c r="G1312" s="12">
        <v>15.75</v>
      </c>
      <c r="H1312" s="12">
        <v>16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8020</v>
      </c>
      <c r="C1313" s="3" t="s">
        <v>5417</v>
      </c>
      <c r="D1313" s="12">
        <v>45.85</v>
      </c>
      <c r="E1313" s="12">
        <v>45</v>
      </c>
      <c r="F1313" s="12">
        <v>45.7</v>
      </c>
      <c r="G1313" s="12">
        <v>44</v>
      </c>
      <c r="H1313" s="12">
        <v>45.2</v>
      </c>
      <c r="I1313" s="3">
        <v>-54</v>
      </c>
      <c r="J1313" s="3">
        <v>14</v>
      </c>
      <c r="K1313" s="3">
        <v>-3</v>
      </c>
      <c r="L1313" s="3">
        <v>88</v>
      </c>
      <c r="M1313" s="3">
        <v>61</v>
      </c>
      <c r="N1313" s="3">
        <v>16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-2.4759E-2</v>
      </c>
      <c r="T1313" s="13">
        <f t="shared" si="201"/>
        <v>6.3E-3</v>
      </c>
      <c r="U1313" s="13">
        <f t="shared" si="202"/>
        <v>-1.3710000000000003E-3</v>
      </c>
      <c r="V1313" s="13">
        <f t="shared" si="203"/>
        <v>3.8719999999999997E-2</v>
      </c>
      <c r="W1313" s="13">
        <f t="shared" si="204"/>
        <v>2.7572000000000003E-2</v>
      </c>
      <c r="X1313" s="13">
        <f t="shared" si="205"/>
        <v>7.3360000000000005E-3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8021</v>
      </c>
      <c r="C1314" s="3" t="s">
        <v>5394</v>
      </c>
      <c r="D1314" s="12">
        <v>85</v>
      </c>
      <c r="E1314" s="12">
        <v>85.9</v>
      </c>
      <c r="F1314" s="12">
        <v>87.5</v>
      </c>
      <c r="G1314" s="12">
        <v>83.4</v>
      </c>
      <c r="H1314" s="12">
        <v>87.5</v>
      </c>
      <c r="I1314" s="3">
        <v>239</v>
      </c>
      <c r="J1314" s="3">
        <v>-233</v>
      </c>
      <c r="K1314" s="3">
        <v>-224</v>
      </c>
      <c r="L1314" s="3">
        <v>-603</v>
      </c>
      <c r="M1314" s="3">
        <v>-198</v>
      </c>
      <c r="N1314" s="3">
        <v>2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0.20315</v>
      </c>
      <c r="T1314" s="13">
        <f t="shared" si="201"/>
        <v>-0.20014700000000002</v>
      </c>
      <c r="U1314" s="13">
        <f t="shared" si="202"/>
        <v>-0.19600000000000001</v>
      </c>
      <c r="V1314" s="13">
        <f t="shared" si="203"/>
        <v>-0.50290200000000007</v>
      </c>
      <c r="W1314" s="13">
        <f t="shared" si="204"/>
        <v>-0.17324999999999999</v>
      </c>
      <c r="X1314" s="13">
        <f t="shared" si="205"/>
        <v>1.6999999999999999E-3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8022</v>
      </c>
      <c r="C1315" s="3" t="s">
        <v>8497</v>
      </c>
      <c r="D1315" s="12">
        <v>97.6</v>
      </c>
      <c r="E1315" s="12">
        <v>101.5</v>
      </c>
      <c r="F1315" s="12">
        <v>99.9</v>
      </c>
      <c r="G1315" s="12">
        <v>90.9</v>
      </c>
      <c r="H1315" s="12">
        <v>99.8</v>
      </c>
      <c r="I1315" s="3">
        <v>125</v>
      </c>
      <c r="J1315" s="3">
        <v>251</v>
      </c>
      <c r="K1315" s="3">
        <v>-472</v>
      </c>
      <c r="L1315" s="3">
        <v>157</v>
      </c>
      <c r="M1315" s="3">
        <v>241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0.122</v>
      </c>
      <c r="T1315" s="13">
        <f t="shared" si="201"/>
        <v>0.25476500000000002</v>
      </c>
      <c r="U1315" s="13">
        <f t="shared" si="202"/>
        <v>-0.471528</v>
      </c>
      <c r="V1315" s="13">
        <f t="shared" si="203"/>
        <v>0.14271300000000001</v>
      </c>
      <c r="W1315" s="13">
        <f t="shared" si="204"/>
        <v>0.24051799999999998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8023</v>
      </c>
      <c r="C1316" s="3" t="s">
        <v>5389</v>
      </c>
      <c r="D1316" s="12">
        <v>100.5</v>
      </c>
      <c r="E1316" s="12">
        <v>103.5</v>
      </c>
      <c r="F1316" s="12">
        <v>103</v>
      </c>
      <c r="G1316" s="12">
        <v>99.3</v>
      </c>
      <c r="H1316" s="12">
        <v>103</v>
      </c>
      <c r="I1316" s="3">
        <v>4</v>
      </c>
      <c r="J1316" s="3">
        <v>3</v>
      </c>
      <c r="K1316" s="3">
        <v>-16</v>
      </c>
      <c r="L1316" s="3">
        <v>-14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4.0200000000000001E-3</v>
      </c>
      <c r="T1316" s="13">
        <f t="shared" si="201"/>
        <v>3.1050000000000001E-3</v>
      </c>
      <c r="U1316" s="13">
        <f t="shared" si="202"/>
        <v>-1.6480000000000002E-2</v>
      </c>
      <c r="V1316" s="13">
        <f t="shared" si="203"/>
        <v>-1.3902000000000001E-2</v>
      </c>
      <c r="W1316" s="13">
        <f t="shared" si="204"/>
        <v>-6.1799999999999997E-3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8024</v>
      </c>
      <c r="C1317" s="3" t="s">
        <v>8522</v>
      </c>
      <c r="D1317" s="12">
        <v>30</v>
      </c>
      <c r="E1317" s="12">
        <v>31.1</v>
      </c>
      <c r="F1317" s="12">
        <v>31.25</v>
      </c>
      <c r="G1317" s="12">
        <v>28.15</v>
      </c>
      <c r="H1317" s="12">
        <v>30.4</v>
      </c>
      <c r="I1317" s="3">
        <v>-270</v>
      </c>
      <c r="J1317" s="3">
        <v>163</v>
      </c>
      <c r="K1317" s="3">
        <v>-17</v>
      </c>
      <c r="L1317" s="3">
        <v>-109</v>
      </c>
      <c r="M1317" s="3">
        <v>94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-8.1000000000000003E-2</v>
      </c>
      <c r="T1317" s="13">
        <f t="shared" si="201"/>
        <v>5.0693000000000002E-2</v>
      </c>
      <c r="U1317" s="13">
        <f t="shared" si="202"/>
        <v>-5.3125000000000004E-3</v>
      </c>
      <c r="V1317" s="13">
        <f t="shared" si="203"/>
        <v>-3.0683499999999999E-2</v>
      </c>
      <c r="W1317" s="13">
        <f t="shared" si="204"/>
        <v>2.8576000000000001E-2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8025</v>
      </c>
      <c r="C1318" s="3" t="s">
        <v>5427</v>
      </c>
      <c r="D1318" s="12">
        <v>61.5</v>
      </c>
      <c r="E1318" s="12">
        <v>61</v>
      </c>
      <c r="F1318" s="12">
        <v>61.8</v>
      </c>
      <c r="G1318" s="12">
        <v>59.7</v>
      </c>
      <c r="H1318" s="12">
        <v>60.6</v>
      </c>
      <c r="I1318" s="3">
        <v>-94</v>
      </c>
      <c r="J1318" s="3">
        <v>-62</v>
      </c>
      <c r="K1318" s="3">
        <v>16</v>
      </c>
      <c r="L1318" s="3">
        <v>54</v>
      </c>
      <c r="M1318" s="3">
        <v>59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-5.781E-2</v>
      </c>
      <c r="T1318" s="13">
        <f t="shared" si="201"/>
        <v>-3.7819999999999999E-2</v>
      </c>
      <c r="U1318" s="13">
        <f t="shared" si="202"/>
        <v>9.8879999999999992E-3</v>
      </c>
      <c r="V1318" s="13">
        <f t="shared" si="203"/>
        <v>3.2238000000000003E-2</v>
      </c>
      <c r="W1318" s="13">
        <f t="shared" si="204"/>
        <v>3.5754000000000001E-2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8026</v>
      </c>
      <c r="C1319" s="3" t="s">
        <v>8546</v>
      </c>
      <c r="D1319" s="12">
        <v>28.25</v>
      </c>
      <c r="E1319" s="12">
        <v>27.8</v>
      </c>
      <c r="F1319" s="12">
        <v>27.3</v>
      </c>
      <c r="G1319" s="12">
        <v>25.15</v>
      </c>
      <c r="H1319" s="12">
        <v>27.1</v>
      </c>
      <c r="I1319" s="3">
        <v>25</v>
      </c>
      <c r="J1319" s="3">
        <v>466</v>
      </c>
      <c r="K1319" s="3">
        <v>-240</v>
      </c>
      <c r="L1319" s="3">
        <v>205</v>
      </c>
      <c r="M1319" s="3">
        <v>280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7.0625000000000002E-3</v>
      </c>
      <c r="T1319" s="13">
        <f t="shared" si="201"/>
        <v>0.12954800000000002</v>
      </c>
      <c r="U1319" s="13">
        <f t="shared" si="202"/>
        <v>-6.5519999999999995E-2</v>
      </c>
      <c r="V1319" s="13">
        <f t="shared" si="203"/>
        <v>5.1557499999999999E-2</v>
      </c>
      <c r="W1319" s="13">
        <f t="shared" si="204"/>
        <v>7.5880000000000003E-2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8027</v>
      </c>
      <c r="C1320" s="3" t="s">
        <v>5395</v>
      </c>
      <c r="D1320" s="12">
        <v>39.6</v>
      </c>
      <c r="E1320" s="12">
        <v>38.85</v>
      </c>
      <c r="F1320" s="12">
        <v>38.35</v>
      </c>
      <c r="G1320" s="12">
        <v>36.85</v>
      </c>
      <c r="H1320" s="12">
        <v>39.049999999999997</v>
      </c>
      <c r="I1320" s="3">
        <v>-296</v>
      </c>
      <c r="J1320" s="3">
        <v>-162</v>
      </c>
      <c r="K1320" s="3">
        <v>-250</v>
      </c>
      <c r="L1320" s="3">
        <v>104</v>
      </c>
      <c r="M1320" s="3">
        <v>352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-0.117216</v>
      </c>
      <c r="T1320" s="13">
        <f t="shared" si="201"/>
        <v>-6.2936999999999993E-2</v>
      </c>
      <c r="U1320" s="13">
        <f t="shared" si="202"/>
        <v>-9.5875000000000002E-2</v>
      </c>
      <c r="V1320" s="13">
        <f t="shared" si="203"/>
        <v>3.8324000000000004E-2</v>
      </c>
      <c r="W1320" s="13">
        <f t="shared" si="204"/>
        <v>0.13745599999999999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8028</v>
      </c>
      <c r="C1321" s="3" t="s">
        <v>5419</v>
      </c>
      <c r="D1321" s="12">
        <v>31.2</v>
      </c>
      <c r="E1321" s="12">
        <v>31.05</v>
      </c>
      <c r="F1321" s="12">
        <v>30.85</v>
      </c>
      <c r="G1321" s="12">
        <v>27.8</v>
      </c>
      <c r="H1321" s="12">
        <v>30.45</v>
      </c>
      <c r="I1321" s="3">
        <v>254</v>
      </c>
      <c r="J1321" s="3">
        <v>119</v>
      </c>
      <c r="K1321" s="3">
        <v>-187</v>
      </c>
      <c r="L1321" s="3">
        <v>470</v>
      </c>
      <c r="M1321" s="3">
        <v>701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7.9247999999999999E-2</v>
      </c>
      <c r="T1321" s="13">
        <f t="shared" si="201"/>
        <v>3.6949500000000003E-2</v>
      </c>
      <c r="U1321" s="13">
        <f t="shared" si="202"/>
        <v>-5.7689499999999998E-2</v>
      </c>
      <c r="V1321" s="13">
        <f t="shared" si="203"/>
        <v>0.13066</v>
      </c>
      <c r="W1321" s="13">
        <f t="shared" si="204"/>
        <v>0.21345450000000002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8029</v>
      </c>
      <c r="C1322" s="3" t="s">
        <v>5387</v>
      </c>
      <c r="D1322" s="12">
        <v>40.4</v>
      </c>
      <c r="E1322" s="12">
        <v>40.700000000000003</v>
      </c>
      <c r="F1322" s="12">
        <v>41.4</v>
      </c>
      <c r="G1322" s="12">
        <v>40</v>
      </c>
      <c r="H1322" s="12">
        <v>41.3</v>
      </c>
      <c r="I1322" s="3">
        <v>1</v>
      </c>
      <c r="J1322" s="3">
        <v>6</v>
      </c>
      <c r="K1322" s="3">
        <v>-5</v>
      </c>
      <c r="L1322" s="3">
        <v>12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4.0400000000000001E-4</v>
      </c>
      <c r="T1322" s="13">
        <f t="shared" si="201"/>
        <v>2.4420000000000002E-3</v>
      </c>
      <c r="U1322" s="13">
        <f t="shared" si="202"/>
        <v>-2.0699999999999998E-3</v>
      </c>
      <c r="V1322" s="13">
        <f t="shared" si="203"/>
        <v>4.7999999999999996E-3</v>
      </c>
      <c r="W1322" s="13">
        <f t="shared" si="204"/>
        <v>-1.6519999999999998E-3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8030</v>
      </c>
      <c r="C1323" s="3" t="s">
        <v>5380</v>
      </c>
      <c r="D1323" s="12">
        <v>57.4</v>
      </c>
      <c r="E1323" s="12">
        <v>58.9</v>
      </c>
      <c r="F1323" s="12">
        <v>58.7</v>
      </c>
      <c r="G1323" s="12">
        <v>58.5</v>
      </c>
      <c r="H1323" s="12">
        <v>58.9</v>
      </c>
      <c r="I1323" s="3">
        <v>1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5.7399999999999997E-4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-5.8900000000000001E-4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8031</v>
      </c>
      <c r="C1324" s="3" t="s">
        <v>8504</v>
      </c>
      <c r="D1324" s="12">
        <v>116</v>
      </c>
      <c r="E1324" s="12">
        <v>116.5</v>
      </c>
      <c r="F1324" s="12">
        <v>116</v>
      </c>
      <c r="G1324" s="12">
        <v>113.5</v>
      </c>
      <c r="H1324" s="12">
        <v>119</v>
      </c>
      <c r="I1324" s="3">
        <v>4</v>
      </c>
      <c r="J1324" s="3">
        <v>-310</v>
      </c>
      <c r="K1324" s="3">
        <v>-536</v>
      </c>
      <c r="L1324" s="3">
        <v>-381</v>
      </c>
      <c r="M1324" s="3">
        <v>-445</v>
      </c>
      <c r="N1324" s="3">
        <v>-90</v>
      </c>
      <c r="O1324" s="3">
        <v>-55</v>
      </c>
      <c r="P1324" s="3">
        <v>0</v>
      </c>
      <c r="Q1324" s="3">
        <v>-118</v>
      </c>
      <c r="R1324" s="3">
        <v>-35</v>
      </c>
      <c r="S1324" s="13">
        <f t="shared" si="200"/>
        <v>4.64E-3</v>
      </c>
      <c r="T1324" s="13">
        <f t="shared" si="201"/>
        <v>-0.36115000000000003</v>
      </c>
      <c r="U1324" s="13">
        <f t="shared" si="202"/>
        <v>-0.62175999999999998</v>
      </c>
      <c r="V1324" s="13">
        <f t="shared" si="203"/>
        <v>-0.43243500000000001</v>
      </c>
      <c r="W1324" s="13">
        <f t="shared" si="204"/>
        <v>-0.52954999999999997</v>
      </c>
      <c r="X1324" s="13">
        <f t="shared" si="205"/>
        <v>-0.10440000000000001</v>
      </c>
      <c r="Y1324" s="13">
        <f t="shared" si="206"/>
        <v>-6.4074999999999993E-2</v>
      </c>
      <c r="Z1324" s="13">
        <f t="shared" si="207"/>
        <v>0</v>
      </c>
      <c r="AA1324" s="13">
        <f t="shared" si="208"/>
        <v>-0.13392999999999999</v>
      </c>
      <c r="AB1324" s="13">
        <f t="shared" si="209"/>
        <v>-4.165E-2</v>
      </c>
    </row>
    <row r="1325" spans="1:28" x14ac:dyDescent="0.25">
      <c r="A1325" s="2" t="s">
        <v>1319</v>
      </c>
      <c r="B1325" s="3" t="s">
        <v>8032</v>
      </c>
      <c r="C1325" s="3" t="s">
        <v>5403</v>
      </c>
      <c r="D1325" s="12">
        <v>86.1</v>
      </c>
      <c r="E1325" s="12">
        <v>85.7</v>
      </c>
      <c r="F1325" s="12">
        <v>88</v>
      </c>
      <c r="G1325" s="12">
        <v>85.9</v>
      </c>
      <c r="H1325" s="12">
        <v>87</v>
      </c>
      <c r="I1325" s="3">
        <v>6</v>
      </c>
      <c r="J1325" s="3">
        <v>-239</v>
      </c>
      <c r="K1325" s="3">
        <v>198</v>
      </c>
      <c r="L1325" s="3">
        <v>23</v>
      </c>
      <c r="M1325" s="3">
        <v>-263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5.1659999999999987E-3</v>
      </c>
      <c r="T1325" s="13">
        <f t="shared" si="201"/>
        <v>-0.20482300000000001</v>
      </c>
      <c r="U1325" s="13">
        <f t="shared" si="202"/>
        <v>0.17424000000000001</v>
      </c>
      <c r="V1325" s="13">
        <f t="shared" si="203"/>
        <v>1.9757E-2</v>
      </c>
      <c r="W1325" s="13">
        <f t="shared" si="204"/>
        <v>-0.22881000000000001</v>
      </c>
      <c r="X1325" s="13">
        <f t="shared" si="205"/>
        <v>8.6099999999999989E-4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8033</v>
      </c>
      <c r="C1326" s="3" t="s">
        <v>5403</v>
      </c>
      <c r="D1326" s="12">
        <v>22.2</v>
      </c>
      <c r="E1326" s="12">
        <v>20.9</v>
      </c>
      <c r="F1326" s="12">
        <v>20.7</v>
      </c>
      <c r="G1326" s="12">
        <v>18.850000000000001</v>
      </c>
      <c r="H1326" s="12">
        <v>20.3</v>
      </c>
      <c r="I1326" s="3">
        <v>170</v>
      </c>
      <c r="J1326" s="3">
        <v>-324</v>
      </c>
      <c r="K1326" s="3">
        <v>-263</v>
      </c>
      <c r="L1326" s="3">
        <v>-67</v>
      </c>
      <c r="M1326" s="3">
        <v>462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3.7740000000000003E-2</v>
      </c>
      <c r="T1326" s="13">
        <f t="shared" si="201"/>
        <v>-6.7715999999999998E-2</v>
      </c>
      <c r="U1326" s="13">
        <f t="shared" si="202"/>
        <v>-5.4440999999999996E-2</v>
      </c>
      <c r="V1326" s="13">
        <f t="shared" si="203"/>
        <v>-1.26295E-2</v>
      </c>
      <c r="W1326" s="13">
        <f t="shared" si="204"/>
        <v>9.3786000000000008E-2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8034</v>
      </c>
      <c r="C1327" s="3" t="s">
        <v>8512</v>
      </c>
      <c r="D1327" s="12">
        <v>24.95</v>
      </c>
      <c r="E1327" s="12">
        <v>25</v>
      </c>
      <c r="F1327" s="12">
        <v>25.05</v>
      </c>
      <c r="G1327" s="12">
        <v>24.2</v>
      </c>
      <c r="H1327" s="12">
        <v>24.9</v>
      </c>
      <c r="I1327" s="3">
        <v>22</v>
      </c>
      <c r="J1327" s="3">
        <v>46</v>
      </c>
      <c r="K1327" s="3">
        <v>-13</v>
      </c>
      <c r="L1327" s="3">
        <v>-34</v>
      </c>
      <c r="M1327" s="3">
        <v>38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5.489E-3</v>
      </c>
      <c r="T1327" s="13">
        <f t="shared" si="201"/>
        <v>1.15E-2</v>
      </c>
      <c r="U1327" s="13">
        <f t="shared" si="202"/>
        <v>-3.2565000000000003E-3</v>
      </c>
      <c r="V1327" s="13">
        <f t="shared" si="203"/>
        <v>-8.2279999999999992E-3</v>
      </c>
      <c r="W1327" s="13">
        <f t="shared" si="204"/>
        <v>9.4619999999999999E-3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8035</v>
      </c>
      <c r="C1328" s="3" t="s">
        <v>5377</v>
      </c>
      <c r="D1328" s="12">
        <v>32.25</v>
      </c>
      <c r="E1328" s="12">
        <v>31.9</v>
      </c>
      <c r="F1328" s="12">
        <v>31.9</v>
      </c>
      <c r="G1328" s="12">
        <v>29.4</v>
      </c>
      <c r="H1328" s="12">
        <v>32.299999999999997</v>
      </c>
      <c r="I1328" s="3">
        <v>367</v>
      </c>
      <c r="J1328" s="3">
        <v>754</v>
      </c>
      <c r="K1328" s="3">
        <v>-626</v>
      </c>
      <c r="L1328" s="3">
        <v>-32</v>
      </c>
      <c r="M1328" s="3">
        <v>386</v>
      </c>
      <c r="N1328" s="3">
        <v>-146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0.1183575</v>
      </c>
      <c r="T1328" s="13">
        <f t="shared" si="201"/>
        <v>0.24052599999999999</v>
      </c>
      <c r="U1328" s="13">
        <f t="shared" si="202"/>
        <v>-0.19969399999999998</v>
      </c>
      <c r="V1328" s="13">
        <f t="shared" si="203"/>
        <v>-9.4079999999999997E-3</v>
      </c>
      <c r="W1328" s="13">
        <f t="shared" si="204"/>
        <v>0.124678</v>
      </c>
      <c r="X1328" s="13">
        <f t="shared" si="205"/>
        <v>-4.7085000000000002E-2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8036</v>
      </c>
      <c r="C1329" s="3" t="s">
        <v>5403</v>
      </c>
      <c r="D1329" s="12">
        <v>19.100000000000001</v>
      </c>
      <c r="E1329" s="12">
        <v>18.899999999999999</v>
      </c>
      <c r="F1329" s="12">
        <v>18.850000000000001</v>
      </c>
      <c r="G1329" s="12">
        <v>18.149999999999999</v>
      </c>
      <c r="H1329" s="12">
        <v>19.149999999999999</v>
      </c>
      <c r="I1329" s="3">
        <v>-22</v>
      </c>
      <c r="J1329" s="3">
        <v>10</v>
      </c>
      <c r="K1329" s="3">
        <v>7</v>
      </c>
      <c r="L1329" s="3">
        <v>5</v>
      </c>
      <c r="M1329" s="3">
        <v>12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-4.2020000000000009E-3</v>
      </c>
      <c r="T1329" s="13">
        <f t="shared" si="201"/>
        <v>1.89E-3</v>
      </c>
      <c r="U1329" s="13">
        <f t="shared" si="202"/>
        <v>1.3195000000000001E-3</v>
      </c>
      <c r="V1329" s="13">
        <f t="shared" si="203"/>
        <v>9.075E-4</v>
      </c>
      <c r="W1329" s="13">
        <f t="shared" si="204"/>
        <v>2.2979999999999997E-3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8037</v>
      </c>
      <c r="C1330" s="3" t="s">
        <v>5380</v>
      </c>
      <c r="D1330" s="12">
        <v>22.55</v>
      </c>
      <c r="E1330" s="12">
        <v>23.5</v>
      </c>
      <c r="F1330" s="12">
        <v>23.15</v>
      </c>
      <c r="G1330" s="12">
        <v>22.1</v>
      </c>
      <c r="H1330" s="12">
        <v>23.4</v>
      </c>
      <c r="I1330" s="3">
        <v>-1248</v>
      </c>
      <c r="J1330" s="3">
        <v>733</v>
      </c>
      <c r="K1330" s="3">
        <v>82</v>
      </c>
      <c r="L1330" s="3">
        <v>-95</v>
      </c>
      <c r="M1330" s="3">
        <v>809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-0.28142400000000001</v>
      </c>
      <c r="T1330" s="13">
        <f t="shared" si="201"/>
        <v>0.17225499999999999</v>
      </c>
      <c r="U1330" s="13">
        <f t="shared" si="202"/>
        <v>1.8983E-2</v>
      </c>
      <c r="V1330" s="13">
        <f t="shared" si="203"/>
        <v>-2.0995E-2</v>
      </c>
      <c r="W1330" s="13">
        <f t="shared" si="204"/>
        <v>0.18930599999999997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8038</v>
      </c>
      <c r="C1331" s="3" t="s">
        <v>5392</v>
      </c>
      <c r="D1331" s="12">
        <v>23.5</v>
      </c>
      <c r="E1331" s="12">
        <v>22.95</v>
      </c>
      <c r="F1331" s="12">
        <v>22.85</v>
      </c>
      <c r="G1331" s="12">
        <v>20.65</v>
      </c>
      <c r="H1331" s="12">
        <v>22.25</v>
      </c>
      <c r="I1331" s="3">
        <v>143</v>
      </c>
      <c r="J1331" s="3">
        <v>27</v>
      </c>
      <c r="K1331" s="3">
        <v>-217</v>
      </c>
      <c r="L1331" s="3">
        <v>92</v>
      </c>
      <c r="M1331" s="3">
        <v>233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3.3605000000000003E-2</v>
      </c>
      <c r="T1331" s="13">
        <f t="shared" si="201"/>
        <v>6.1964999999999998E-3</v>
      </c>
      <c r="U1331" s="13">
        <f t="shared" si="202"/>
        <v>-4.9584500000000011E-2</v>
      </c>
      <c r="V1331" s="13">
        <f t="shared" si="203"/>
        <v>1.8998000000000001E-2</v>
      </c>
      <c r="W1331" s="13">
        <f t="shared" si="204"/>
        <v>5.18425E-2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8039</v>
      </c>
      <c r="C1332" s="3" t="s">
        <v>8534</v>
      </c>
      <c r="D1332" s="12">
        <v>67</v>
      </c>
      <c r="E1332" s="12">
        <v>69.599999999999994</v>
      </c>
      <c r="F1332" s="12">
        <v>69.900000000000006</v>
      </c>
      <c r="G1332" s="12">
        <v>67.5</v>
      </c>
      <c r="H1332" s="12">
        <v>70.7</v>
      </c>
      <c r="I1332" s="3">
        <v>-101</v>
      </c>
      <c r="J1332" s="3">
        <v>63</v>
      </c>
      <c r="K1332" s="3">
        <v>-15</v>
      </c>
      <c r="L1332" s="3">
        <v>-87</v>
      </c>
      <c r="M1332" s="3">
        <v>74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-6.7669999999999994E-2</v>
      </c>
      <c r="T1332" s="13">
        <f t="shared" si="201"/>
        <v>4.3847999999999991E-2</v>
      </c>
      <c r="U1332" s="13">
        <f t="shared" si="202"/>
        <v>-1.0485E-2</v>
      </c>
      <c r="V1332" s="13">
        <f t="shared" si="203"/>
        <v>-5.8724999999999999E-2</v>
      </c>
      <c r="W1332" s="13">
        <f t="shared" si="204"/>
        <v>5.2318000000000003E-2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8040</v>
      </c>
      <c r="C1333" s="3" t="s">
        <v>5430</v>
      </c>
      <c r="D1333" s="12">
        <v>14.15</v>
      </c>
      <c r="E1333" s="12">
        <v>14.1</v>
      </c>
      <c r="F1333" s="12">
        <v>14.2</v>
      </c>
      <c r="G1333" s="12">
        <v>14.5</v>
      </c>
      <c r="H1333" s="12">
        <v>14.5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8041</v>
      </c>
      <c r="C1334" s="3" t="s">
        <v>5425</v>
      </c>
      <c r="D1334" s="12">
        <v>99.9</v>
      </c>
      <c r="E1334" s="12">
        <v>99</v>
      </c>
      <c r="F1334" s="12">
        <v>97.2</v>
      </c>
      <c r="G1334" s="12">
        <v>88</v>
      </c>
      <c r="H1334" s="12">
        <v>96.8</v>
      </c>
      <c r="I1334" s="3">
        <v>-280</v>
      </c>
      <c r="J1334" s="3">
        <v>494</v>
      </c>
      <c r="K1334" s="3">
        <v>-376</v>
      </c>
      <c r="L1334" s="3">
        <v>816</v>
      </c>
      <c r="M1334" s="3">
        <v>516</v>
      </c>
      <c r="N1334" s="3">
        <v>0</v>
      </c>
      <c r="O1334" s="3">
        <v>-500</v>
      </c>
      <c r="P1334" s="3">
        <v>0</v>
      </c>
      <c r="Q1334" s="3">
        <v>0</v>
      </c>
      <c r="R1334" s="3">
        <v>0</v>
      </c>
      <c r="S1334" s="13">
        <f t="shared" si="200"/>
        <v>-0.27972000000000002</v>
      </c>
      <c r="T1334" s="13">
        <f t="shared" si="201"/>
        <v>0.48905999999999999</v>
      </c>
      <c r="U1334" s="13">
        <f t="shared" si="202"/>
        <v>-0.36547200000000002</v>
      </c>
      <c r="V1334" s="13">
        <f t="shared" si="203"/>
        <v>0.71808000000000005</v>
      </c>
      <c r="W1334" s="13">
        <f t="shared" si="204"/>
        <v>0.49948799999999993</v>
      </c>
      <c r="X1334" s="13">
        <f t="shared" si="205"/>
        <v>0</v>
      </c>
      <c r="Y1334" s="13">
        <f t="shared" si="206"/>
        <v>-0.495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8042</v>
      </c>
      <c r="C1335" s="3" t="s">
        <v>5389</v>
      </c>
      <c r="D1335" s="12">
        <v>104</v>
      </c>
      <c r="E1335" s="12">
        <v>105</v>
      </c>
      <c r="F1335" s="12">
        <v>102.5</v>
      </c>
      <c r="G1335" s="12">
        <v>100</v>
      </c>
      <c r="H1335" s="12">
        <v>106.5</v>
      </c>
      <c r="I1335" s="3">
        <v>204</v>
      </c>
      <c r="J1335" s="3">
        <v>32</v>
      </c>
      <c r="K1335" s="3">
        <v>-101</v>
      </c>
      <c r="L1335" s="3">
        <v>643</v>
      </c>
      <c r="M1335" s="3">
        <v>181</v>
      </c>
      <c r="N1335" s="3">
        <v>-8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0.21215999999999999</v>
      </c>
      <c r="T1335" s="13">
        <f t="shared" si="201"/>
        <v>3.3599999999999998E-2</v>
      </c>
      <c r="U1335" s="13">
        <f t="shared" si="202"/>
        <v>-0.10352500000000001</v>
      </c>
      <c r="V1335" s="13">
        <f t="shared" si="203"/>
        <v>0.64300000000000002</v>
      </c>
      <c r="W1335" s="13">
        <f t="shared" si="204"/>
        <v>0.19276499999999999</v>
      </c>
      <c r="X1335" s="13">
        <f t="shared" si="205"/>
        <v>-8.3199999999999993E-3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8043</v>
      </c>
      <c r="C1336" s="3" t="s">
        <v>6674</v>
      </c>
      <c r="D1336" s="12">
        <v>3.79</v>
      </c>
      <c r="E1336" s="12">
        <v>3.6</v>
      </c>
      <c r="F1336" s="12">
        <v>3.5</v>
      </c>
      <c r="G1336" s="12">
        <v>3.2</v>
      </c>
      <c r="H1336" s="12">
        <v>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8044</v>
      </c>
      <c r="C1337" s="3" t="s">
        <v>5400</v>
      </c>
      <c r="D1337" s="12">
        <v>8.23</v>
      </c>
      <c r="E1337" s="12">
        <v>8.1999999999999993</v>
      </c>
      <c r="F1337" s="12">
        <v>8.4</v>
      </c>
      <c r="G1337" s="12">
        <v>7.71</v>
      </c>
      <c r="H1337" s="12">
        <v>8.48</v>
      </c>
      <c r="I1337" s="3">
        <v>23</v>
      </c>
      <c r="J1337" s="3">
        <v>122</v>
      </c>
      <c r="K1337" s="3">
        <v>39</v>
      </c>
      <c r="L1337" s="3">
        <v>-110</v>
      </c>
      <c r="M1337" s="3">
        <v>663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1.8929000000000003E-3</v>
      </c>
      <c r="T1337" s="13">
        <f t="shared" si="201"/>
        <v>1.0003999999999999E-2</v>
      </c>
      <c r="U1337" s="13">
        <f t="shared" si="202"/>
        <v>3.2760000000000003E-3</v>
      </c>
      <c r="V1337" s="13">
        <f t="shared" si="203"/>
        <v>-8.4810000000000007E-3</v>
      </c>
      <c r="W1337" s="13">
        <f t="shared" si="204"/>
        <v>5.6222400000000006E-2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8045</v>
      </c>
      <c r="C1338" s="3" t="s">
        <v>5404</v>
      </c>
      <c r="D1338" s="12">
        <v>28.7</v>
      </c>
      <c r="E1338" s="12">
        <v>28.1</v>
      </c>
      <c r="F1338" s="12">
        <v>27.7</v>
      </c>
      <c r="G1338" s="12">
        <v>25.45</v>
      </c>
      <c r="H1338" s="12">
        <v>27.4</v>
      </c>
      <c r="I1338" s="3">
        <v>-40</v>
      </c>
      <c r="J1338" s="3">
        <v>-40</v>
      </c>
      <c r="K1338" s="3">
        <v>-85</v>
      </c>
      <c r="L1338" s="3">
        <v>68</v>
      </c>
      <c r="M1338" s="3">
        <v>79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-1.1480000000000001E-2</v>
      </c>
      <c r="T1338" s="13">
        <f t="shared" si="201"/>
        <v>-1.124E-2</v>
      </c>
      <c r="U1338" s="13">
        <f t="shared" si="202"/>
        <v>-2.3545E-2</v>
      </c>
      <c r="V1338" s="13">
        <f t="shared" si="203"/>
        <v>1.7305999999999998E-2</v>
      </c>
      <c r="W1338" s="13">
        <f t="shared" si="204"/>
        <v>2.1645999999999999E-2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8046</v>
      </c>
      <c r="C1339" s="3" t="s">
        <v>8519</v>
      </c>
      <c r="D1339" s="12">
        <v>10.199999999999999</v>
      </c>
      <c r="E1339" s="12">
        <v>10.3</v>
      </c>
      <c r="F1339" s="12">
        <v>10.5</v>
      </c>
      <c r="G1339" s="12">
        <v>9.6</v>
      </c>
      <c r="H1339" s="12">
        <v>9.9</v>
      </c>
      <c r="I1339" s="3">
        <v>-10</v>
      </c>
      <c r="J1339" s="3">
        <v>1</v>
      </c>
      <c r="K1339" s="3">
        <v>0</v>
      </c>
      <c r="L1339" s="3">
        <v>3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-1.0200000000000001E-3</v>
      </c>
      <c r="T1339" s="13">
        <f t="shared" si="201"/>
        <v>1.0300000000000001E-4</v>
      </c>
      <c r="U1339" s="13">
        <f t="shared" si="202"/>
        <v>0</v>
      </c>
      <c r="V1339" s="13">
        <f t="shared" si="203"/>
        <v>2.8799999999999995E-4</v>
      </c>
      <c r="W1339" s="13">
        <f t="shared" si="204"/>
        <v>1.9800000000000002E-4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8047</v>
      </c>
      <c r="C1340" s="3" t="s">
        <v>8518</v>
      </c>
      <c r="D1340" s="12">
        <v>26.55</v>
      </c>
      <c r="E1340" s="12">
        <v>29.2</v>
      </c>
      <c r="F1340" s="12">
        <v>27.6</v>
      </c>
      <c r="G1340" s="12">
        <v>26.3</v>
      </c>
      <c r="H1340" s="12">
        <v>28.2</v>
      </c>
      <c r="I1340" s="3">
        <v>47</v>
      </c>
      <c r="J1340" s="3">
        <v>140</v>
      </c>
      <c r="K1340" s="3">
        <v>-890</v>
      </c>
      <c r="L1340" s="3">
        <v>346</v>
      </c>
      <c r="M1340" s="3">
        <v>120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1.2478500000000002E-2</v>
      </c>
      <c r="T1340" s="13">
        <f t="shared" si="201"/>
        <v>4.088E-2</v>
      </c>
      <c r="U1340" s="13">
        <f t="shared" si="202"/>
        <v>-0.24564</v>
      </c>
      <c r="V1340" s="13">
        <f t="shared" si="203"/>
        <v>9.0998000000000009E-2</v>
      </c>
      <c r="W1340" s="13">
        <f t="shared" si="204"/>
        <v>3.3840000000000002E-2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8048</v>
      </c>
      <c r="C1341" s="3" t="s">
        <v>8525</v>
      </c>
      <c r="D1341" s="12">
        <v>184</v>
      </c>
      <c r="E1341" s="12">
        <v>182</v>
      </c>
      <c r="F1341" s="12">
        <v>189.5</v>
      </c>
      <c r="G1341" s="12">
        <v>208</v>
      </c>
      <c r="H1341" s="12">
        <v>209.5</v>
      </c>
      <c r="I1341" s="3">
        <v>189</v>
      </c>
      <c r="J1341" s="3">
        <v>82</v>
      </c>
      <c r="K1341" s="3">
        <v>123</v>
      </c>
      <c r="L1341" s="3">
        <v>502</v>
      </c>
      <c r="M1341" s="3">
        <v>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0.34776000000000001</v>
      </c>
      <c r="T1341" s="13">
        <f t="shared" si="201"/>
        <v>0.14924000000000001</v>
      </c>
      <c r="U1341" s="13">
        <f t="shared" si="202"/>
        <v>0.23308499999999999</v>
      </c>
      <c r="V1341" s="13">
        <f t="shared" si="203"/>
        <v>1.04416</v>
      </c>
      <c r="W1341" s="13">
        <f t="shared" si="204"/>
        <v>2.9329999999999998E-2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8049</v>
      </c>
      <c r="C1342" s="3" t="s">
        <v>8514</v>
      </c>
      <c r="D1342" s="12">
        <v>66.599999999999994</v>
      </c>
      <c r="E1342" s="12">
        <v>68</v>
      </c>
      <c r="F1342" s="12">
        <v>73.2</v>
      </c>
      <c r="G1342" s="12">
        <v>65.900000000000006</v>
      </c>
      <c r="H1342" s="12">
        <v>70</v>
      </c>
      <c r="I1342" s="3">
        <v>-45</v>
      </c>
      <c r="J1342" s="3">
        <v>128</v>
      </c>
      <c r="K1342" s="3">
        <v>115</v>
      </c>
      <c r="L1342" s="3">
        <v>-335</v>
      </c>
      <c r="M1342" s="3">
        <v>135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-2.9969999999999997E-2</v>
      </c>
      <c r="T1342" s="13">
        <f t="shared" si="201"/>
        <v>8.7040000000000006E-2</v>
      </c>
      <c r="U1342" s="13">
        <f t="shared" si="202"/>
        <v>8.4180000000000005E-2</v>
      </c>
      <c r="V1342" s="13">
        <f t="shared" si="203"/>
        <v>-0.22076500000000004</v>
      </c>
      <c r="W1342" s="13">
        <f t="shared" si="204"/>
        <v>9.4500000000000001E-2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8050</v>
      </c>
      <c r="C1343" s="3" t="s">
        <v>8518</v>
      </c>
      <c r="D1343" s="12">
        <v>31.3</v>
      </c>
      <c r="E1343" s="12">
        <v>32.1</v>
      </c>
      <c r="F1343" s="12">
        <v>31.35</v>
      </c>
      <c r="G1343" s="12">
        <v>28.25</v>
      </c>
      <c r="H1343" s="12">
        <v>31.05</v>
      </c>
      <c r="I1343" s="3">
        <v>847</v>
      </c>
      <c r="J1343" s="3">
        <v>1003</v>
      </c>
      <c r="K1343" s="3">
        <v>-429</v>
      </c>
      <c r="L1343" s="3">
        <v>925</v>
      </c>
      <c r="M1343" s="3">
        <v>596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0.26511100000000004</v>
      </c>
      <c r="T1343" s="13">
        <f t="shared" si="201"/>
        <v>0.32196300000000005</v>
      </c>
      <c r="U1343" s="13">
        <f t="shared" si="202"/>
        <v>-0.13449150000000001</v>
      </c>
      <c r="V1343" s="13">
        <f t="shared" si="203"/>
        <v>0.2613125</v>
      </c>
      <c r="W1343" s="13">
        <f t="shared" si="204"/>
        <v>0.185058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8051</v>
      </c>
      <c r="C1344" s="3" t="s">
        <v>5377</v>
      </c>
      <c r="D1344" s="12">
        <v>21</v>
      </c>
      <c r="E1344" s="12">
        <v>21.85</v>
      </c>
      <c r="F1344" s="12">
        <v>22</v>
      </c>
      <c r="G1344" s="12">
        <v>20.7</v>
      </c>
      <c r="H1344" s="12">
        <v>21.7</v>
      </c>
      <c r="I1344" s="3">
        <v>-27</v>
      </c>
      <c r="J1344" s="3">
        <v>-16</v>
      </c>
      <c r="K1344" s="3">
        <v>-36</v>
      </c>
      <c r="L1344" s="3">
        <v>-14</v>
      </c>
      <c r="M1344" s="3">
        <v>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-5.6699999999999997E-3</v>
      </c>
      <c r="T1344" s="13">
        <f t="shared" si="201"/>
        <v>-3.4960000000000004E-3</v>
      </c>
      <c r="U1344" s="13">
        <f t="shared" si="202"/>
        <v>-7.92E-3</v>
      </c>
      <c r="V1344" s="13">
        <f t="shared" si="203"/>
        <v>-2.898E-3</v>
      </c>
      <c r="W1344" s="13">
        <f t="shared" si="204"/>
        <v>4.7739999999999996E-3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8052</v>
      </c>
      <c r="C1345" s="3" t="s">
        <v>8525</v>
      </c>
      <c r="D1345" s="12">
        <v>17.3</v>
      </c>
      <c r="E1345" s="12">
        <v>17</v>
      </c>
      <c r="F1345" s="12">
        <v>16.850000000000001</v>
      </c>
      <c r="G1345" s="12">
        <v>15.5</v>
      </c>
      <c r="H1345" s="12">
        <v>17.05</v>
      </c>
      <c r="I1345" s="3">
        <v>138</v>
      </c>
      <c r="J1345" s="3">
        <v>490</v>
      </c>
      <c r="K1345" s="3">
        <v>-228</v>
      </c>
      <c r="L1345" s="3">
        <v>782</v>
      </c>
      <c r="M1345" s="3">
        <v>753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2.3873999999999999E-2</v>
      </c>
      <c r="T1345" s="13">
        <f t="shared" si="201"/>
        <v>8.3299999999999999E-2</v>
      </c>
      <c r="U1345" s="13">
        <f t="shared" si="202"/>
        <v>-3.8418000000000001E-2</v>
      </c>
      <c r="V1345" s="13">
        <f t="shared" si="203"/>
        <v>0.12121</v>
      </c>
      <c r="W1345" s="13">
        <f t="shared" si="204"/>
        <v>0.12838649999999999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8053</v>
      </c>
      <c r="C1346" s="3" t="s">
        <v>5376</v>
      </c>
      <c r="D1346" s="12">
        <v>8.9</v>
      </c>
      <c r="E1346" s="12">
        <v>8.9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8054</v>
      </c>
      <c r="C1347" s="3" t="s">
        <v>5394</v>
      </c>
      <c r="D1347" s="12">
        <v>96.8</v>
      </c>
      <c r="E1347" s="12">
        <v>95.3</v>
      </c>
      <c r="F1347" s="12">
        <v>98.8</v>
      </c>
      <c r="G1347" s="12">
        <v>89</v>
      </c>
      <c r="H1347" s="12">
        <v>97.9</v>
      </c>
      <c r="I1347" s="3">
        <v>335</v>
      </c>
      <c r="J1347" s="3">
        <v>1732</v>
      </c>
      <c r="K1347" s="3">
        <v>281</v>
      </c>
      <c r="L1347" s="3">
        <v>-1829</v>
      </c>
      <c r="M1347" s="3">
        <v>752</v>
      </c>
      <c r="N1347" s="3">
        <v>0</v>
      </c>
      <c r="O1347" s="3">
        <v>150</v>
      </c>
      <c r="P1347" s="3">
        <v>53</v>
      </c>
      <c r="Q1347" s="3">
        <v>177</v>
      </c>
      <c r="R1347" s="3">
        <v>-35</v>
      </c>
      <c r="S1347" s="13">
        <f t="shared" si="200"/>
        <v>0.32428000000000001</v>
      </c>
      <c r="T1347" s="13">
        <f t="shared" si="201"/>
        <v>1.650596</v>
      </c>
      <c r="U1347" s="13">
        <f t="shared" si="202"/>
        <v>0.27762799999999999</v>
      </c>
      <c r="V1347" s="13">
        <f t="shared" si="203"/>
        <v>-1.62781</v>
      </c>
      <c r="W1347" s="13">
        <f t="shared" si="204"/>
        <v>0.73620800000000008</v>
      </c>
      <c r="X1347" s="13">
        <f t="shared" si="205"/>
        <v>0</v>
      </c>
      <c r="Y1347" s="13">
        <f t="shared" si="206"/>
        <v>0.14294999999999999</v>
      </c>
      <c r="Z1347" s="13">
        <f t="shared" si="207"/>
        <v>5.2363999999999994E-2</v>
      </c>
      <c r="AA1347" s="13">
        <f t="shared" si="208"/>
        <v>0.15753</v>
      </c>
      <c r="AB1347" s="13">
        <f t="shared" si="209"/>
        <v>-3.4264999999999997E-2</v>
      </c>
    </row>
    <row r="1348" spans="1:28" x14ac:dyDescent="0.25">
      <c r="A1348" s="2" t="s">
        <v>1342</v>
      </c>
      <c r="B1348" s="3" t="s">
        <v>8055</v>
      </c>
      <c r="C1348" s="3" t="s">
        <v>8531</v>
      </c>
      <c r="D1348" s="12">
        <v>95.4</v>
      </c>
      <c r="E1348" s="12">
        <v>97.1</v>
      </c>
      <c r="F1348" s="12">
        <v>100</v>
      </c>
      <c r="G1348" s="12">
        <v>96.3</v>
      </c>
      <c r="H1348" s="12">
        <v>99.5</v>
      </c>
      <c r="I1348" s="3">
        <v>-2100</v>
      </c>
      <c r="J1348" s="3">
        <v>-282</v>
      </c>
      <c r="K1348" s="3">
        <v>624</v>
      </c>
      <c r="L1348" s="3">
        <v>-817</v>
      </c>
      <c r="M1348" s="3">
        <v>-440</v>
      </c>
      <c r="N1348" s="3">
        <v>169</v>
      </c>
      <c r="O1348" s="3">
        <v>26</v>
      </c>
      <c r="P1348" s="3">
        <v>59</v>
      </c>
      <c r="Q1348" s="3">
        <v>17</v>
      </c>
      <c r="R1348" s="3">
        <v>-191</v>
      </c>
      <c r="S1348" s="13">
        <f t="shared" si="200"/>
        <v>-2.0034000000000001</v>
      </c>
      <c r="T1348" s="13">
        <f t="shared" si="201"/>
        <v>-0.27382199999999995</v>
      </c>
      <c r="U1348" s="13">
        <f t="shared" si="202"/>
        <v>0.624</v>
      </c>
      <c r="V1348" s="13">
        <f t="shared" si="203"/>
        <v>-0.78677099999999989</v>
      </c>
      <c r="W1348" s="13">
        <f t="shared" si="204"/>
        <v>-0.43780000000000002</v>
      </c>
      <c r="X1348" s="13">
        <f t="shared" si="205"/>
        <v>0.16122600000000001</v>
      </c>
      <c r="Y1348" s="13">
        <f t="shared" si="206"/>
        <v>2.5245999999999998E-2</v>
      </c>
      <c r="Z1348" s="13">
        <f t="shared" si="207"/>
        <v>5.8999999999999997E-2</v>
      </c>
      <c r="AA1348" s="13">
        <f t="shared" si="208"/>
        <v>1.6371E-2</v>
      </c>
      <c r="AB1348" s="13">
        <f t="shared" si="209"/>
        <v>-0.19004499999999999</v>
      </c>
    </row>
    <row r="1349" spans="1:28" x14ac:dyDescent="0.25">
      <c r="A1349" s="2" t="s">
        <v>1343</v>
      </c>
      <c r="B1349" s="3" t="s">
        <v>8056</v>
      </c>
      <c r="C1349" s="3" t="s">
        <v>8520</v>
      </c>
      <c r="D1349" s="12">
        <v>15.25</v>
      </c>
      <c r="E1349" s="12">
        <v>16.3</v>
      </c>
      <c r="F1349" s="12">
        <v>15.55</v>
      </c>
      <c r="G1349" s="12">
        <v>15.5</v>
      </c>
      <c r="H1349" s="12">
        <v>16.350000000000001</v>
      </c>
      <c r="I1349" s="3">
        <v>0</v>
      </c>
      <c r="J1349" s="3">
        <v>2</v>
      </c>
      <c r="K1349" s="3">
        <v>3</v>
      </c>
      <c r="L1349" s="3">
        <v>0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3.2600000000000001E-4</v>
      </c>
      <c r="U1349" s="13">
        <f t="shared" si="202"/>
        <v>4.6650000000000006E-4</v>
      </c>
      <c r="V1349" s="13">
        <f t="shared" si="203"/>
        <v>0</v>
      </c>
      <c r="W1349" s="13">
        <f t="shared" si="204"/>
        <v>-8.1749999999999998E-4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8057</v>
      </c>
      <c r="C1350" s="3" t="s">
        <v>8512</v>
      </c>
      <c r="D1350" s="12">
        <v>21.1</v>
      </c>
      <c r="E1350" s="12">
        <v>20</v>
      </c>
      <c r="F1350" s="12">
        <v>19.5</v>
      </c>
      <c r="G1350" s="12">
        <v>17.7</v>
      </c>
      <c r="H1350" s="12">
        <v>19</v>
      </c>
      <c r="I1350" s="3">
        <v>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4.2200000000000001E-4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8058</v>
      </c>
      <c r="C1351" s="3" t="s">
        <v>8499</v>
      </c>
      <c r="D1351" s="12">
        <v>41.5</v>
      </c>
      <c r="E1351" s="12">
        <v>41</v>
      </c>
      <c r="F1351" s="12">
        <v>41</v>
      </c>
      <c r="G1351" s="12">
        <v>41.5</v>
      </c>
      <c r="H1351" s="12">
        <v>45.65</v>
      </c>
      <c r="I1351" s="3">
        <v>0</v>
      </c>
      <c r="J1351" s="3">
        <v>0</v>
      </c>
      <c r="K1351" s="3">
        <v>-1</v>
      </c>
      <c r="L1351" s="3">
        <v>6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-4.0999999999999999E-4</v>
      </c>
      <c r="V1351" s="13">
        <f t="shared" ref="V1351:V1414" si="213">$G1351*L1351/100000</f>
        <v>2.49E-3</v>
      </c>
      <c r="W1351" s="13">
        <f t="shared" ref="W1351:W1414" si="214">$H1351*M1351/100000</f>
        <v>4.5649999999999998E-4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8059</v>
      </c>
      <c r="C1352" s="3" t="s">
        <v>8518</v>
      </c>
      <c r="D1352" s="12">
        <v>14.8</v>
      </c>
      <c r="E1352" s="12">
        <v>15</v>
      </c>
      <c r="F1352" s="12">
        <v>14.8</v>
      </c>
      <c r="G1352" s="12">
        <v>13.55</v>
      </c>
      <c r="H1352" s="12">
        <v>14.9</v>
      </c>
      <c r="I1352" s="3">
        <v>57</v>
      </c>
      <c r="J1352" s="3">
        <v>390</v>
      </c>
      <c r="K1352" s="3">
        <v>25</v>
      </c>
      <c r="L1352" s="3">
        <v>330</v>
      </c>
      <c r="M1352" s="3">
        <v>555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8.4360000000000008E-3</v>
      </c>
      <c r="T1352" s="13">
        <f t="shared" si="211"/>
        <v>5.8500000000000003E-2</v>
      </c>
      <c r="U1352" s="13">
        <f t="shared" si="212"/>
        <v>3.7000000000000002E-3</v>
      </c>
      <c r="V1352" s="13">
        <f t="shared" si="213"/>
        <v>4.4714999999999998E-2</v>
      </c>
      <c r="W1352" s="13">
        <f t="shared" si="214"/>
        <v>8.2695000000000005E-2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8060</v>
      </c>
      <c r="C1353" s="3" t="s">
        <v>8527</v>
      </c>
      <c r="D1353" s="12">
        <v>28.8</v>
      </c>
      <c r="E1353" s="12">
        <v>28.65</v>
      </c>
      <c r="F1353" s="12">
        <v>29.9</v>
      </c>
      <c r="G1353" s="12">
        <v>26.95</v>
      </c>
      <c r="H1353" s="12">
        <v>29.6</v>
      </c>
      <c r="I1353" s="3">
        <v>546</v>
      </c>
      <c r="J1353" s="3">
        <v>913</v>
      </c>
      <c r="K1353" s="3">
        <v>-373</v>
      </c>
      <c r="L1353" s="3">
        <v>219</v>
      </c>
      <c r="M1353" s="3">
        <v>1566</v>
      </c>
      <c r="N1353" s="3">
        <v>0</v>
      </c>
      <c r="O1353" s="3">
        <v>0</v>
      </c>
      <c r="P1353" s="3">
        <v>0</v>
      </c>
      <c r="Q1353" s="3">
        <v>-2</v>
      </c>
      <c r="R1353" s="3">
        <v>0</v>
      </c>
      <c r="S1353" s="13">
        <f t="shared" si="210"/>
        <v>0.157248</v>
      </c>
      <c r="T1353" s="13">
        <f t="shared" si="211"/>
        <v>0.26157449999999999</v>
      </c>
      <c r="U1353" s="13">
        <f t="shared" si="212"/>
        <v>-0.11152699999999999</v>
      </c>
      <c r="V1353" s="13">
        <f t="shared" si="213"/>
        <v>5.9020500000000004E-2</v>
      </c>
      <c r="W1353" s="13">
        <f t="shared" si="214"/>
        <v>0.46353600000000006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-5.3899999999999998E-4</v>
      </c>
      <c r="AB1353" s="13">
        <f t="shared" si="219"/>
        <v>0</v>
      </c>
    </row>
    <row r="1354" spans="1:28" x14ac:dyDescent="0.25">
      <c r="A1354" s="2" t="s">
        <v>1348</v>
      </c>
      <c r="B1354" s="3" t="s">
        <v>8061</v>
      </c>
      <c r="C1354" s="3" t="s">
        <v>5413</v>
      </c>
      <c r="D1354" s="12">
        <v>59.2</v>
      </c>
      <c r="E1354" s="12">
        <v>57.7</v>
      </c>
      <c r="F1354" s="12">
        <v>56.2</v>
      </c>
      <c r="G1354" s="12">
        <v>52.1</v>
      </c>
      <c r="H1354" s="12">
        <v>54.7</v>
      </c>
      <c r="I1354" s="3">
        <v>-200</v>
      </c>
      <c r="J1354" s="3">
        <v>18</v>
      </c>
      <c r="K1354" s="3">
        <v>-288</v>
      </c>
      <c r="L1354" s="3">
        <v>113</v>
      </c>
      <c r="M1354" s="3">
        <v>372</v>
      </c>
      <c r="N1354" s="3">
        <v>0</v>
      </c>
      <c r="O1354" s="3">
        <v>0</v>
      </c>
      <c r="P1354" s="3">
        <v>-120</v>
      </c>
      <c r="Q1354" s="3">
        <v>0</v>
      </c>
      <c r="R1354" s="3">
        <v>0</v>
      </c>
      <c r="S1354" s="13">
        <f t="shared" si="210"/>
        <v>-0.11840000000000001</v>
      </c>
      <c r="T1354" s="13">
        <f t="shared" si="211"/>
        <v>1.0386000000000001E-2</v>
      </c>
      <c r="U1354" s="13">
        <f t="shared" si="212"/>
        <v>-0.161856</v>
      </c>
      <c r="V1354" s="13">
        <f t="shared" si="213"/>
        <v>5.8873000000000002E-2</v>
      </c>
      <c r="W1354" s="13">
        <f t="shared" si="214"/>
        <v>0.20348400000000003</v>
      </c>
      <c r="X1354" s="13">
        <f t="shared" si="215"/>
        <v>0</v>
      </c>
      <c r="Y1354" s="13">
        <f t="shared" si="216"/>
        <v>0</v>
      </c>
      <c r="Z1354" s="13">
        <f t="shared" si="217"/>
        <v>-6.744E-2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8062</v>
      </c>
      <c r="C1355" s="3" t="s">
        <v>5401</v>
      </c>
      <c r="D1355" s="12">
        <v>14.3</v>
      </c>
      <c r="E1355" s="12">
        <v>14.6</v>
      </c>
      <c r="F1355" s="12">
        <v>15.25</v>
      </c>
      <c r="G1355" s="12">
        <v>13.75</v>
      </c>
      <c r="H1355" s="12">
        <v>15</v>
      </c>
      <c r="I1355" s="3">
        <v>12</v>
      </c>
      <c r="J1355" s="3">
        <v>-7</v>
      </c>
      <c r="K1355" s="3">
        <v>11</v>
      </c>
      <c r="L1355" s="3">
        <v>15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1.7160000000000003E-3</v>
      </c>
      <c r="T1355" s="13">
        <f t="shared" si="211"/>
        <v>-1.0220000000000001E-3</v>
      </c>
      <c r="U1355" s="13">
        <f t="shared" si="212"/>
        <v>1.6775E-3</v>
      </c>
      <c r="V1355" s="13">
        <f t="shared" si="213"/>
        <v>2.0625000000000001E-3</v>
      </c>
      <c r="W1355" s="13">
        <f t="shared" si="214"/>
        <v>1.4999999999999999E-4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8063</v>
      </c>
      <c r="C1356" s="3" t="s">
        <v>8535</v>
      </c>
      <c r="D1356" s="12">
        <v>9.4</v>
      </c>
      <c r="E1356" s="12">
        <v>9.4499999999999993</v>
      </c>
      <c r="F1356" s="12">
        <v>9.5500000000000007</v>
      </c>
      <c r="G1356" s="12">
        <v>9.49</v>
      </c>
      <c r="H1356" s="12">
        <v>9.89</v>
      </c>
      <c r="I1356" s="3">
        <v>-2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-1.8800000000000002E-4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8064</v>
      </c>
      <c r="C1357" s="3" t="s">
        <v>5383</v>
      </c>
      <c r="D1357" s="12">
        <v>23.65</v>
      </c>
      <c r="E1357" s="12">
        <v>22.5</v>
      </c>
      <c r="F1357" s="12">
        <v>22.1</v>
      </c>
      <c r="G1357" s="12">
        <v>20.399999999999999</v>
      </c>
      <c r="H1357" s="12">
        <v>21.3</v>
      </c>
      <c r="I1357" s="3">
        <v>2</v>
      </c>
      <c r="J1357" s="3">
        <v>31</v>
      </c>
      <c r="K1357" s="3">
        <v>-11</v>
      </c>
      <c r="L1357" s="3">
        <v>10</v>
      </c>
      <c r="M1357" s="3">
        <v>-6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4.7299999999999995E-4</v>
      </c>
      <c r="T1357" s="13">
        <f t="shared" si="211"/>
        <v>6.9750000000000003E-3</v>
      </c>
      <c r="U1357" s="13">
        <f t="shared" si="212"/>
        <v>-2.4310000000000004E-3</v>
      </c>
      <c r="V1357" s="13">
        <f t="shared" si="213"/>
        <v>2.0400000000000001E-3</v>
      </c>
      <c r="W1357" s="13">
        <f t="shared" si="214"/>
        <v>-1.2780000000000001E-3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8065</v>
      </c>
      <c r="C1358" s="3" t="s">
        <v>8510</v>
      </c>
      <c r="D1358" s="12">
        <v>17.3</v>
      </c>
      <c r="E1358" s="12">
        <v>16.899999999999999</v>
      </c>
      <c r="F1358" s="12">
        <v>17.5</v>
      </c>
      <c r="G1358" s="12">
        <v>15.75</v>
      </c>
      <c r="H1358" s="12">
        <v>16.75</v>
      </c>
      <c r="I1358" s="3">
        <v>541</v>
      </c>
      <c r="J1358" s="3">
        <v>548</v>
      </c>
      <c r="K1358" s="3">
        <v>-362</v>
      </c>
      <c r="L1358" s="3">
        <v>-392</v>
      </c>
      <c r="M1358" s="3">
        <v>578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9.359300000000001E-2</v>
      </c>
      <c r="T1358" s="13">
        <f t="shared" si="211"/>
        <v>9.2611999999999986E-2</v>
      </c>
      <c r="U1358" s="13">
        <f t="shared" si="212"/>
        <v>-6.3350000000000004E-2</v>
      </c>
      <c r="V1358" s="13">
        <f t="shared" si="213"/>
        <v>-6.1740000000000003E-2</v>
      </c>
      <c r="W1358" s="13">
        <f t="shared" si="214"/>
        <v>9.6814999999999998E-2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8066</v>
      </c>
      <c r="C1359" s="3" t="s">
        <v>5391</v>
      </c>
      <c r="D1359" s="12">
        <v>47.15</v>
      </c>
      <c r="E1359" s="12">
        <v>47.8</v>
      </c>
      <c r="F1359" s="12">
        <v>48.1</v>
      </c>
      <c r="G1359" s="12">
        <v>44.95</v>
      </c>
      <c r="H1359" s="12">
        <v>48.35</v>
      </c>
      <c r="I1359" s="3">
        <v>-1685</v>
      </c>
      <c r="J1359" s="3">
        <v>-1086</v>
      </c>
      <c r="K1359" s="3">
        <v>-684</v>
      </c>
      <c r="L1359" s="3">
        <v>-613</v>
      </c>
      <c r="M1359" s="3">
        <v>471</v>
      </c>
      <c r="N1359" s="3">
        <v>0</v>
      </c>
      <c r="O1359" s="3">
        <v>0</v>
      </c>
      <c r="P1359" s="3">
        <v>0</v>
      </c>
      <c r="Q1359" s="3">
        <v>-417</v>
      </c>
      <c r="R1359" s="3">
        <v>0</v>
      </c>
      <c r="S1359" s="13">
        <f t="shared" si="210"/>
        <v>-0.79447749999999995</v>
      </c>
      <c r="T1359" s="13">
        <f t="shared" si="211"/>
        <v>-0.5191079999999999</v>
      </c>
      <c r="U1359" s="13">
        <f t="shared" si="212"/>
        <v>-0.32900400000000002</v>
      </c>
      <c r="V1359" s="13">
        <f t="shared" si="213"/>
        <v>-0.2755435</v>
      </c>
      <c r="W1359" s="13">
        <f t="shared" si="214"/>
        <v>0.22772850000000003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-0.18744150000000001</v>
      </c>
      <c r="AB1359" s="13">
        <f t="shared" si="219"/>
        <v>0</v>
      </c>
    </row>
    <row r="1360" spans="1:28" x14ac:dyDescent="0.25">
      <c r="A1360" s="2" t="s">
        <v>1354</v>
      </c>
      <c r="B1360" s="3" t="s">
        <v>8067</v>
      </c>
      <c r="C1360" s="3" t="s">
        <v>5404</v>
      </c>
      <c r="D1360" s="12">
        <v>17.600000000000001</v>
      </c>
      <c r="E1360" s="12">
        <v>17.350000000000001</v>
      </c>
      <c r="F1360" s="12">
        <v>18.600000000000001</v>
      </c>
      <c r="G1360" s="12">
        <v>18.350000000000001</v>
      </c>
      <c r="H1360" s="12">
        <v>16.850000000000001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8068</v>
      </c>
      <c r="C1361" s="3" t="s">
        <v>8566</v>
      </c>
      <c r="D1361" s="12">
        <v>74.400000000000006</v>
      </c>
      <c r="E1361" s="12">
        <v>74</v>
      </c>
      <c r="F1361" s="12">
        <v>73.099999999999994</v>
      </c>
      <c r="G1361" s="12">
        <v>67.7</v>
      </c>
      <c r="H1361" s="12">
        <v>73.2</v>
      </c>
      <c r="I1361" s="3">
        <v>713</v>
      </c>
      <c r="J1361" s="3">
        <v>-809</v>
      </c>
      <c r="K1361" s="3">
        <v>-350</v>
      </c>
      <c r="L1361" s="3">
        <v>741</v>
      </c>
      <c r="M1361" s="3">
        <v>626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0.53047200000000005</v>
      </c>
      <c r="T1361" s="13">
        <f t="shared" si="211"/>
        <v>-0.59865999999999997</v>
      </c>
      <c r="U1361" s="13">
        <f t="shared" si="212"/>
        <v>-0.25584999999999997</v>
      </c>
      <c r="V1361" s="13">
        <f t="shared" si="213"/>
        <v>0.50165700000000002</v>
      </c>
      <c r="W1361" s="13">
        <f t="shared" si="214"/>
        <v>0.45823200000000003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8069</v>
      </c>
      <c r="C1362" s="3" t="s">
        <v>5392</v>
      </c>
      <c r="D1362" s="12">
        <v>62.6</v>
      </c>
      <c r="E1362" s="12">
        <v>63.2</v>
      </c>
      <c r="F1362" s="12">
        <v>63.4</v>
      </c>
      <c r="G1362" s="12">
        <v>61.9</v>
      </c>
      <c r="H1362" s="12">
        <v>63.2</v>
      </c>
      <c r="I1362" s="3">
        <v>-15</v>
      </c>
      <c r="J1362" s="3">
        <v>50</v>
      </c>
      <c r="K1362" s="3">
        <v>-13</v>
      </c>
      <c r="L1362" s="3">
        <v>8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-9.3900000000000008E-3</v>
      </c>
      <c r="T1362" s="13">
        <f t="shared" si="211"/>
        <v>3.1600000000000003E-2</v>
      </c>
      <c r="U1362" s="13">
        <f t="shared" si="212"/>
        <v>-8.2419999999999993E-3</v>
      </c>
      <c r="V1362" s="13">
        <f t="shared" si="213"/>
        <v>4.9519999999999998E-3</v>
      </c>
      <c r="W1362" s="13">
        <f t="shared" si="214"/>
        <v>6.9520000000000007E-3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8070</v>
      </c>
      <c r="C1363" s="3" t="s">
        <v>5380</v>
      </c>
      <c r="D1363" s="12">
        <v>9.27</v>
      </c>
      <c r="E1363" s="12">
        <v>9.6999999999999993</v>
      </c>
      <c r="F1363" s="12">
        <v>9.33</v>
      </c>
      <c r="G1363" s="12">
        <v>8.61</v>
      </c>
      <c r="H1363" s="12">
        <v>9.06</v>
      </c>
      <c r="I1363" s="3">
        <v>23</v>
      </c>
      <c r="J1363" s="3">
        <v>71</v>
      </c>
      <c r="K1363" s="3">
        <v>-11</v>
      </c>
      <c r="L1363" s="3">
        <v>59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2.1320999999999996E-3</v>
      </c>
      <c r="T1363" s="13">
        <f t="shared" si="211"/>
        <v>6.886999999999999E-3</v>
      </c>
      <c r="U1363" s="13">
        <f t="shared" si="212"/>
        <v>-1.0263E-3</v>
      </c>
      <c r="V1363" s="13">
        <f t="shared" si="213"/>
        <v>5.0798999999999992E-3</v>
      </c>
      <c r="W1363" s="13">
        <f t="shared" si="214"/>
        <v>-9.0600000000000007E-5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8071</v>
      </c>
      <c r="C1364" s="3" t="s">
        <v>5390</v>
      </c>
      <c r="D1364" s="12">
        <v>8.02</v>
      </c>
      <c r="E1364" s="12">
        <v>8.0299999999999994</v>
      </c>
      <c r="F1364" s="12">
        <v>7.85</v>
      </c>
      <c r="G1364" s="12">
        <v>7.09</v>
      </c>
      <c r="H1364" s="12">
        <v>7.79</v>
      </c>
      <c r="I1364" s="3">
        <v>269</v>
      </c>
      <c r="J1364" s="3">
        <v>77</v>
      </c>
      <c r="K1364" s="3">
        <v>-10</v>
      </c>
      <c r="L1364" s="3">
        <v>115</v>
      </c>
      <c r="M1364" s="3">
        <v>258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2.1573800000000001E-2</v>
      </c>
      <c r="T1364" s="13">
        <f t="shared" si="211"/>
        <v>6.1830999999999995E-3</v>
      </c>
      <c r="U1364" s="13">
        <f t="shared" si="212"/>
        <v>-7.85E-4</v>
      </c>
      <c r="V1364" s="13">
        <f t="shared" si="213"/>
        <v>8.153500000000001E-3</v>
      </c>
      <c r="W1364" s="13">
        <f t="shared" si="214"/>
        <v>2.00982E-2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8072</v>
      </c>
      <c r="C1365" s="3" t="s">
        <v>5377</v>
      </c>
      <c r="D1365" s="12">
        <v>20</v>
      </c>
      <c r="E1365" s="12">
        <v>20</v>
      </c>
      <c r="F1365" s="12">
        <v>20</v>
      </c>
      <c r="G1365" s="12">
        <v>18.95</v>
      </c>
      <c r="H1365" s="12">
        <v>20.05</v>
      </c>
      <c r="I1365" s="3">
        <v>4</v>
      </c>
      <c r="J1365" s="3">
        <v>-29</v>
      </c>
      <c r="K1365" s="3">
        <v>-50</v>
      </c>
      <c r="L1365" s="3">
        <v>-48</v>
      </c>
      <c r="M1365" s="3">
        <v>68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8.0000000000000004E-4</v>
      </c>
      <c r="T1365" s="13">
        <f t="shared" si="211"/>
        <v>-5.7999999999999996E-3</v>
      </c>
      <c r="U1365" s="13">
        <f t="shared" si="212"/>
        <v>-0.01</v>
      </c>
      <c r="V1365" s="13">
        <f t="shared" si="213"/>
        <v>-9.0959999999999999E-3</v>
      </c>
      <c r="W1365" s="13">
        <f t="shared" si="214"/>
        <v>1.3634E-2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8073</v>
      </c>
      <c r="C1366" s="3" t="s">
        <v>8510</v>
      </c>
      <c r="D1366" s="12">
        <v>110.5</v>
      </c>
      <c r="E1366" s="12">
        <v>112</v>
      </c>
      <c r="F1366" s="12">
        <v>114</v>
      </c>
      <c r="G1366" s="12">
        <v>113.5</v>
      </c>
      <c r="H1366" s="12">
        <v>115</v>
      </c>
      <c r="I1366" s="3">
        <v>-766</v>
      </c>
      <c r="J1366" s="3">
        <v>-544</v>
      </c>
      <c r="K1366" s="3">
        <v>-111</v>
      </c>
      <c r="L1366" s="3">
        <v>-695</v>
      </c>
      <c r="M1366" s="3">
        <v>-230</v>
      </c>
      <c r="N1366" s="3">
        <v>0</v>
      </c>
      <c r="O1366" s="3">
        <v>2</v>
      </c>
      <c r="P1366" s="3">
        <v>0</v>
      </c>
      <c r="Q1366" s="3">
        <v>1</v>
      </c>
      <c r="R1366" s="3">
        <v>0</v>
      </c>
      <c r="S1366" s="13">
        <f t="shared" si="210"/>
        <v>-0.84643000000000002</v>
      </c>
      <c r="T1366" s="13">
        <f t="shared" si="211"/>
        <v>-0.60928000000000004</v>
      </c>
      <c r="U1366" s="13">
        <f t="shared" si="212"/>
        <v>-0.12654000000000001</v>
      </c>
      <c r="V1366" s="13">
        <f t="shared" si="213"/>
        <v>-0.788825</v>
      </c>
      <c r="W1366" s="13">
        <f t="shared" si="214"/>
        <v>-0.26450000000000001</v>
      </c>
      <c r="X1366" s="13">
        <f t="shared" si="215"/>
        <v>0</v>
      </c>
      <c r="Y1366" s="13">
        <f t="shared" si="216"/>
        <v>2.2399999999999998E-3</v>
      </c>
      <c r="Z1366" s="13">
        <f t="shared" si="217"/>
        <v>0</v>
      </c>
      <c r="AA1366" s="13">
        <f t="shared" si="218"/>
        <v>1.1349999999999999E-3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8074</v>
      </c>
      <c r="C1367" s="3" t="s">
        <v>8547</v>
      </c>
      <c r="D1367" s="12">
        <v>20.3</v>
      </c>
      <c r="E1367" s="12">
        <v>19.95</v>
      </c>
      <c r="F1367" s="12">
        <v>19.899999999999999</v>
      </c>
      <c r="G1367" s="12">
        <v>18.5</v>
      </c>
      <c r="H1367" s="12">
        <v>20.25</v>
      </c>
      <c r="I1367" s="3">
        <v>-120</v>
      </c>
      <c r="J1367" s="3">
        <v>143</v>
      </c>
      <c r="K1367" s="3">
        <v>-111</v>
      </c>
      <c r="L1367" s="3">
        <v>-86</v>
      </c>
      <c r="M1367" s="3">
        <v>336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-2.436E-2</v>
      </c>
      <c r="T1367" s="13">
        <f t="shared" si="211"/>
        <v>2.8528499999999998E-2</v>
      </c>
      <c r="U1367" s="13">
        <f t="shared" si="212"/>
        <v>-2.2088999999999998E-2</v>
      </c>
      <c r="V1367" s="13">
        <f t="shared" si="213"/>
        <v>-1.5910000000000001E-2</v>
      </c>
      <c r="W1367" s="13">
        <f t="shared" si="214"/>
        <v>6.8040000000000003E-2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8075</v>
      </c>
      <c r="C1368" s="3" t="s">
        <v>5391</v>
      </c>
      <c r="D1368" s="12">
        <v>158.5</v>
      </c>
      <c r="E1368" s="12">
        <v>161.5</v>
      </c>
      <c r="F1368" s="12">
        <v>160</v>
      </c>
      <c r="G1368" s="12">
        <v>151</v>
      </c>
      <c r="H1368" s="12">
        <v>162.5</v>
      </c>
      <c r="I1368" s="3">
        <v>309</v>
      </c>
      <c r="J1368" s="3">
        <v>252</v>
      </c>
      <c r="K1368" s="3">
        <v>-374</v>
      </c>
      <c r="L1368" s="3">
        <v>711</v>
      </c>
      <c r="M1368" s="3">
        <v>55</v>
      </c>
      <c r="N1368" s="3">
        <v>-22</v>
      </c>
      <c r="O1368" s="3">
        <v>1</v>
      </c>
      <c r="P1368" s="3">
        <v>0</v>
      </c>
      <c r="Q1368" s="3">
        <v>11</v>
      </c>
      <c r="R1368" s="3">
        <v>10</v>
      </c>
      <c r="S1368" s="13">
        <f t="shared" si="210"/>
        <v>0.48976500000000001</v>
      </c>
      <c r="T1368" s="13">
        <f t="shared" si="211"/>
        <v>0.40698000000000001</v>
      </c>
      <c r="U1368" s="13">
        <f t="shared" si="212"/>
        <v>-0.59840000000000004</v>
      </c>
      <c r="V1368" s="13">
        <f t="shared" si="213"/>
        <v>1.07361</v>
      </c>
      <c r="W1368" s="13">
        <f t="shared" si="214"/>
        <v>8.9374999999999996E-2</v>
      </c>
      <c r="X1368" s="13">
        <f t="shared" si="215"/>
        <v>-3.4869999999999998E-2</v>
      </c>
      <c r="Y1368" s="13">
        <f t="shared" si="216"/>
        <v>1.6149999999999999E-3</v>
      </c>
      <c r="Z1368" s="13">
        <f t="shared" si="217"/>
        <v>0</v>
      </c>
      <c r="AA1368" s="13">
        <f t="shared" si="218"/>
        <v>1.661E-2</v>
      </c>
      <c r="AB1368" s="13">
        <f t="shared" si="219"/>
        <v>1.6250000000000001E-2</v>
      </c>
    </row>
    <row r="1369" spans="1:28" x14ac:dyDescent="0.25">
      <c r="A1369" s="2" t="s">
        <v>1363</v>
      </c>
      <c r="B1369" s="3" t="s">
        <v>8076</v>
      </c>
      <c r="C1369" s="3" t="s">
        <v>5377</v>
      </c>
      <c r="D1369" s="12">
        <v>89.1</v>
      </c>
      <c r="E1369" s="12">
        <v>92.4</v>
      </c>
      <c r="F1369" s="12">
        <v>92.8</v>
      </c>
      <c r="G1369" s="12">
        <v>89.9</v>
      </c>
      <c r="H1369" s="12">
        <v>94.5</v>
      </c>
      <c r="I1369" s="3">
        <v>-814</v>
      </c>
      <c r="J1369" s="3">
        <v>1019</v>
      </c>
      <c r="K1369" s="3">
        <v>777</v>
      </c>
      <c r="L1369" s="3">
        <v>276</v>
      </c>
      <c r="M1369" s="3">
        <v>-191</v>
      </c>
      <c r="N1369" s="3">
        <v>16</v>
      </c>
      <c r="O1369" s="3">
        <v>-34</v>
      </c>
      <c r="P1369" s="3">
        <v>0</v>
      </c>
      <c r="Q1369" s="3">
        <v>-3</v>
      </c>
      <c r="R1369" s="3">
        <v>-8</v>
      </c>
      <c r="S1369" s="13">
        <f t="shared" si="210"/>
        <v>-0.72527399999999997</v>
      </c>
      <c r="T1369" s="13">
        <f t="shared" si="211"/>
        <v>0.94155600000000006</v>
      </c>
      <c r="U1369" s="13">
        <f t="shared" si="212"/>
        <v>0.72105599999999992</v>
      </c>
      <c r="V1369" s="13">
        <f t="shared" si="213"/>
        <v>0.24812400000000001</v>
      </c>
      <c r="W1369" s="13">
        <f t="shared" si="214"/>
        <v>-0.18049499999999999</v>
      </c>
      <c r="X1369" s="13">
        <f t="shared" si="215"/>
        <v>1.4256E-2</v>
      </c>
      <c r="Y1369" s="13">
        <f t="shared" si="216"/>
        <v>-3.1416000000000006E-2</v>
      </c>
      <c r="Z1369" s="13">
        <f t="shared" si="217"/>
        <v>0</v>
      </c>
      <c r="AA1369" s="13">
        <f t="shared" si="218"/>
        <v>-2.6970000000000006E-3</v>
      </c>
      <c r="AB1369" s="13">
        <f t="shared" si="219"/>
        <v>-7.5599999999999999E-3</v>
      </c>
    </row>
    <row r="1370" spans="1:28" x14ac:dyDescent="0.25">
      <c r="A1370" s="2" t="s">
        <v>1364</v>
      </c>
      <c r="B1370" s="3" t="s">
        <v>8077</v>
      </c>
      <c r="C1370" s="3" t="s">
        <v>8535</v>
      </c>
      <c r="D1370" s="12">
        <v>27.1</v>
      </c>
      <c r="E1370" s="12">
        <v>27.3</v>
      </c>
      <c r="F1370" s="12">
        <v>27.1</v>
      </c>
      <c r="G1370" s="12">
        <v>25.3</v>
      </c>
      <c r="H1370" s="12">
        <v>27.8</v>
      </c>
      <c r="I1370" s="3">
        <v>390</v>
      </c>
      <c r="J1370" s="3">
        <v>360</v>
      </c>
      <c r="K1370" s="3">
        <v>-217</v>
      </c>
      <c r="L1370" s="3">
        <v>615</v>
      </c>
      <c r="M1370" s="3">
        <v>414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0.10569000000000001</v>
      </c>
      <c r="T1370" s="13">
        <f t="shared" si="211"/>
        <v>9.8280000000000006E-2</v>
      </c>
      <c r="U1370" s="13">
        <f t="shared" si="212"/>
        <v>-5.8807000000000005E-2</v>
      </c>
      <c r="V1370" s="13">
        <f t="shared" si="213"/>
        <v>0.15559500000000001</v>
      </c>
      <c r="W1370" s="13">
        <f t="shared" si="214"/>
        <v>0.11509200000000001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8078</v>
      </c>
      <c r="C1371" s="3" t="s">
        <v>5406</v>
      </c>
      <c r="D1371" s="12">
        <v>38.1</v>
      </c>
      <c r="E1371" s="12">
        <v>37</v>
      </c>
      <c r="F1371" s="12">
        <v>36.950000000000003</v>
      </c>
      <c r="G1371" s="12">
        <v>33.299999999999997</v>
      </c>
      <c r="H1371" s="12">
        <v>36.6</v>
      </c>
      <c r="I1371" s="3">
        <v>-6</v>
      </c>
      <c r="J1371" s="3">
        <v>-122</v>
      </c>
      <c r="K1371" s="3">
        <v>-151</v>
      </c>
      <c r="L1371" s="3">
        <v>19</v>
      </c>
      <c r="M1371" s="3">
        <v>74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-2.2860000000000003E-3</v>
      </c>
      <c r="T1371" s="13">
        <f t="shared" si="211"/>
        <v>-4.514E-2</v>
      </c>
      <c r="U1371" s="13">
        <f t="shared" si="212"/>
        <v>-5.5794500000000004E-2</v>
      </c>
      <c r="V1371" s="13">
        <f t="shared" si="213"/>
        <v>6.3269999999999993E-3</v>
      </c>
      <c r="W1371" s="13">
        <f t="shared" si="214"/>
        <v>2.7084E-2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8079</v>
      </c>
      <c r="C1372" s="3" t="s">
        <v>5422</v>
      </c>
      <c r="D1372" s="12">
        <v>82.5</v>
      </c>
      <c r="E1372" s="12">
        <v>82.8</v>
      </c>
      <c r="F1372" s="12">
        <v>83.1</v>
      </c>
      <c r="G1372" s="12">
        <v>81.8</v>
      </c>
      <c r="H1372" s="12">
        <v>82.8</v>
      </c>
      <c r="I1372" s="3">
        <v>-69</v>
      </c>
      <c r="J1372" s="3">
        <v>5</v>
      </c>
      <c r="K1372" s="3">
        <v>12</v>
      </c>
      <c r="L1372" s="3">
        <v>4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-5.6925000000000003E-2</v>
      </c>
      <c r="T1372" s="13">
        <f t="shared" si="211"/>
        <v>4.1399999999999996E-3</v>
      </c>
      <c r="U1372" s="13">
        <f t="shared" si="212"/>
        <v>9.972E-3</v>
      </c>
      <c r="V1372" s="13">
        <f t="shared" si="213"/>
        <v>3.2719999999999997E-3</v>
      </c>
      <c r="W1372" s="13">
        <f t="shared" si="214"/>
        <v>-5.7959999999999999E-3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8080</v>
      </c>
      <c r="C1373" s="3" t="s">
        <v>8510</v>
      </c>
      <c r="D1373" s="12">
        <v>97.3</v>
      </c>
      <c r="E1373" s="12">
        <v>97.7</v>
      </c>
      <c r="F1373" s="12">
        <v>98.7</v>
      </c>
      <c r="G1373" s="12">
        <v>93.5</v>
      </c>
      <c r="H1373" s="12">
        <v>102</v>
      </c>
      <c r="I1373" s="3">
        <v>410</v>
      </c>
      <c r="J1373" s="3">
        <v>322</v>
      </c>
      <c r="K1373" s="3">
        <v>-25</v>
      </c>
      <c r="L1373" s="3">
        <v>209</v>
      </c>
      <c r="M1373" s="3">
        <v>557</v>
      </c>
      <c r="N1373" s="3">
        <v>136</v>
      </c>
      <c r="O1373" s="3">
        <v>91</v>
      </c>
      <c r="P1373" s="3">
        <v>0</v>
      </c>
      <c r="Q1373" s="3">
        <v>224</v>
      </c>
      <c r="R1373" s="3">
        <v>566</v>
      </c>
      <c r="S1373" s="13">
        <f t="shared" si="210"/>
        <v>0.39893000000000001</v>
      </c>
      <c r="T1373" s="13">
        <f t="shared" si="211"/>
        <v>0.31459400000000004</v>
      </c>
      <c r="U1373" s="13">
        <f t="shared" si="212"/>
        <v>-2.4674999999999999E-2</v>
      </c>
      <c r="V1373" s="13">
        <f t="shared" si="213"/>
        <v>0.19541500000000001</v>
      </c>
      <c r="W1373" s="13">
        <f t="shared" si="214"/>
        <v>0.56813999999999998</v>
      </c>
      <c r="X1373" s="13">
        <f t="shared" si="215"/>
        <v>0.132328</v>
      </c>
      <c r="Y1373" s="13">
        <f t="shared" si="216"/>
        <v>8.8907000000000014E-2</v>
      </c>
      <c r="Z1373" s="13">
        <f t="shared" si="217"/>
        <v>0</v>
      </c>
      <c r="AA1373" s="13">
        <f t="shared" si="218"/>
        <v>0.20943999999999999</v>
      </c>
      <c r="AB1373" s="13">
        <f t="shared" si="219"/>
        <v>0.57732000000000006</v>
      </c>
    </row>
    <row r="1374" spans="1:28" x14ac:dyDescent="0.25">
      <c r="A1374" s="2" t="s">
        <v>1368</v>
      </c>
      <c r="B1374" s="3" t="s">
        <v>8081</v>
      </c>
      <c r="C1374" s="3" t="s">
        <v>5373</v>
      </c>
      <c r="D1374" s="12">
        <v>106.5</v>
      </c>
      <c r="E1374" s="12">
        <v>103.5</v>
      </c>
      <c r="F1374" s="12">
        <v>99.3</v>
      </c>
      <c r="G1374" s="12">
        <v>92.2</v>
      </c>
      <c r="H1374" s="12">
        <v>97.9</v>
      </c>
      <c r="I1374" s="3">
        <v>376</v>
      </c>
      <c r="J1374" s="3">
        <v>-12</v>
      </c>
      <c r="K1374" s="3">
        <v>-232</v>
      </c>
      <c r="L1374" s="3">
        <v>80</v>
      </c>
      <c r="M1374" s="3">
        <v>94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0.40044000000000002</v>
      </c>
      <c r="T1374" s="13">
        <f t="shared" si="211"/>
        <v>-1.242E-2</v>
      </c>
      <c r="U1374" s="13">
        <f t="shared" si="212"/>
        <v>-0.230376</v>
      </c>
      <c r="V1374" s="13">
        <f t="shared" si="213"/>
        <v>7.3760000000000006E-2</v>
      </c>
      <c r="W1374" s="13">
        <f t="shared" si="214"/>
        <v>9.2026000000000011E-2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8082</v>
      </c>
      <c r="C1375" s="3" t="s">
        <v>5399</v>
      </c>
      <c r="D1375" s="12">
        <v>79.8</v>
      </c>
      <c r="E1375" s="12">
        <v>80</v>
      </c>
      <c r="F1375" s="12">
        <v>80.2</v>
      </c>
      <c r="G1375" s="12">
        <v>77.900000000000006</v>
      </c>
      <c r="H1375" s="12">
        <v>79.2</v>
      </c>
      <c r="I1375" s="3">
        <v>-63</v>
      </c>
      <c r="J1375" s="3">
        <v>-12</v>
      </c>
      <c r="K1375" s="3">
        <v>-7</v>
      </c>
      <c r="L1375" s="3">
        <v>17</v>
      </c>
      <c r="M1375" s="3">
        <v>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-5.0273999999999999E-2</v>
      </c>
      <c r="T1375" s="13">
        <f t="shared" si="211"/>
        <v>-9.5999999999999992E-3</v>
      </c>
      <c r="U1375" s="13">
        <f t="shared" si="212"/>
        <v>-5.6140000000000001E-3</v>
      </c>
      <c r="V1375" s="13">
        <f t="shared" si="213"/>
        <v>1.3243000000000001E-2</v>
      </c>
      <c r="W1375" s="13">
        <f t="shared" si="214"/>
        <v>1.0296000000000001E-2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8083</v>
      </c>
      <c r="C1376" s="3" t="s">
        <v>5398</v>
      </c>
      <c r="D1376" s="12">
        <v>25.45</v>
      </c>
      <c r="E1376" s="12">
        <v>25.05</v>
      </c>
      <c r="F1376" s="12">
        <v>24.8</v>
      </c>
      <c r="G1376" s="12">
        <v>23</v>
      </c>
      <c r="H1376" s="12">
        <v>24.8</v>
      </c>
      <c r="I1376" s="3">
        <v>-275</v>
      </c>
      <c r="J1376" s="3">
        <v>520</v>
      </c>
      <c r="K1376" s="3">
        <v>-1377</v>
      </c>
      <c r="L1376" s="3">
        <v>1201</v>
      </c>
      <c r="M1376" s="3">
        <v>846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-6.9987499999999994E-2</v>
      </c>
      <c r="T1376" s="13">
        <f t="shared" si="211"/>
        <v>0.13025999999999999</v>
      </c>
      <c r="U1376" s="13">
        <f t="shared" si="212"/>
        <v>-0.34149599999999997</v>
      </c>
      <c r="V1376" s="13">
        <f t="shared" si="213"/>
        <v>0.27622999999999998</v>
      </c>
      <c r="W1376" s="13">
        <f t="shared" si="214"/>
        <v>0.20980799999999999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8084</v>
      </c>
      <c r="C1377" s="3" t="s">
        <v>5402</v>
      </c>
      <c r="D1377" s="12">
        <v>42.65</v>
      </c>
      <c r="E1377" s="12">
        <v>43.85</v>
      </c>
      <c r="F1377" s="12">
        <v>41.8</v>
      </c>
      <c r="G1377" s="12">
        <v>38.200000000000003</v>
      </c>
      <c r="H1377" s="12">
        <v>42</v>
      </c>
      <c r="I1377" s="3">
        <v>971</v>
      </c>
      <c r="J1377" s="3">
        <v>1038</v>
      </c>
      <c r="K1377" s="3">
        <v>-292</v>
      </c>
      <c r="L1377" s="3">
        <v>1709</v>
      </c>
      <c r="M1377" s="3">
        <v>329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0.41413150000000004</v>
      </c>
      <c r="T1377" s="13">
        <f t="shared" si="211"/>
        <v>0.45516300000000004</v>
      </c>
      <c r="U1377" s="13">
        <f t="shared" si="212"/>
        <v>-0.12205599999999998</v>
      </c>
      <c r="V1377" s="13">
        <f t="shared" si="213"/>
        <v>0.65283800000000003</v>
      </c>
      <c r="W1377" s="13">
        <f t="shared" si="214"/>
        <v>0.13818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8085</v>
      </c>
      <c r="C1378" s="3" t="s">
        <v>5401</v>
      </c>
      <c r="D1378" s="12">
        <v>51.6</v>
      </c>
      <c r="E1378" s="12">
        <v>53.1</v>
      </c>
      <c r="F1378" s="12">
        <v>52.2</v>
      </c>
      <c r="G1378" s="12">
        <v>48.45</v>
      </c>
      <c r="H1378" s="12">
        <v>53.2</v>
      </c>
      <c r="I1378" s="3">
        <v>1709</v>
      </c>
      <c r="J1378" s="3">
        <v>2075</v>
      </c>
      <c r="K1378" s="3">
        <v>-407</v>
      </c>
      <c r="L1378" s="3">
        <v>1140</v>
      </c>
      <c r="M1378" s="3">
        <v>607</v>
      </c>
      <c r="N1378" s="3">
        <v>-568</v>
      </c>
      <c r="O1378" s="3">
        <v>-440</v>
      </c>
      <c r="P1378" s="3">
        <v>0</v>
      </c>
      <c r="Q1378" s="3">
        <v>0</v>
      </c>
      <c r="R1378" s="3">
        <v>0</v>
      </c>
      <c r="S1378" s="13">
        <f t="shared" si="210"/>
        <v>0.88184400000000007</v>
      </c>
      <c r="T1378" s="13">
        <f t="shared" si="211"/>
        <v>1.1018250000000001</v>
      </c>
      <c r="U1378" s="13">
        <f t="shared" si="212"/>
        <v>-0.212454</v>
      </c>
      <c r="V1378" s="13">
        <f t="shared" si="213"/>
        <v>0.55232999999999999</v>
      </c>
      <c r="W1378" s="13">
        <f t="shared" si="214"/>
        <v>0.32292399999999999</v>
      </c>
      <c r="X1378" s="13">
        <f t="shared" si="215"/>
        <v>-0.29308800000000002</v>
      </c>
      <c r="Y1378" s="13">
        <f t="shared" si="216"/>
        <v>-0.23363999999999999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8086</v>
      </c>
      <c r="C1379" s="3" t="s">
        <v>5405</v>
      </c>
      <c r="D1379" s="12">
        <v>62.2</v>
      </c>
      <c r="E1379" s="12">
        <v>63.8</v>
      </c>
      <c r="F1379" s="12">
        <v>64.3</v>
      </c>
      <c r="G1379" s="12">
        <v>61</v>
      </c>
      <c r="H1379" s="12">
        <v>63.1</v>
      </c>
      <c r="I1379" s="3">
        <v>-353</v>
      </c>
      <c r="J1379" s="3">
        <v>-169</v>
      </c>
      <c r="K1379" s="3">
        <v>-295</v>
      </c>
      <c r="L1379" s="3">
        <v>2</v>
      </c>
      <c r="M1379" s="3">
        <v>34</v>
      </c>
      <c r="N1379" s="3">
        <v>-814</v>
      </c>
      <c r="O1379" s="3">
        <v>-81</v>
      </c>
      <c r="P1379" s="3">
        <v>3</v>
      </c>
      <c r="Q1379" s="3">
        <v>1</v>
      </c>
      <c r="R1379" s="3">
        <v>1</v>
      </c>
      <c r="S1379" s="13">
        <f t="shared" si="210"/>
        <v>-0.21956600000000001</v>
      </c>
      <c r="T1379" s="13">
        <f t="shared" si="211"/>
        <v>-0.10782199999999999</v>
      </c>
      <c r="U1379" s="13">
        <f t="shared" si="212"/>
        <v>-0.18968499999999999</v>
      </c>
      <c r="V1379" s="13">
        <f t="shared" si="213"/>
        <v>1.2199999999999999E-3</v>
      </c>
      <c r="W1379" s="13">
        <f t="shared" si="214"/>
        <v>2.1454000000000001E-2</v>
      </c>
      <c r="X1379" s="13">
        <f t="shared" si="215"/>
        <v>-0.50630799999999998</v>
      </c>
      <c r="Y1379" s="13">
        <f t="shared" si="216"/>
        <v>-5.1678000000000002E-2</v>
      </c>
      <c r="Z1379" s="13">
        <f t="shared" si="217"/>
        <v>1.9289999999999997E-3</v>
      </c>
      <c r="AA1379" s="13">
        <f t="shared" si="218"/>
        <v>6.0999999999999997E-4</v>
      </c>
      <c r="AB1379" s="13">
        <f t="shared" si="219"/>
        <v>6.3100000000000005E-4</v>
      </c>
    </row>
    <row r="1380" spans="1:28" x14ac:dyDescent="0.25">
      <c r="A1380" s="2" t="s">
        <v>1374</v>
      </c>
      <c r="B1380" s="3" t="s">
        <v>8087</v>
      </c>
      <c r="C1380" s="3" t="s">
        <v>5429</v>
      </c>
      <c r="D1380" s="12">
        <v>7</v>
      </c>
      <c r="E1380" s="12">
        <v>7.2</v>
      </c>
      <c r="F1380" s="12">
        <v>7</v>
      </c>
      <c r="G1380" s="12">
        <v>6.3</v>
      </c>
      <c r="H1380" s="12">
        <v>6.7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8088</v>
      </c>
      <c r="C1381" s="3" t="s">
        <v>5400</v>
      </c>
      <c r="D1381" s="12">
        <v>27</v>
      </c>
      <c r="E1381" s="12">
        <v>25</v>
      </c>
      <c r="F1381" s="12">
        <v>24.5</v>
      </c>
      <c r="G1381" s="12">
        <v>22.05</v>
      </c>
      <c r="H1381" s="12">
        <v>24.2</v>
      </c>
      <c r="I1381" s="3">
        <v>-178</v>
      </c>
      <c r="J1381" s="3">
        <v>-55</v>
      </c>
      <c r="K1381" s="3">
        <v>38</v>
      </c>
      <c r="L1381" s="3">
        <v>-190</v>
      </c>
      <c r="M1381" s="3">
        <v>434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-4.8059999999999999E-2</v>
      </c>
      <c r="T1381" s="13">
        <f t="shared" si="211"/>
        <v>-1.375E-2</v>
      </c>
      <c r="U1381" s="13">
        <f t="shared" si="212"/>
        <v>9.3100000000000006E-3</v>
      </c>
      <c r="V1381" s="13">
        <f t="shared" si="213"/>
        <v>-4.1895000000000002E-2</v>
      </c>
      <c r="W1381" s="13">
        <f t="shared" si="214"/>
        <v>0.105028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8089</v>
      </c>
      <c r="C1382" s="3" t="s">
        <v>5400</v>
      </c>
      <c r="D1382" s="12">
        <v>2.85</v>
      </c>
      <c r="E1382" s="12">
        <v>3.13</v>
      </c>
      <c r="F1382" s="12">
        <v>3.02</v>
      </c>
      <c r="G1382" s="12">
        <v>2.72</v>
      </c>
      <c r="H1382" s="12">
        <v>2.99</v>
      </c>
      <c r="I1382" s="3">
        <v>2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5.7000000000000003E-5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8090</v>
      </c>
      <c r="C1383" s="3" t="s">
        <v>5390</v>
      </c>
      <c r="D1383" s="12">
        <v>57.6</v>
      </c>
      <c r="E1383" s="12">
        <v>57.2</v>
      </c>
      <c r="F1383" s="12">
        <v>56.4</v>
      </c>
      <c r="G1383" s="12">
        <v>52.1</v>
      </c>
      <c r="H1383" s="12">
        <v>57.3</v>
      </c>
      <c r="I1383" s="3">
        <v>298</v>
      </c>
      <c r="J1383" s="3">
        <v>31</v>
      </c>
      <c r="K1383" s="3">
        <v>-382</v>
      </c>
      <c r="L1383" s="3">
        <v>211</v>
      </c>
      <c r="M1383" s="3">
        <v>668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0.171648</v>
      </c>
      <c r="T1383" s="13">
        <f t="shared" si="211"/>
        <v>1.7732000000000001E-2</v>
      </c>
      <c r="U1383" s="13">
        <f t="shared" si="212"/>
        <v>-0.215448</v>
      </c>
      <c r="V1383" s="13">
        <f t="shared" si="213"/>
        <v>0.109931</v>
      </c>
      <c r="W1383" s="13">
        <f t="shared" si="214"/>
        <v>0.38276399999999999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8091</v>
      </c>
      <c r="C1384" s="3" t="s">
        <v>5394</v>
      </c>
      <c r="D1384" s="12">
        <v>25.7</v>
      </c>
      <c r="E1384" s="12">
        <v>25.7</v>
      </c>
      <c r="F1384" s="12">
        <v>25.65</v>
      </c>
      <c r="G1384" s="12">
        <v>23.1</v>
      </c>
      <c r="H1384" s="12">
        <v>25.3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8092</v>
      </c>
      <c r="C1385" s="3" t="s">
        <v>8530</v>
      </c>
      <c r="D1385" s="12">
        <v>38.950000000000003</v>
      </c>
      <c r="E1385" s="12">
        <v>38.9</v>
      </c>
      <c r="F1385" s="12">
        <v>39</v>
      </c>
      <c r="G1385" s="12">
        <v>37.5</v>
      </c>
      <c r="H1385" s="12">
        <v>39.5</v>
      </c>
      <c r="I1385" s="3">
        <v>-117</v>
      </c>
      <c r="J1385" s="3">
        <v>-8</v>
      </c>
      <c r="K1385" s="3">
        <v>-38</v>
      </c>
      <c r="L1385" s="3">
        <v>-52</v>
      </c>
      <c r="M1385" s="3">
        <v>59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-4.5571500000000008E-2</v>
      </c>
      <c r="T1385" s="13">
        <f t="shared" si="211"/>
        <v>-3.1119999999999997E-3</v>
      </c>
      <c r="U1385" s="13">
        <f t="shared" si="212"/>
        <v>-1.482E-2</v>
      </c>
      <c r="V1385" s="13">
        <f t="shared" si="213"/>
        <v>-1.95E-2</v>
      </c>
      <c r="W1385" s="13">
        <f t="shared" si="214"/>
        <v>2.3304999999999999E-2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8093</v>
      </c>
      <c r="C1386" s="3" t="s">
        <v>5370</v>
      </c>
      <c r="D1386" s="12">
        <v>142</v>
      </c>
      <c r="E1386" s="12">
        <v>141.5</v>
      </c>
      <c r="F1386" s="12">
        <v>143</v>
      </c>
      <c r="G1386" s="12">
        <v>140</v>
      </c>
      <c r="H1386" s="12">
        <v>144</v>
      </c>
      <c r="I1386" s="3">
        <v>-23</v>
      </c>
      <c r="J1386" s="3">
        <v>12</v>
      </c>
      <c r="K1386" s="3">
        <v>0</v>
      </c>
      <c r="L1386" s="3">
        <v>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-3.2660000000000002E-2</v>
      </c>
      <c r="T1386" s="13">
        <f t="shared" si="211"/>
        <v>1.6979999999999999E-2</v>
      </c>
      <c r="U1386" s="13">
        <f t="shared" si="212"/>
        <v>0</v>
      </c>
      <c r="V1386" s="13">
        <f t="shared" si="213"/>
        <v>1.4E-3</v>
      </c>
      <c r="W1386" s="13">
        <f t="shared" si="214"/>
        <v>5.7600000000000004E-3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8094</v>
      </c>
      <c r="C1387" s="3" t="s">
        <v>5415</v>
      </c>
      <c r="D1387" s="12">
        <v>7.81</v>
      </c>
      <c r="E1387" s="12">
        <v>7.45</v>
      </c>
      <c r="F1387" s="12">
        <v>7.8</v>
      </c>
      <c r="G1387" s="12">
        <v>7.02</v>
      </c>
      <c r="H1387" s="12">
        <v>7.63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8095</v>
      </c>
      <c r="C1388" s="3" t="s">
        <v>5420</v>
      </c>
      <c r="D1388" s="12">
        <v>23.85</v>
      </c>
      <c r="E1388" s="12">
        <v>24.35</v>
      </c>
      <c r="F1388" s="12">
        <v>24.9</v>
      </c>
      <c r="G1388" s="12">
        <v>23.85</v>
      </c>
      <c r="H1388" s="12">
        <v>25.3</v>
      </c>
      <c r="I1388" s="3">
        <v>-20</v>
      </c>
      <c r="J1388" s="3">
        <v>-68</v>
      </c>
      <c r="K1388" s="3">
        <v>3</v>
      </c>
      <c r="L1388" s="3">
        <v>33</v>
      </c>
      <c r="M1388" s="3">
        <v>45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-4.7699999999999999E-3</v>
      </c>
      <c r="T1388" s="13">
        <f t="shared" si="211"/>
        <v>-1.6558000000000003E-2</v>
      </c>
      <c r="U1388" s="13">
        <f t="shared" si="212"/>
        <v>7.4699999999999983E-4</v>
      </c>
      <c r="V1388" s="13">
        <f t="shared" si="213"/>
        <v>7.8705000000000008E-3</v>
      </c>
      <c r="W1388" s="13">
        <f t="shared" si="214"/>
        <v>1.1384999999999999E-2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8096</v>
      </c>
      <c r="C1389" s="3" t="s">
        <v>5401</v>
      </c>
      <c r="D1389" s="12">
        <v>1190</v>
      </c>
      <c r="E1389" s="12">
        <v>1075</v>
      </c>
      <c r="F1389" s="12">
        <v>1100</v>
      </c>
      <c r="G1389" s="12">
        <v>1080</v>
      </c>
      <c r="H1389" s="12">
        <v>1075</v>
      </c>
      <c r="I1389" s="3">
        <v>27</v>
      </c>
      <c r="J1389" s="3">
        <v>-47</v>
      </c>
      <c r="K1389" s="3">
        <v>18</v>
      </c>
      <c r="L1389" s="3">
        <v>12</v>
      </c>
      <c r="M1389" s="3">
        <v>-2</v>
      </c>
      <c r="N1389" s="3">
        <v>0</v>
      </c>
      <c r="O1389" s="3">
        <v>1</v>
      </c>
      <c r="P1389" s="3">
        <v>0</v>
      </c>
      <c r="Q1389" s="3">
        <v>1</v>
      </c>
      <c r="R1389" s="3">
        <v>1</v>
      </c>
      <c r="S1389" s="13">
        <f t="shared" si="210"/>
        <v>0.32129999999999997</v>
      </c>
      <c r="T1389" s="13">
        <f t="shared" si="211"/>
        <v>-0.50524999999999998</v>
      </c>
      <c r="U1389" s="13">
        <f t="shared" si="212"/>
        <v>0.19800000000000001</v>
      </c>
      <c r="V1389" s="13">
        <f t="shared" si="213"/>
        <v>0.12959999999999999</v>
      </c>
      <c r="W1389" s="13">
        <f t="shared" si="214"/>
        <v>-2.1499999999999998E-2</v>
      </c>
      <c r="X1389" s="13">
        <f t="shared" si="215"/>
        <v>0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1.0800000000000001E-2</v>
      </c>
      <c r="AB1389" s="13">
        <f t="shared" si="219"/>
        <v>1.0749999999999999E-2</v>
      </c>
    </row>
    <row r="1390" spans="1:28" x14ac:dyDescent="0.25">
      <c r="A1390" s="2" t="s">
        <v>1384</v>
      </c>
      <c r="B1390" s="3" t="s">
        <v>8097</v>
      </c>
      <c r="C1390" s="3" t="s">
        <v>8518</v>
      </c>
      <c r="D1390" s="12">
        <v>114.5</v>
      </c>
      <c r="E1390" s="12">
        <v>117</v>
      </c>
      <c r="F1390" s="12">
        <v>113.5</v>
      </c>
      <c r="G1390" s="12">
        <v>105.5</v>
      </c>
      <c r="H1390" s="12">
        <v>116</v>
      </c>
      <c r="I1390" s="3">
        <v>868</v>
      </c>
      <c r="J1390" s="3">
        <v>926</v>
      </c>
      <c r="K1390" s="3">
        <v>-520</v>
      </c>
      <c r="L1390" s="3">
        <v>1402</v>
      </c>
      <c r="M1390" s="3">
        <v>243</v>
      </c>
      <c r="N1390" s="3">
        <v>-84</v>
      </c>
      <c r="O1390" s="3">
        <v>-70</v>
      </c>
      <c r="P1390" s="3">
        <v>0</v>
      </c>
      <c r="Q1390" s="3">
        <v>-14</v>
      </c>
      <c r="R1390" s="3">
        <v>30</v>
      </c>
      <c r="S1390" s="13">
        <f t="shared" si="210"/>
        <v>0.99385999999999997</v>
      </c>
      <c r="T1390" s="13">
        <f t="shared" si="211"/>
        <v>1.08342</v>
      </c>
      <c r="U1390" s="13">
        <f t="shared" si="212"/>
        <v>-0.59019999999999995</v>
      </c>
      <c r="V1390" s="13">
        <f t="shared" si="213"/>
        <v>1.4791099999999999</v>
      </c>
      <c r="W1390" s="13">
        <f t="shared" si="214"/>
        <v>0.28188000000000002</v>
      </c>
      <c r="X1390" s="13">
        <f t="shared" si="215"/>
        <v>-9.6180000000000002E-2</v>
      </c>
      <c r="Y1390" s="13">
        <f t="shared" si="216"/>
        <v>-8.1900000000000001E-2</v>
      </c>
      <c r="Z1390" s="13">
        <f t="shared" si="217"/>
        <v>0</v>
      </c>
      <c r="AA1390" s="13">
        <f t="shared" si="218"/>
        <v>-1.477E-2</v>
      </c>
      <c r="AB1390" s="13">
        <f t="shared" si="219"/>
        <v>3.4799999999999998E-2</v>
      </c>
    </row>
    <row r="1391" spans="1:28" x14ac:dyDescent="0.25">
      <c r="A1391" s="2" t="s">
        <v>1385</v>
      </c>
      <c r="B1391" s="3" t="s">
        <v>8098</v>
      </c>
      <c r="C1391" s="3" t="s">
        <v>5398</v>
      </c>
      <c r="D1391" s="12">
        <v>68.5</v>
      </c>
      <c r="E1391" s="12">
        <v>67</v>
      </c>
      <c r="F1391" s="12">
        <v>67.3</v>
      </c>
      <c r="G1391" s="12">
        <v>65.3</v>
      </c>
      <c r="H1391" s="12">
        <v>65.7</v>
      </c>
      <c r="I1391" s="3">
        <v>193</v>
      </c>
      <c r="J1391" s="3">
        <v>-537</v>
      </c>
      <c r="K1391" s="3">
        <v>60</v>
      </c>
      <c r="L1391" s="3">
        <v>137</v>
      </c>
      <c r="M1391" s="3">
        <v>-326</v>
      </c>
      <c r="N1391" s="3">
        <v>-10</v>
      </c>
      <c r="O1391" s="3">
        <v>1</v>
      </c>
      <c r="P1391" s="3">
        <v>4</v>
      </c>
      <c r="Q1391" s="3">
        <v>0</v>
      </c>
      <c r="R1391" s="3">
        <v>1</v>
      </c>
      <c r="S1391" s="13">
        <f t="shared" si="210"/>
        <v>0.13220499999999999</v>
      </c>
      <c r="T1391" s="13">
        <f t="shared" si="211"/>
        <v>-0.35979</v>
      </c>
      <c r="U1391" s="13">
        <f t="shared" si="212"/>
        <v>4.0379999999999999E-2</v>
      </c>
      <c r="V1391" s="13">
        <f t="shared" si="213"/>
        <v>8.9460999999999999E-2</v>
      </c>
      <c r="W1391" s="13">
        <f t="shared" si="214"/>
        <v>-0.21418200000000001</v>
      </c>
      <c r="X1391" s="13">
        <f t="shared" si="215"/>
        <v>-6.8500000000000002E-3</v>
      </c>
      <c r="Y1391" s="13">
        <f t="shared" si="216"/>
        <v>6.7000000000000002E-4</v>
      </c>
      <c r="Z1391" s="13">
        <f t="shared" si="217"/>
        <v>2.6919999999999999E-3</v>
      </c>
      <c r="AA1391" s="13">
        <f t="shared" si="218"/>
        <v>0</v>
      </c>
      <c r="AB1391" s="13">
        <f t="shared" si="219"/>
        <v>6.5700000000000003E-4</v>
      </c>
    </row>
    <row r="1392" spans="1:28" x14ac:dyDescent="0.25">
      <c r="A1392" s="2" t="s">
        <v>1386</v>
      </c>
      <c r="B1392" s="3" t="s">
        <v>8099</v>
      </c>
      <c r="C1392" s="3" t="s">
        <v>8523</v>
      </c>
      <c r="D1392" s="12">
        <v>189</v>
      </c>
      <c r="E1392" s="12">
        <v>184.5</v>
      </c>
      <c r="F1392" s="12">
        <v>192</v>
      </c>
      <c r="G1392" s="12">
        <v>181</v>
      </c>
      <c r="H1392" s="12">
        <v>192.5</v>
      </c>
      <c r="I1392" s="3">
        <v>346</v>
      </c>
      <c r="J1392" s="3">
        <v>558</v>
      </c>
      <c r="K1392" s="3">
        <v>-3</v>
      </c>
      <c r="L1392" s="3">
        <v>167</v>
      </c>
      <c r="M1392" s="3">
        <v>23</v>
      </c>
      <c r="N1392" s="3">
        <v>0</v>
      </c>
      <c r="O1392" s="3">
        <v>0</v>
      </c>
      <c r="P1392" s="3">
        <v>1</v>
      </c>
      <c r="Q1392" s="3">
        <v>0</v>
      </c>
      <c r="R1392" s="3">
        <v>0</v>
      </c>
      <c r="S1392" s="13">
        <f t="shared" si="210"/>
        <v>0.65393999999999997</v>
      </c>
      <c r="T1392" s="13">
        <f t="shared" si="211"/>
        <v>1.0295099999999999</v>
      </c>
      <c r="U1392" s="13">
        <f t="shared" si="212"/>
        <v>-5.7600000000000004E-3</v>
      </c>
      <c r="V1392" s="13">
        <f t="shared" si="213"/>
        <v>0.30226999999999998</v>
      </c>
      <c r="W1392" s="13">
        <f t="shared" si="214"/>
        <v>4.4275000000000002E-2</v>
      </c>
      <c r="X1392" s="13">
        <f t="shared" si="215"/>
        <v>0</v>
      </c>
      <c r="Y1392" s="13">
        <f t="shared" si="216"/>
        <v>0</v>
      </c>
      <c r="Z1392" s="13">
        <f t="shared" si="217"/>
        <v>1.92E-3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8100</v>
      </c>
      <c r="C1393" s="3" t="s">
        <v>5394</v>
      </c>
      <c r="D1393" s="12">
        <v>2655</v>
      </c>
      <c r="E1393" s="12">
        <v>2660</v>
      </c>
      <c r="F1393" s="12">
        <v>2700</v>
      </c>
      <c r="G1393" s="12">
        <v>2755</v>
      </c>
      <c r="H1393" s="12">
        <v>2905</v>
      </c>
      <c r="I1393" s="3">
        <v>-13</v>
      </c>
      <c r="J1393" s="3">
        <v>-27</v>
      </c>
      <c r="K1393" s="3">
        <v>-5</v>
      </c>
      <c r="L1393" s="3">
        <v>50</v>
      </c>
      <c r="M1393" s="3">
        <v>14</v>
      </c>
      <c r="N1393" s="3">
        <v>18</v>
      </c>
      <c r="O1393" s="3">
        <v>3</v>
      </c>
      <c r="P1393" s="3">
        <v>8</v>
      </c>
      <c r="Q1393" s="3">
        <v>1</v>
      </c>
      <c r="R1393" s="3">
        <v>1</v>
      </c>
      <c r="S1393" s="13">
        <f t="shared" si="210"/>
        <v>-0.34515000000000001</v>
      </c>
      <c r="T1393" s="13">
        <f t="shared" si="211"/>
        <v>-0.71819999999999995</v>
      </c>
      <c r="U1393" s="13">
        <f t="shared" si="212"/>
        <v>-0.13500000000000001</v>
      </c>
      <c r="V1393" s="13">
        <f t="shared" si="213"/>
        <v>1.3774999999999999</v>
      </c>
      <c r="W1393" s="13">
        <f t="shared" si="214"/>
        <v>0.40670000000000001</v>
      </c>
      <c r="X1393" s="13">
        <f t="shared" si="215"/>
        <v>0.47789999999999999</v>
      </c>
      <c r="Y1393" s="13">
        <f t="shared" si="216"/>
        <v>7.9799999999999996E-2</v>
      </c>
      <c r="Z1393" s="13">
        <f t="shared" si="217"/>
        <v>0.216</v>
      </c>
      <c r="AA1393" s="13">
        <f t="shared" si="218"/>
        <v>2.7550000000000002E-2</v>
      </c>
      <c r="AB1393" s="13">
        <f t="shared" si="219"/>
        <v>2.9049999999999999E-2</v>
      </c>
    </row>
    <row r="1394" spans="1:28" x14ac:dyDescent="0.25">
      <c r="A1394" s="2" t="s">
        <v>1388</v>
      </c>
      <c r="B1394" s="3" t="s">
        <v>8101</v>
      </c>
      <c r="C1394" s="3" t="s">
        <v>8512</v>
      </c>
      <c r="D1394" s="12">
        <v>118.5</v>
      </c>
      <c r="E1394" s="12">
        <v>110</v>
      </c>
      <c r="F1394" s="12">
        <v>107</v>
      </c>
      <c r="G1394" s="12">
        <v>98.5</v>
      </c>
      <c r="H1394" s="12">
        <v>108</v>
      </c>
      <c r="I1394" s="3">
        <v>176</v>
      </c>
      <c r="J1394" s="3">
        <v>657</v>
      </c>
      <c r="K1394" s="3">
        <v>-128</v>
      </c>
      <c r="L1394" s="3">
        <v>1193</v>
      </c>
      <c r="M1394" s="3">
        <v>358</v>
      </c>
      <c r="N1394" s="3">
        <v>-147</v>
      </c>
      <c r="O1394" s="3">
        <v>-503</v>
      </c>
      <c r="P1394" s="3">
        <v>-329</v>
      </c>
      <c r="Q1394" s="3">
        <v>-353</v>
      </c>
      <c r="R1394" s="3">
        <v>-143</v>
      </c>
      <c r="S1394" s="13">
        <f t="shared" si="210"/>
        <v>0.20856</v>
      </c>
      <c r="T1394" s="13">
        <f t="shared" si="211"/>
        <v>0.72270000000000001</v>
      </c>
      <c r="U1394" s="13">
        <f t="shared" si="212"/>
        <v>-0.13696</v>
      </c>
      <c r="V1394" s="13">
        <f t="shared" si="213"/>
        <v>1.1751050000000001</v>
      </c>
      <c r="W1394" s="13">
        <f t="shared" si="214"/>
        <v>0.38663999999999998</v>
      </c>
      <c r="X1394" s="13">
        <f t="shared" si="215"/>
        <v>-0.17419499999999999</v>
      </c>
      <c r="Y1394" s="13">
        <f t="shared" si="216"/>
        <v>-0.55330000000000001</v>
      </c>
      <c r="Z1394" s="13">
        <f t="shared" si="217"/>
        <v>-0.35203000000000001</v>
      </c>
      <c r="AA1394" s="13">
        <f t="shared" si="218"/>
        <v>-0.34770499999999999</v>
      </c>
      <c r="AB1394" s="13">
        <f t="shared" si="219"/>
        <v>-0.15443999999999999</v>
      </c>
    </row>
    <row r="1395" spans="1:28" x14ac:dyDescent="0.25">
      <c r="A1395" s="2" t="s">
        <v>1389</v>
      </c>
      <c r="B1395" s="3" t="s">
        <v>8102</v>
      </c>
      <c r="C1395" s="3" t="s">
        <v>5389</v>
      </c>
      <c r="D1395" s="12">
        <v>75</v>
      </c>
      <c r="E1395" s="12">
        <v>75.5</v>
      </c>
      <c r="F1395" s="12">
        <v>75.5</v>
      </c>
      <c r="G1395" s="12">
        <v>74.3</v>
      </c>
      <c r="H1395" s="12">
        <v>75.5</v>
      </c>
      <c r="I1395" s="3">
        <v>0</v>
      </c>
      <c r="J1395" s="3">
        <v>0</v>
      </c>
      <c r="K1395" s="3">
        <v>-6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-4.5300000000000002E-3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8103</v>
      </c>
      <c r="C1396" s="3" t="s">
        <v>5390</v>
      </c>
      <c r="D1396" s="12">
        <v>14.1</v>
      </c>
      <c r="E1396" s="12">
        <v>14.65</v>
      </c>
      <c r="F1396" s="12">
        <v>14.25</v>
      </c>
      <c r="G1396" s="12">
        <v>14.15</v>
      </c>
      <c r="H1396" s="12">
        <v>14.55</v>
      </c>
      <c r="I1396" s="3">
        <v>-3</v>
      </c>
      <c r="J1396" s="3">
        <v>0</v>
      </c>
      <c r="K1396" s="3">
        <v>-4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-4.2299999999999998E-4</v>
      </c>
      <c r="T1396" s="13">
        <f t="shared" si="211"/>
        <v>0</v>
      </c>
      <c r="U1396" s="13">
        <f t="shared" si="212"/>
        <v>-5.6999999999999998E-4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8104</v>
      </c>
      <c r="C1397" s="3" t="s">
        <v>5421</v>
      </c>
      <c r="D1397" s="12">
        <v>15.6</v>
      </c>
      <c r="E1397" s="12">
        <v>17.149999999999999</v>
      </c>
      <c r="F1397" s="12">
        <v>18.850000000000001</v>
      </c>
      <c r="G1397" s="12">
        <v>18.7</v>
      </c>
      <c r="H1397" s="12">
        <v>20.55</v>
      </c>
      <c r="I1397" s="3">
        <v>0</v>
      </c>
      <c r="J1397" s="3">
        <v>0</v>
      </c>
      <c r="K1397" s="3">
        <v>0</v>
      </c>
      <c r="L1397" s="3">
        <v>-2</v>
      </c>
      <c r="M1397" s="3">
        <v>20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-3.7399999999999998E-4</v>
      </c>
      <c r="W1397" s="13">
        <f t="shared" si="214"/>
        <v>4.1099999999999999E-3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8105</v>
      </c>
      <c r="C1398" s="3" t="s">
        <v>5425</v>
      </c>
      <c r="D1398" s="12">
        <v>26.65</v>
      </c>
      <c r="E1398" s="12">
        <v>26.5</v>
      </c>
      <c r="F1398" s="12">
        <v>25.85</v>
      </c>
      <c r="G1398" s="12">
        <v>24.9</v>
      </c>
      <c r="H1398" s="12">
        <v>25.9</v>
      </c>
      <c r="I1398" s="3">
        <v>-6</v>
      </c>
      <c r="J1398" s="3">
        <v>-1</v>
      </c>
      <c r="K1398" s="3">
        <v>-4</v>
      </c>
      <c r="L1398" s="3">
        <v>-6</v>
      </c>
      <c r="M1398" s="3">
        <v>12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-1.5989999999999997E-3</v>
      </c>
      <c r="T1398" s="13">
        <f t="shared" si="211"/>
        <v>-2.6499999999999999E-4</v>
      </c>
      <c r="U1398" s="13">
        <f t="shared" si="212"/>
        <v>-1.034E-3</v>
      </c>
      <c r="V1398" s="13">
        <f t="shared" si="213"/>
        <v>-1.4939999999999997E-3</v>
      </c>
      <c r="W1398" s="13">
        <f t="shared" si="214"/>
        <v>3.1079999999999997E-3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8106</v>
      </c>
      <c r="C1399" s="3" t="s">
        <v>8546</v>
      </c>
      <c r="D1399" s="12">
        <v>73</v>
      </c>
      <c r="E1399" s="12">
        <v>71.8</v>
      </c>
      <c r="F1399" s="12">
        <v>74.3</v>
      </c>
      <c r="G1399" s="12">
        <v>66.900000000000006</v>
      </c>
      <c r="H1399" s="12">
        <v>73.5</v>
      </c>
      <c r="I1399" s="3">
        <v>31</v>
      </c>
      <c r="J1399" s="3">
        <v>245</v>
      </c>
      <c r="K1399" s="3">
        <v>108</v>
      </c>
      <c r="L1399" s="3">
        <v>77</v>
      </c>
      <c r="M1399" s="3">
        <v>126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2.2630000000000001E-2</v>
      </c>
      <c r="T1399" s="13">
        <f t="shared" si="211"/>
        <v>0.17591000000000001</v>
      </c>
      <c r="U1399" s="13">
        <f t="shared" si="212"/>
        <v>8.0243999999999996E-2</v>
      </c>
      <c r="V1399" s="13">
        <f t="shared" si="213"/>
        <v>5.1513000000000003E-2</v>
      </c>
      <c r="W1399" s="13">
        <f t="shared" si="214"/>
        <v>9.2609999999999998E-2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8107</v>
      </c>
      <c r="C1400" s="3" t="s">
        <v>5419</v>
      </c>
      <c r="D1400" s="12">
        <v>31</v>
      </c>
      <c r="E1400" s="12">
        <v>30.7</v>
      </c>
      <c r="F1400" s="12">
        <v>30.85</v>
      </c>
      <c r="G1400" s="12">
        <v>29.1</v>
      </c>
      <c r="H1400" s="12">
        <v>31</v>
      </c>
      <c r="I1400" s="3">
        <v>-23</v>
      </c>
      <c r="J1400" s="3">
        <v>-18</v>
      </c>
      <c r="K1400" s="3">
        <v>-7</v>
      </c>
      <c r="L1400" s="3">
        <v>-6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-7.1300000000000001E-3</v>
      </c>
      <c r="T1400" s="13">
        <f t="shared" si="211"/>
        <v>-5.5260000000000005E-3</v>
      </c>
      <c r="U1400" s="13">
        <f t="shared" si="212"/>
        <v>-2.1595E-3</v>
      </c>
      <c r="V1400" s="13">
        <f t="shared" si="213"/>
        <v>-1.7460000000000002E-3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8108</v>
      </c>
      <c r="C1401" s="3" t="s">
        <v>5389</v>
      </c>
      <c r="D1401" s="12">
        <v>35.200000000000003</v>
      </c>
      <c r="E1401" s="12">
        <v>35.299999999999997</v>
      </c>
      <c r="F1401" s="12">
        <v>35.549999999999997</v>
      </c>
      <c r="G1401" s="12">
        <v>32.950000000000003</v>
      </c>
      <c r="H1401" s="12">
        <v>35.6</v>
      </c>
      <c r="I1401" s="3">
        <v>-18</v>
      </c>
      <c r="J1401" s="3">
        <v>52</v>
      </c>
      <c r="K1401" s="3">
        <v>-134</v>
      </c>
      <c r="L1401" s="3">
        <v>24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-6.3360000000000005E-3</v>
      </c>
      <c r="T1401" s="13">
        <f t="shared" si="211"/>
        <v>1.8356000000000001E-2</v>
      </c>
      <c r="U1401" s="13">
        <f t="shared" si="212"/>
        <v>-4.7636999999999999E-2</v>
      </c>
      <c r="V1401" s="13">
        <f t="shared" si="213"/>
        <v>7.9080000000000001E-3</v>
      </c>
      <c r="W1401" s="13">
        <f t="shared" si="214"/>
        <v>2.2072000000000001E-2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8109</v>
      </c>
      <c r="C1402" s="3" t="s">
        <v>8518</v>
      </c>
      <c r="D1402" s="12">
        <v>101.5</v>
      </c>
      <c r="E1402" s="12">
        <v>104</v>
      </c>
      <c r="F1402" s="12">
        <v>101.5</v>
      </c>
      <c r="G1402" s="12">
        <v>94</v>
      </c>
      <c r="H1402" s="12">
        <v>102.5</v>
      </c>
      <c r="I1402" s="3">
        <v>14</v>
      </c>
      <c r="J1402" s="3">
        <v>102</v>
      </c>
      <c r="K1402" s="3">
        <v>-79</v>
      </c>
      <c r="L1402" s="3">
        <v>181</v>
      </c>
      <c r="M1402" s="3">
        <v>181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1.421E-2</v>
      </c>
      <c r="T1402" s="13">
        <f t="shared" si="211"/>
        <v>0.10607999999999999</v>
      </c>
      <c r="U1402" s="13">
        <f t="shared" si="212"/>
        <v>-8.0185000000000006E-2</v>
      </c>
      <c r="V1402" s="13">
        <f t="shared" si="213"/>
        <v>0.17014000000000001</v>
      </c>
      <c r="W1402" s="13">
        <f t="shared" si="214"/>
        <v>0.185525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8110</v>
      </c>
      <c r="C1403" s="3" t="s">
        <v>5395</v>
      </c>
      <c r="D1403" s="12">
        <v>87</v>
      </c>
      <c r="E1403" s="12">
        <v>86.4</v>
      </c>
      <c r="F1403" s="12">
        <v>86.9</v>
      </c>
      <c r="G1403" s="12">
        <v>81.3</v>
      </c>
      <c r="H1403" s="12">
        <v>88.3</v>
      </c>
      <c r="I1403" s="3">
        <v>-450</v>
      </c>
      <c r="J1403" s="3">
        <v>161</v>
      </c>
      <c r="K1403" s="3">
        <v>-385</v>
      </c>
      <c r="L1403" s="3">
        <v>291</v>
      </c>
      <c r="M1403" s="3">
        <v>253</v>
      </c>
      <c r="N1403" s="3">
        <v>-100</v>
      </c>
      <c r="O1403" s="3">
        <v>-33</v>
      </c>
      <c r="P1403" s="3">
        <v>0</v>
      </c>
      <c r="Q1403" s="3">
        <v>-276</v>
      </c>
      <c r="R1403" s="3">
        <v>-333</v>
      </c>
      <c r="S1403" s="13">
        <f t="shared" si="210"/>
        <v>-0.39150000000000001</v>
      </c>
      <c r="T1403" s="13">
        <f t="shared" si="211"/>
        <v>0.13910400000000001</v>
      </c>
      <c r="U1403" s="13">
        <f t="shared" si="212"/>
        <v>-0.334565</v>
      </c>
      <c r="V1403" s="13">
        <f t="shared" si="213"/>
        <v>0.23658299999999999</v>
      </c>
      <c r="W1403" s="13">
        <f t="shared" si="214"/>
        <v>0.22339899999999999</v>
      </c>
      <c r="X1403" s="13">
        <f t="shared" si="215"/>
        <v>-8.6999999999999994E-2</v>
      </c>
      <c r="Y1403" s="13">
        <f t="shared" si="216"/>
        <v>-2.8512000000000003E-2</v>
      </c>
      <c r="Z1403" s="13">
        <f t="shared" si="217"/>
        <v>0</v>
      </c>
      <c r="AA1403" s="13">
        <f t="shared" si="218"/>
        <v>-0.224388</v>
      </c>
      <c r="AB1403" s="13">
        <f t="shared" si="219"/>
        <v>-0.29403899999999999</v>
      </c>
    </row>
    <row r="1404" spans="1:28" x14ac:dyDescent="0.25">
      <c r="A1404" s="2" t="s">
        <v>1398</v>
      </c>
      <c r="B1404" s="3" t="s">
        <v>8111</v>
      </c>
      <c r="C1404" s="3" t="s">
        <v>5413</v>
      </c>
      <c r="D1404" s="12">
        <v>81.099999999999994</v>
      </c>
      <c r="E1404" s="12">
        <v>85.4</v>
      </c>
      <c r="F1404" s="12">
        <v>82</v>
      </c>
      <c r="G1404" s="12">
        <v>73.8</v>
      </c>
      <c r="H1404" s="12">
        <v>78.5</v>
      </c>
      <c r="I1404" s="3">
        <v>37</v>
      </c>
      <c r="J1404" s="3">
        <v>230</v>
      </c>
      <c r="K1404" s="3">
        <v>-13</v>
      </c>
      <c r="L1404" s="3">
        <v>63</v>
      </c>
      <c r="M1404" s="3">
        <v>457</v>
      </c>
      <c r="N1404" s="3">
        <v>0</v>
      </c>
      <c r="O1404" s="3">
        <v>-76</v>
      </c>
      <c r="P1404" s="3">
        <v>0</v>
      </c>
      <c r="Q1404" s="3">
        <v>-21</v>
      </c>
      <c r="R1404" s="3">
        <v>-329</v>
      </c>
      <c r="S1404" s="13">
        <f t="shared" si="210"/>
        <v>3.0006999999999999E-2</v>
      </c>
      <c r="T1404" s="13">
        <f t="shared" si="211"/>
        <v>0.19642000000000001</v>
      </c>
      <c r="U1404" s="13">
        <f t="shared" si="212"/>
        <v>-1.0659999999999999E-2</v>
      </c>
      <c r="V1404" s="13">
        <f t="shared" si="213"/>
        <v>4.6493999999999994E-2</v>
      </c>
      <c r="W1404" s="13">
        <f t="shared" si="214"/>
        <v>0.35874499999999998</v>
      </c>
      <c r="X1404" s="13">
        <f t="shared" si="215"/>
        <v>0</v>
      </c>
      <c r="Y1404" s="13">
        <f t="shared" si="216"/>
        <v>-6.4904000000000003E-2</v>
      </c>
      <c r="Z1404" s="13">
        <f t="shared" si="217"/>
        <v>0</v>
      </c>
      <c r="AA1404" s="13">
        <f t="shared" si="218"/>
        <v>-1.5498E-2</v>
      </c>
      <c r="AB1404" s="13">
        <f t="shared" si="219"/>
        <v>-0.25826500000000002</v>
      </c>
    </row>
    <row r="1405" spans="1:28" x14ac:dyDescent="0.25">
      <c r="A1405" s="2" t="s">
        <v>1399</v>
      </c>
      <c r="B1405" s="3" t="s">
        <v>8112</v>
      </c>
      <c r="C1405" s="3" t="s">
        <v>5405</v>
      </c>
      <c r="D1405" s="12">
        <v>32.5</v>
      </c>
      <c r="E1405" s="12">
        <v>31.2</v>
      </c>
      <c r="F1405" s="12">
        <v>32.049999999999997</v>
      </c>
      <c r="G1405" s="12">
        <v>31.7</v>
      </c>
      <c r="H1405" s="12">
        <v>31.8</v>
      </c>
      <c r="I1405" s="3">
        <v>-7</v>
      </c>
      <c r="J1405" s="3">
        <v>-2</v>
      </c>
      <c r="K1405" s="3">
        <v>-3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-2.2750000000000001E-3</v>
      </c>
      <c r="T1405" s="13">
        <f t="shared" si="211"/>
        <v>-6.2399999999999999E-4</v>
      </c>
      <c r="U1405" s="13">
        <f t="shared" si="212"/>
        <v>-9.614999999999999E-4</v>
      </c>
      <c r="V1405" s="13">
        <f t="shared" si="213"/>
        <v>3.1700000000000001E-4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8113</v>
      </c>
      <c r="C1406" s="3" t="s">
        <v>5396</v>
      </c>
      <c r="D1406" s="12">
        <v>31.4</v>
      </c>
      <c r="E1406" s="12">
        <v>30.6</v>
      </c>
      <c r="F1406" s="12">
        <v>31.8</v>
      </c>
      <c r="G1406" s="12">
        <v>28.65</v>
      </c>
      <c r="H1406" s="12">
        <v>31.3</v>
      </c>
      <c r="I1406" s="3">
        <v>2834</v>
      </c>
      <c r="J1406" s="3">
        <v>4162</v>
      </c>
      <c r="K1406" s="3">
        <v>-3922</v>
      </c>
      <c r="L1406" s="3">
        <v>-208</v>
      </c>
      <c r="M1406" s="3">
        <v>3481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0.88987599999999989</v>
      </c>
      <c r="T1406" s="13">
        <f t="shared" si="211"/>
        <v>1.2735720000000001</v>
      </c>
      <c r="U1406" s="13">
        <f t="shared" si="212"/>
        <v>-1.247196</v>
      </c>
      <c r="V1406" s="13">
        <f t="shared" si="213"/>
        <v>-5.9591999999999999E-2</v>
      </c>
      <c r="W1406" s="13">
        <f t="shared" si="214"/>
        <v>1.089553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8114</v>
      </c>
      <c r="C1407" s="3" t="s">
        <v>8499</v>
      </c>
      <c r="D1407" s="12">
        <v>75.2</v>
      </c>
      <c r="E1407" s="12">
        <v>76.7</v>
      </c>
      <c r="F1407" s="12">
        <v>76</v>
      </c>
      <c r="G1407" s="12">
        <v>74.2</v>
      </c>
      <c r="H1407" s="12">
        <v>77</v>
      </c>
      <c r="I1407" s="3">
        <v>-19</v>
      </c>
      <c r="J1407" s="3">
        <v>126</v>
      </c>
      <c r="K1407" s="3">
        <v>-34</v>
      </c>
      <c r="L1407" s="3">
        <v>26</v>
      </c>
      <c r="M1407" s="3">
        <v>87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-1.4288E-2</v>
      </c>
      <c r="T1407" s="13">
        <f t="shared" si="211"/>
        <v>9.6642000000000006E-2</v>
      </c>
      <c r="U1407" s="13">
        <f t="shared" si="212"/>
        <v>-2.5839999999999998E-2</v>
      </c>
      <c r="V1407" s="13">
        <f t="shared" si="213"/>
        <v>1.9292E-2</v>
      </c>
      <c r="W1407" s="13">
        <f t="shared" si="214"/>
        <v>6.6989999999999994E-2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8115</v>
      </c>
      <c r="C1408" s="3" t="s">
        <v>5389</v>
      </c>
      <c r="D1408" s="12">
        <v>57.8</v>
      </c>
      <c r="E1408" s="12">
        <v>57.5</v>
      </c>
      <c r="F1408" s="12">
        <v>56.8</v>
      </c>
      <c r="G1408" s="12">
        <v>52.8</v>
      </c>
      <c r="H1408" s="12">
        <v>57.8</v>
      </c>
      <c r="I1408" s="3">
        <v>-273</v>
      </c>
      <c r="J1408" s="3">
        <v>-151</v>
      </c>
      <c r="K1408" s="3">
        <v>-351</v>
      </c>
      <c r="L1408" s="3">
        <v>17</v>
      </c>
      <c r="M1408" s="3">
        <v>27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-0.15779399999999999</v>
      </c>
      <c r="T1408" s="13">
        <f t="shared" si="211"/>
        <v>-8.6824999999999999E-2</v>
      </c>
      <c r="U1408" s="13">
        <f t="shared" si="212"/>
        <v>-0.19936799999999999</v>
      </c>
      <c r="V1408" s="13">
        <f t="shared" si="213"/>
        <v>8.9759999999999996E-3</v>
      </c>
      <c r="W1408" s="13">
        <f t="shared" si="214"/>
        <v>1.5605999999999998E-2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8116</v>
      </c>
      <c r="C1409" s="3" t="s">
        <v>5391</v>
      </c>
      <c r="D1409" s="12">
        <v>93.4</v>
      </c>
      <c r="E1409" s="12">
        <v>95</v>
      </c>
      <c r="F1409" s="12">
        <v>104.5</v>
      </c>
      <c r="G1409" s="12">
        <v>96.7</v>
      </c>
      <c r="H1409" s="12">
        <v>104</v>
      </c>
      <c r="I1409" s="3">
        <v>15</v>
      </c>
      <c r="J1409" s="3">
        <v>64</v>
      </c>
      <c r="K1409" s="3">
        <v>-22</v>
      </c>
      <c r="L1409" s="3">
        <v>-206</v>
      </c>
      <c r="M1409" s="3">
        <v>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1.401E-2</v>
      </c>
      <c r="T1409" s="13">
        <f t="shared" si="211"/>
        <v>6.08E-2</v>
      </c>
      <c r="U1409" s="13">
        <f t="shared" si="212"/>
        <v>-2.299E-2</v>
      </c>
      <c r="V1409" s="13">
        <f t="shared" si="213"/>
        <v>-0.19920200000000002</v>
      </c>
      <c r="W1409" s="13">
        <f t="shared" si="214"/>
        <v>1.248E-2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8117</v>
      </c>
      <c r="C1410" s="3" t="s">
        <v>5423</v>
      </c>
      <c r="D1410" s="12">
        <v>92.3</v>
      </c>
      <c r="E1410" s="12">
        <v>93.5</v>
      </c>
      <c r="F1410" s="12">
        <v>93.5</v>
      </c>
      <c r="G1410" s="12">
        <v>89.1</v>
      </c>
      <c r="H1410" s="12">
        <v>96</v>
      </c>
      <c r="I1410" s="3">
        <v>375</v>
      </c>
      <c r="J1410" s="3">
        <v>375</v>
      </c>
      <c r="K1410" s="3">
        <v>7</v>
      </c>
      <c r="L1410" s="3">
        <v>525</v>
      </c>
      <c r="M1410" s="3">
        <v>-424</v>
      </c>
      <c r="N1410" s="3">
        <v>0</v>
      </c>
      <c r="O1410" s="3">
        <v>-70</v>
      </c>
      <c r="P1410" s="3">
        <v>-74</v>
      </c>
      <c r="Q1410" s="3">
        <v>-27</v>
      </c>
      <c r="R1410" s="3">
        <v>40</v>
      </c>
      <c r="S1410" s="13">
        <f t="shared" si="210"/>
        <v>0.34612500000000002</v>
      </c>
      <c r="T1410" s="13">
        <f t="shared" si="211"/>
        <v>0.35062500000000002</v>
      </c>
      <c r="U1410" s="13">
        <f t="shared" si="212"/>
        <v>6.5449999999999996E-3</v>
      </c>
      <c r="V1410" s="13">
        <f t="shared" si="213"/>
        <v>0.467775</v>
      </c>
      <c r="W1410" s="13">
        <f t="shared" si="214"/>
        <v>-0.40704000000000001</v>
      </c>
      <c r="X1410" s="13">
        <f t="shared" si="215"/>
        <v>0</v>
      </c>
      <c r="Y1410" s="13">
        <f t="shared" si="216"/>
        <v>-6.5449999999999994E-2</v>
      </c>
      <c r="Z1410" s="13">
        <f t="shared" si="217"/>
        <v>-6.9190000000000002E-2</v>
      </c>
      <c r="AA1410" s="13">
        <f t="shared" si="218"/>
        <v>-2.4056999999999999E-2</v>
      </c>
      <c r="AB1410" s="13">
        <f t="shared" si="219"/>
        <v>3.8399999999999997E-2</v>
      </c>
    </row>
    <row r="1411" spans="1:28" x14ac:dyDescent="0.25">
      <c r="A1411" s="2" t="s">
        <v>1405</v>
      </c>
      <c r="B1411" s="3" t="s">
        <v>8118</v>
      </c>
      <c r="C1411" s="3" t="s">
        <v>5394</v>
      </c>
      <c r="D1411" s="12">
        <v>139</v>
      </c>
      <c r="E1411" s="12">
        <v>152.5</v>
      </c>
      <c r="F1411" s="12">
        <v>150</v>
      </c>
      <c r="G1411" s="12">
        <v>137</v>
      </c>
      <c r="H1411" s="12">
        <v>148.5</v>
      </c>
      <c r="I1411" s="3">
        <v>228</v>
      </c>
      <c r="J1411" s="3">
        <v>77</v>
      </c>
      <c r="K1411" s="3">
        <v>-378</v>
      </c>
      <c r="L1411" s="3">
        <v>75</v>
      </c>
      <c r="M1411" s="3">
        <v>83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0.31691999999999998</v>
      </c>
      <c r="T1411" s="13">
        <f t="shared" si="211"/>
        <v>0.117425</v>
      </c>
      <c r="U1411" s="13">
        <f t="shared" si="212"/>
        <v>-0.56699999999999995</v>
      </c>
      <c r="V1411" s="13">
        <f t="shared" si="213"/>
        <v>0.10274999999999999</v>
      </c>
      <c r="W1411" s="13">
        <f t="shared" si="214"/>
        <v>0.123255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8119</v>
      </c>
      <c r="C1412" s="3" t="s">
        <v>5376</v>
      </c>
      <c r="D1412" s="12">
        <v>20.100000000000001</v>
      </c>
      <c r="E1412" s="12">
        <v>20.100000000000001</v>
      </c>
      <c r="F1412" s="12">
        <v>20.100000000000001</v>
      </c>
      <c r="G1412" s="12">
        <v>18.600000000000001</v>
      </c>
      <c r="H1412" s="12">
        <v>19.7</v>
      </c>
      <c r="I1412" s="3">
        <v>-49</v>
      </c>
      <c r="J1412" s="3">
        <v>8</v>
      </c>
      <c r="K1412" s="3">
        <v>14</v>
      </c>
      <c r="L1412" s="3">
        <v>-60</v>
      </c>
      <c r="M1412" s="3">
        <v>31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-9.8490000000000001E-3</v>
      </c>
      <c r="T1412" s="13">
        <f t="shared" si="211"/>
        <v>1.6080000000000001E-3</v>
      </c>
      <c r="U1412" s="13">
        <f t="shared" si="212"/>
        <v>2.8140000000000005E-3</v>
      </c>
      <c r="V1412" s="13">
        <f t="shared" si="213"/>
        <v>-1.116E-2</v>
      </c>
      <c r="W1412" s="13">
        <f t="shared" si="214"/>
        <v>6.1069999999999996E-3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8120</v>
      </c>
      <c r="C1413" s="3" t="s">
        <v>5394</v>
      </c>
      <c r="D1413" s="12">
        <v>165</v>
      </c>
      <c r="E1413" s="12">
        <v>164.5</v>
      </c>
      <c r="F1413" s="12">
        <v>163</v>
      </c>
      <c r="G1413" s="12">
        <v>153.5</v>
      </c>
      <c r="H1413" s="12">
        <v>160</v>
      </c>
      <c r="I1413" s="3">
        <v>334</v>
      </c>
      <c r="J1413" s="3">
        <v>9</v>
      </c>
      <c r="K1413" s="3">
        <v>-142</v>
      </c>
      <c r="L1413" s="3">
        <v>322</v>
      </c>
      <c r="M1413" s="3">
        <v>179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0.55110000000000003</v>
      </c>
      <c r="T1413" s="13">
        <f t="shared" si="211"/>
        <v>1.4805E-2</v>
      </c>
      <c r="U1413" s="13">
        <f t="shared" si="212"/>
        <v>-0.23146</v>
      </c>
      <c r="V1413" s="13">
        <f t="shared" si="213"/>
        <v>0.49426999999999999</v>
      </c>
      <c r="W1413" s="13">
        <f t="shared" si="214"/>
        <v>0.28639999999999999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8121</v>
      </c>
      <c r="C1414" s="3" t="s">
        <v>8544</v>
      </c>
      <c r="D1414" s="12">
        <v>112.5</v>
      </c>
      <c r="E1414" s="12">
        <v>112</v>
      </c>
      <c r="F1414" s="12">
        <v>110</v>
      </c>
      <c r="G1414" s="12">
        <v>108</v>
      </c>
      <c r="H1414" s="12">
        <v>109.5</v>
      </c>
      <c r="I1414" s="3">
        <v>-13</v>
      </c>
      <c r="J1414" s="3">
        <v>-32</v>
      </c>
      <c r="K1414" s="3">
        <v>-14</v>
      </c>
      <c r="L1414" s="3">
        <v>6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-1.4625000000000001E-2</v>
      </c>
      <c r="T1414" s="13">
        <f t="shared" si="211"/>
        <v>-3.5839999999999997E-2</v>
      </c>
      <c r="U1414" s="13">
        <f t="shared" si="212"/>
        <v>-1.54E-2</v>
      </c>
      <c r="V1414" s="13">
        <f t="shared" si="213"/>
        <v>6.4799999999999996E-3</v>
      </c>
      <c r="W1414" s="13">
        <f t="shared" si="214"/>
        <v>-2.1900000000000001E-3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8122</v>
      </c>
      <c r="C1415" s="3" t="s">
        <v>8546</v>
      </c>
      <c r="D1415" s="12">
        <v>23.15</v>
      </c>
      <c r="E1415" s="12">
        <v>20.85</v>
      </c>
      <c r="F1415" s="12">
        <v>18.8</v>
      </c>
      <c r="G1415" s="12">
        <v>16.95</v>
      </c>
      <c r="H1415" s="12">
        <v>15.3</v>
      </c>
      <c r="I1415" s="3">
        <v>-1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-2.3149999999999999E-4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8123</v>
      </c>
      <c r="C1416" s="3" t="s">
        <v>8499</v>
      </c>
      <c r="D1416" s="12">
        <v>131.5</v>
      </c>
      <c r="E1416" s="12">
        <v>133</v>
      </c>
      <c r="F1416" s="12">
        <v>137.5</v>
      </c>
      <c r="G1416" s="12">
        <v>131.5</v>
      </c>
      <c r="H1416" s="12">
        <v>138</v>
      </c>
      <c r="I1416" s="3">
        <v>130</v>
      </c>
      <c r="J1416" s="3">
        <v>76</v>
      </c>
      <c r="K1416" s="3">
        <v>79</v>
      </c>
      <c r="L1416" s="3">
        <v>-110</v>
      </c>
      <c r="M1416" s="3">
        <v>28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0.17094999999999999</v>
      </c>
      <c r="T1416" s="13">
        <f t="shared" si="221"/>
        <v>0.10108</v>
      </c>
      <c r="U1416" s="13">
        <f t="shared" si="222"/>
        <v>0.108625</v>
      </c>
      <c r="V1416" s="13">
        <f t="shared" si="223"/>
        <v>-0.14465</v>
      </c>
      <c r="W1416" s="13">
        <f t="shared" si="224"/>
        <v>3.8640000000000001E-2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8124</v>
      </c>
      <c r="C1417" s="3" t="s">
        <v>8546</v>
      </c>
      <c r="D1417" s="12">
        <v>48.45</v>
      </c>
      <c r="E1417" s="12">
        <v>48.55</v>
      </c>
      <c r="F1417" s="12">
        <v>48.95</v>
      </c>
      <c r="G1417" s="12">
        <v>47.5</v>
      </c>
      <c r="H1417" s="12">
        <v>49.1</v>
      </c>
      <c r="I1417" s="3">
        <v>-84</v>
      </c>
      <c r="J1417" s="3">
        <v>-57</v>
      </c>
      <c r="K1417" s="3">
        <v>-102</v>
      </c>
      <c r="L1417" s="3">
        <v>-90</v>
      </c>
      <c r="M1417" s="3">
        <v>16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-4.0698000000000005E-2</v>
      </c>
      <c r="T1417" s="13">
        <f t="shared" si="221"/>
        <v>-2.76735E-2</v>
      </c>
      <c r="U1417" s="13">
        <f t="shared" si="222"/>
        <v>-4.9929000000000008E-2</v>
      </c>
      <c r="V1417" s="13">
        <f t="shared" si="223"/>
        <v>-4.2750000000000003E-2</v>
      </c>
      <c r="W1417" s="13">
        <f t="shared" si="224"/>
        <v>7.8560000000000001E-3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8125</v>
      </c>
      <c r="C1418" s="3" t="s">
        <v>8499</v>
      </c>
      <c r="D1418" s="12">
        <v>224.5</v>
      </c>
      <c r="E1418" s="12">
        <v>233.5</v>
      </c>
      <c r="F1418" s="12">
        <v>256.5</v>
      </c>
      <c r="G1418" s="12">
        <v>282</v>
      </c>
      <c r="H1418" s="12">
        <v>280.5</v>
      </c>
      <c r="I1418" s="3">
        <v>-447</v>
      </c>
      <c r="J1418" s="3">
        <v>61</v>
      </c>
      <c r="K1418" s="3">
        <v>13</v>
      </c>
      <c r="L1418" s="3">
        <v>1114</v>
      </c>
      <c r="M1418" s="3">
        <v>-323</v>
      </c>
      <c r="N1418" s="3">
        <v>0</v>
      </c>
      <c r="O1418" s="3">
        <v>0</v>
      </c>
      <c r="P1418" s="3">
        <v>7</v>
      </c>
      <c r="Q1418" s="3">
        <v>0</v>
      </c>
      <c r="R1418" s="3">
        <v>0</v>
      </c>
      <c r="S1418" s="13">
        <f t="shared" si="220"/>
        <v>-1.0035149999999999</v>
      </c>
      <c r="T1418" s="13">
        <f t="shared" si="221"/>
        <v>0.14243500000000001</v>
      </c>
      <c r="U1418" s="13">
        <f t="shared" si="222"/>
        <v>3.3345E-2</v>
      </c>
      <c r="V1418" s="13">
        <f t="shared" si="223"/>
        <v>3.1414800000000001</v>
      </c>
      <c r="W1418" s="13">
        <f t="shared" si="224"/>
        <v>-0.90601500000000001</v>
      </c>
      <c r="X1418" s="13">
        <f t="shared" si="225"/>
        <v>0</v>
      </c>
      <c r="Y1418" s="13">
        <f t="shared" si="226"/>
        <v>0</v>
      </c>
      <c r="Z1418" s="13">
        <f t="shared" si="227"/>
        <v>1.7954999999999999E-2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8126</v>
      </c>
      <c r="C1419" s="3" t="s">
        <v>5396</v>
      </c>
      <c r="D1419" s="12">
        <v>46.8</v>
      </c>
      <c r="E1419" s="12">
        <v>42.15</v>
      </c>
      <c r="F1419" s="12">
        <v>41.7</v>
      </c>
      <c r="G1419" s="12">
        <v>37.549999999999997</v>
      </c>
      <c r="H1419" s="12">
        <v>41.3</v>
      </c>
      <c r="I1419" s="3">
        <v>563</v>
      </c>
      <c r="J1419" s="3">
        <v>1261</v>
      </c>
      <c r="K1419" s="3">
        <v>1307</v>
      </c>
      <c r="L1419" s="3">
        <v>1518</v>
      </c>
      <c r="M1419" s="3">
        <v>1412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0.263484</v>
      </c>
      <c r="T1419" s="13">
        <f t="shared" si="221"/>
        <v>0.53151150000000003</v>
      </c>
      <c r="U1419" s="13">
        <f t="shared" si="222"/>
        <v>0.54501900000000003</v>
      </c>
      <c r="V1419" s="13">
        <f t="shared" si="223"/>
        <v>0.57000899999999999</v>
      </c>
      <c r="W1419" s="13">
        <f t="shared" si="224"/>
        <v>0.58315600000000001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8127</v>
      </c>
      <c r="C1420" s="3" t="s">
        <v>8560</v>
      </c>
      <c r="D1420" s="12">
        <v>38.299999999999997</v>
      </c>
      <c r="E1420" s="12">
        <v>40.85</v>
      </c>
      <c r="F1420" s="12">
        <v>40.9</v>
      </c>
      <c r="G1420" s="12">
        <v>44.95</v>
      </c>
      <c r="H1420" s="12">
        <v>42</v>
      </c>
      <c r="I1420" s="3">
        <v>3</v>
      </c>
      <c r="J1420" s="3">
        <v>3</v>
      </c>
      <c r="K1420" s="3">
        <v>0</v>
      </c>
      <c r="L1420" s="3">
        <v>16</v>
      </c>
      <c r="M1420" s="3">
        <v>-22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1.1489999999999998E-3</v>
      </c>
      <c r="T1420" s="13">
        <f t="shared" si="221"/>
        <v>1.2255E-3</v>
      </c>
      <c r="U1420" s="13">
        <f t="shared" si="222"/>
        <v>0</v>
      </c>
      <c r="V1420" s="13">
        <f t="shared" si="223"/>
        <v>7.1920000000000005E-3</v>
      </c>
      <c r="W1420" s="13">
        <f t="shared" si="224"/>
        <v>-9.2399999999999999E-3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8128</v>
      </c>
      <c r="C1421" s="3" t="s">
        <v>5394</v>
      </c>
      <c r="D1421" s="12">
        <v>98.2</v>
      </c>
      <c r="E1421" s="12">
        <v>93</v>
      </c>
      <c r="F1421" s="12">
        <v>90.7</v>
      </c>
      <c r="G1421" s="12">
        <v>81.7</v>
      </c>
      <c r="H1421" s="12">
        <v>89.8</v>
      </c>
      <c r="I1421" s="3">
        <v>337</v>
      </c>
      <c r="J1421" s="3">
        <v>684</v>
      </c>
      <c r="K1421" s="3">
        <v>-60</v>
      </c>
      <c r="L1421" s="3">
        <v>688</v>
      </c>
      <c r="M1421" s="3">
        <v>666</v>
      </c>
      <c r="N1421" s="3">
        <v>0</v>
      </c>
      <c r="O1421" s="3">
        <v>0</v>
      </c>
      <c r="P1421" s="3">
        <v>0</v>
      </c>
      <c r="Q1421" s="3">
        <v>0</v>
      </c>
      <c r="R1421" s="3">
        <v>-350</v>
      </c>
      <c r="S1421" s="13">
        <f t="shared" si="220"/>
        <v>0.33093400000000001</v>
      </c>
      <c r="T1421" s="13">
        <f t="shared" si="221"/>
        <v>0.63612000000000002</v>
      </c>
      <c r="U1421" s="13">
        <f t="shared" si="222"/>
        <v>-5.4420000000000003E-2</v>
      </c>
      <c r="V1421" s="13">
        <f t="shared" si="223"/>
        <v>0.56209600000000004</v>
      </c>
      <c r="W1421" s="13">
        <f t="shared" si="224"/>
        <v>0.59806799999999993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-0.31430000000000002</v>
      </c>
    </row>
    <row r="1422" spans="1:28" x14ac:dyDescent="0.25">
      <c r="A1422" s="2" t="s">
        <v>1416</v>
      </c>
      <c r="B1422" s="3" t="s">
        <v>8129</v>
      </c>
      <c r="C1422" s="3" t="s">
        <v>5403</v>
      </c>
      <c r="D1422" s="12">
        <v>76</v>
      </c>
      <c r="E1422" s="12">
        <v>76.2</v>
      </c>
      <c r="F1422" s="12">
        <v>76.400000000000006</v>
      </c>
      <c r="G1422" s="12">
        <v>73.5</v>
      </c>
      <c r="H1422" s="12">
        <v>77.3</v>
      </c>
      <c r="I1422" s="3">
        <v>5</v>
      </c>
      <c r="J1422" s="3">
        <v>28</v>
      </c>
      <c r="K1422" s="3">
        <v>-43</v>
      </c>
      <c r="L1422" s="3">
        <v>-11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3.8E-3</v>
      </c>
      <c r="T1422" s="13">
        <f t="shared" si="221"/>
        <v>2.1336000000000001E-2</v>
      </c>
      <c r="U1422" s="13">
        <f t="shared" si="222"/>
        <v>-3.2852000000000006E-2</v>
      </c>
      <c r="V1422" s="13">
        <f t="shared" si="223"/>
        <v>-8.0850000000000002E-3</v>
      </c>
      <c r="W1422" s="13">
        <f t="shared" si="224"/>
        <v>4.6379999999999998E-3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8130</v>
      </c>
      <c r="C1423" s="3" t="s">
        <v>8513</v>
      </c>
      <c r="D1423" s="12">
        <v>650</v>
      </c>
      <c r="E1423" s="12">
        <v>689</v>
      </c>
      <c r="F1423" s="12">
        <v>715</v>
      </c>
      <c r="G1423" s="12">
        <v>738</v>
      </c>
      <c r="H1423" s="12">
        <v>754</v>
      </c>
      <c r="I1423" s="3">
        <v>-161</v>
      </c>
      <c r="J1423" s="3">
        <v>1237</v>
      </c>
      <c r="K1423" s="3">
        <v>446</v>
      </c>
      <c r="L1423" s="3">
        <v>906</v>
      </c>
      <c r="M1423" s="3">
        <v>11</v>
      </c>
      <c r="N1423" s="3">
        <v>-162</v>
      </c>
      <c r="O1423" s="3">
        <v>-90</v>
      </c>
      <c r="P1423" s="3">
        <v>146</v>
      </c>
      <c r="Q1423" s="3">
        <v>66</v>
      </c>
      <c r="R1423" s="3">
        <v>21</v>
      </c>
      <c r="S1423" s="13">
        <f t="shared" si="220"/>
        <v>-1.0465</v>
      </c>
      <c r="T1423" s="13">
        <f t="shared" si="221"/>
        <v>8.5229300000000006</v>
      </c>
      <c r="U1423" s="13">
        <f t="shared" si="222"/>
        <v>3.1888999999999998</v>
      </c>
      <c r="V1423" s="13">
        <f t="shared" si="223"/>
        <v>6.68628</v>
      </c>
      <c r="W1423" s="13">
        <f t="shared" si="224"/>
        <v>8.294E-2</v>
      </c>
      <c r="X1423" s="13">
        <f t="shared" si="225"/>
        <v>-1.0529999999999999</v>
      </c>
      <c r="Y1423" s="13">
        <f t="shared" si="226"/>
        <v>-0.62009999999999998</v>
      </c>
      <c r="Z1423" s="13">
        <f t="shared" si="227"/>
        <v>1.0439000000000001</v>
      </c>
      <c r="AA1423" s="13">
        <f t="shared" si="228"/>
        <v>0.48708000000000001</v>
      </c>
      <c r="AB1423" s="13">
        <f t="shared" si="229"/>
        <v>0.15834000000000001</v>
      </c>
    </row>
    <row r="1424" spans="1:28" x14ac:dyDescent="0.25">
      <c r="A1424" s="2" t="s">
        <v>1418</v>
      </c>
      <c r="B1424" s="3" t="s">
        <v>8131</v>
      </c>
      <c r="C1424" s="3" t="s">
        <v>8499</v>
      </c>
      <c r="D1424" s="12">
        <v>439.5</v>
      </c>
      <c r="E1424" s="12">
        <v>423</v>
      </c>
      <c r="F1424" s="12">
        <v>430</v>
      </c>
      <c r="G1424" s="12">
        <v>387</v>
      </c>
      <c r="H1424" s="12">
        <v>425.5</v>
      </c>
      <c r="I1424" s="3">
        <v>-249</v>
      </c>
      <c r="J1424" s="3">
        <v>-14</v>
      </c>
      <c r="K1424" s="3">
        <v>10</v>
      </c>
      <c r="L1424" s="3">
        <v>66</v>
      </c>
      <c r="M1424" s="3">
        <v>214</v>
      </c>
      <c r="N1424" s="3">
        <v>95</v>
      </c>
      <c r="O1424" s="3">
        <v>25</v>
      </c>
      <c r="P1424" s="3">
        <v>88</v>
      </c>
      <c r="Q1424" s="3">
        <v>15</v>
      </c>
      <c r="R1424" s="3">
        <v>58</v>
      </c>
      <c r="S1424" s="13">
        <f t="shared" si="220"/>
        <v>-1.094355</v>
      </c>
      <c r="T1424" s="13">
        <f t="shared" si="221"/>
        <v>-5.9220000000000002E-2</v>
      </c>
      <c r="U1424" s="13">
        <f t="shared" si="222"/>
        <v>4.2999999999999997E-2</v>
      </c>
      <c r="V1424" s="13">
        <f t="shared" si="223"/>
        <v>0.25541999999999998</v>
      </c>
      <c r="W1424" s="13">
        <f t="shared" si="224"/>
        <v>0.91056999999999999</v>
      </c>
      <c r="X1424" s="13">
        <f t="shared" si="225"/>
        <v>0.41752499999999998</v>
      </c>
      <c r="Y1424" s="13">
        <f t="shared" si="226"/>
        <v>0.10575</v>
      </c>
      <c r="Z1424" s="13">
        <f t="shared" si="227"/>
        <v>0.37840000000000001</v>
      </c>
      <c r="AA1424" s="13">
        <f t="shared" si="228"/>
        <v>5.8049999999999997E-2</v>
      </c>
      <c r="AB1424" s="13">
        <f t="shared" si="229"/>
        <v>0.24679000000000001</v>
      </c>
    </row>
    <row r="1425" spans="1:28" x14ac:dyDescent="0.25">
      <c r="A1425" s="2" t="s">
        <v>1419</v>
      </c>
      <c r="B1425" s="3" t="s">
        <v>8132</v>
      </c>
      <c r="C1425" s="3" t="s">
        <v>8499</v>
      </c>
      <c r="D1425" s="12">
        <v>138.5</v>
      </c>
      <c r="E1425" s="12">
        <v>139</v>
      </c>
      <c r="F1425" s="12">
        <v>129</v>
      </c>
      <c r="G1425" s="12">
        <v>141.5</v>
      </c>
      <c r="H1425" s="12">
        <v>153.5</v>
      </c>
      <c r="I1425" s="3">
        <v>2</v>
      </c>
      <c r="J1425" s="3">
        <v>-188</v>
      </c>
      <c r="K1425" s="3">
        <v>31</v>
      </c>
      <c r="L1425" s="3">
        <v>58</v>
      </c>
      <c r="M1425" s="3">
        <v>-15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2.7699999999999999E-3</v>
      </c>
      <c r="T1425" s="13">
        <f t="shared" si="221"/>
        <v>-0.26132</v>
      </c>
      <c r="U1425" s="13">
        <f t="shared" si="222"/>
        <v>3.9989999999999998E-2</v>
      </c>
      <c r="V1425" s="13">
        <f t="shared" si="223"/>
        <v>8.2070000000000004E-2</v>
      </c>
      <c r="W1425" s="13">
        <f t="shared" si="224"/>
        <v>-2.3025E-2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8133</v>
      </c>
      <c r="C1426" s="3" t="s">
        <v>8518</v>
      </c>
      <c r="D1426" s="12">
        <v>91.5</v>
      </c>
      <c r="E1426" s="12">
        <v>93.3</v>
      </c>
      <c r="F1426" s="12">
        <v>89.6</v>
      </c>
      <c r="G1426" s="12">
        <v>81</v>
      </c>
      <c r="H1426" s="12">
        <v>89.1</v>
      </c>
      <c r="I1426" s="3">
        <v>768</v>
      </c>
      <c r="J1426" s="3">
        <v>330</v>
      </c>
      <c r="K1426" s="3">
        <v>-522</v>
      </c>
      <c r="L1426" s="3">
        <v>950</v>
      </c>
      <c r="M1426" s="3">
        <v>344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0.70272000000000001</v>
      </c>
      <c r="T1426" s="13">
        <f t="shared" si="221"/>
        <v>0.30789</v>
      </c>
      <c r="U1426" s="13">
        <f t="shared" si="222"/>
        <v>-0.46771199999999996</v>
      </c>
      <c r="V1426" s="13">
        <f t="shared" si="223"/>
        <v>0.76949999999999996</v>
      </c>
      <c r="W1426" s="13">
        <f t="shared" si="224"/>
        <v>0.306504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8134</v>
      </c>
      <c r="C1427" s="3" t="s">
        <v>8499</v>
      </c>
      <c r="D1427" s="12">
        <v>28.8</v>
      </c>
      <c r="E1427" s="12">
        <v>28.7</v>
      </c>
      <c r="F1427" s="12">
        <v>29</v>
      </c>
      <c r="G1427" s="12">
        <v>26.95</v>
      </c>
      <c r="H1427" s="12">
        <v>27.5</v>
      </c>
      <c r="I1427" s="3">
        <v>2</v>
      </c>
      <c r="J1427" s="3">
        <v>18</v>
      </c>
      <c r="K1427" s="3">
        <v>12</v>
      </c>
      <c r="L1427" s="3">
        <v>-1</v>
      </c>
      <c r="M1427" s="3">
        <v>10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5.7600000000000001E-4</v>
      </c>
      <c r="T1427" s="13">
        <f t="shared" si="221"/>
        <v>5.1660000000000005E-3</v>
      </c>
      <c r="U1427" s="13">
        <f t="shared" si="222"/>
        <v>3.48E-3</v>
      </c>
      <c r="V1427" s="13">
        <f t="shared" si="223"/>
        <v>-2.6949999999999999E-4</v>
      </c>
      <c r="W1427" s="13">
        <f t="shared" si="224"/>
        <v>2.7499999999999998E-3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8135</v>
      </c>
      <c r="C1428" s="3" t="s">
        <v>8499</v>
      </c>
      <c r="D1428" s="12">
        <v>47.3</v>
      </c>
      <c r="E1428" s="12">
        <v>51.3</v>
      </c>
      <c r="F1428" s="12">
        <v>49.15</v>
      </c>
      <c r="G1428" s="12">
        <v>46.5</v>
      </c>
      <c r="H1428" s="12">
        <v>48.7</v>
      </c>
      <c r="I1428" s="3">
        <v>-2</v>
      </c>
      <c r="J1428" s="3">
        <v>2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-9.459999999999999E-4</v>
      </c>
      <c r="T1428" s="13">
        <f t="shared" si="221"/>
        <v>1.026E-3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8136</v>
      </c>
      <c r="C1429" s="3" t="s">
        <v>5376</v>
      </c>
      <c r="D1429" s="12">
        <v>187</v>
      </c>
      <c r="E1429" s="12">
        <v>203.5</v>
      </c>
      <c r="F1429" s="12">
        <v>183.5</v>
      </c>
      <c r="G1429" s="12">
        <v>201.5</v>
      </c>
      <c r="H1429" s="12">
        <v>182</v>
      </c>
      <c r="I1429" s="3">
        <v>637</v>
      </c>
      <c r="J1429" s="3">
        <v>-46</v>
      </c>
      <c r="K1429" s="3">
        <v>-29</v>
      </c>
      <c r="L1429" s="3">
        <v>146</v>
      </c>
      <c r="M1429" s="3">
        <v>-80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1.19119</v>
      </c>
      <c r="T1429" s="13">
        <f t="shared" si="221"/>
        <v>-9.3609999999999999E-2</v>
      </c>
      <c r="U1429" s="13">
        <f t="shared" si="222"/>
        <v>-5.3214999999999998E-2</v>
      </c>
      <c r="V1429" s="13">
        <f t="shared" si="223"/>
        <v>0.29419000000000001</v>
      </c>
      <c r="W1429" s="13">
        <f t="shared" si="224"/>
        <v>-0.14560000000000001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8137</v>
      </c>
      <c r="C1430" s="3" t="s">
        <v>5372</v>
      </c>
      <c r="D1430" s="12">
        <v>97.7</v>
      </c>
      <c r="E1430" s="12">
        <v>95</v>
      </c>
      <c r="F1430" s="12">
        <v>96.7</v>
      </c>
      <c r="G1430" s="12">
        <v>95.4</v>
      </c>
      <c r="H1430" s="12">
        <v>99</v>
      </c>
      <c r="I1430" s="3">
        <v>-1512</v>
      </c>
      <c r="J1430" s="3">
        <v>-3719</v>
      </c>
      <c r="K1430" s="3">
        <v>-754</v>
      </c>
      <c r="L1430" s="3">
        <v>-771</v>
      </c>
      <c r="M1430" s="3">
        <v>601</v>
      </c>
      <c r="N1430" s="3">
        <v>-1</v>
      </c>
      <c r="O1430" s="3">
        <v>16</v>
      </c>
      <c r="P1430" s="3">
        <v>98</v>
      </c>
      <c r="Q1430" s="3">
        <v>16</v>
      </c>
      <c r="R1430" s="3">
        <v>17</v>
      </c>
      <c r="S1430" s="13">
        <f t="shared" si="220"/>
        <v>-1.4772239999999999</v>
      </c>
      <c r="T1430" s="13">
        <f t="shared" si="221"/>
        <v>-3.5330499999999998</v>
      </c>
      <c r="U1430" s="13">
        <f t="shared" si="222"/>
        <v>-0.72911800000000004</v>
      </c>
      <c r="V1430" s="13">
        <f t="shared" si="223"/>
        <v>-0.73553400000000013</v>
      </c>
      <c r="W1430" s="13">
        <f t="shared" si="224"/>
        <v>0.59499000000000002</v>
      </c>
      <c r="X1430" s="13">
        <f t="shared" si="225"/>
        <v>-9.77E-4</v>
      </c>
      <c r="Y1430" s="13">
        <f t="shared" si="226"/>
        <v>1.52E-2</v>
      </c>
      <c r="Z1430" s="13">
        <f t="shared" si="227"/>
        <v>9.4766000000000003E-2</v>
      </c>
      <c r="AA1430" s="13">
        <f t="shared" si="228"/>
        <v>1.5264000000000002E-2</v>
      </c>
      <c r="AB1430" s="13">
        <f t="shared" si="229"/>
        <v>1.6830000000000001E-2</v>
      </c>
    </row>
    <row r="1431" spans="1:28" x14ac:dyDescent="0.25">
      <c r="A1431" s="2" t="s">
        <v>1425</v>
      </c>
      <c r="B1431" s="3" t="s">
        <v>8138</v>
      </c>
      <c r="C1431" s="3" t="s">
        <v>8501</v>
      </c>
      <c r="D1431" s="12">
        <v>16.55</v>
      </c>
      <c r="E1431" s="12">
        <v>16.3</v>
      </c>
      <c r="F1431" s="12">
        <v>16.350000000000001</v>
      </c>
      <c r="G1431" s="12">
        <v>16.3</v>
      </c>
      <c r="H1431" s="12">
        <v>16.600000000000001</v>
      </c>
      <c r="I1431" s="3">
        <v>0</v>
      </c>
      <c r="J1431" s="3">
        <v>3</v>
      </c>
      <c r="K1431" s="3">
        <v>-3</v>
      </c>
      <c r="L1431" s="3">
        <v>120</v>
      </c>
      <c r="M1431" s="3">
        <v>43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4.8900000000000007E-4</v>
      </c>
      <c r="U1431" s="13">
        <f t="shared" si="222"/>
        <v>-4.9050000000000005E-4</v>
      </c>
      <c r="V1431" s="13">
        <f t="shared" si="223"/>
        <v>1.9560000000000001E-2</v>
      </c>
      <c r="W1431" s="13">
        <f t="shared" si="224"/>
        <v>7.1380000000000011E-3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8139</v>
      </c>
      <c r="C1432" s="3" t="s">
        <v>5376</v>
      </c>
      <c r="D1432" s="12">
        <v>29.5</v>
      </c>
      <c r="E1432" s="12">
        <v>29.55</v>
      </c>
      <c r="F1432" s="12">
        <v>29.6</v>
      </c>
      <c r="G1432" s="12">
        <v>29.05</v>
      </c>
      <c r="H1432" s="12">
        <v>29.3</v>
      </c>
      <c r="I1432" s="3">
        <v>-1</v>
      </c>
      <c r="J1432" s="3">
        <v>10</v>
      </c>
      <c r="K1432" s="3">
        <v>0</v>
      </c>
      <c r="L1432" s="3">
        <v>-1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-2.9500000000000001E-4</v>
      </c>
      <c r="T1432" s="13">
        <f t="shared" si="221"/>
        <v>2.9550000000000002E-3</v>
      </c>
      <c r="U1432" s="13">
        <f t="shared" si="222"/>
        <v>0</v>
      </c>
      <c r="V1432" s="13">
        <f t="shared" si="223"/>
        <v>-2.9050000000000001E-4</v>
      </c>
      <c r="W1432" s="13">
        <f t="shared" si="224"/>
        <v>8.7900000000000001E-4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8140</v>
      </c>
      <c r="C1433" s="3" t="s">
        <v>8501</v>
      </c>
      <c r="D1433" s="12">
        <v>27.55</v>
      </c>
      <c r="E1433" s="12">
        <v>27.3</v>
      </c>
      <c r="F1433" s="12">
        <v>27.3</v>
      </c>
      <c r="G1433" s="12">
        <v>28.5</v>
      </c>
      <c r="H1433" s="12">
        <v>28.65</v>
      </c>
      <c r="I1433" s="3">
        <v>-719</v>
      </c>
      <c r="J1433" s="3">
        <v>-1078</v>
      </c>
      <c r="K1433" s="3">
        <v>-351</v>
      </c>
      <c r="L1433" s="3">
        <v>-690</v>
      </c>
      <c r="M1433" s="3">
        <v>65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-0.1980845</v>
      </c>
      <c r="T1433" s="13">
        <f t="shared" si="221"/>
        <v>-0.294294</v>
      </c>
      <c r="U1433" s="13">
        <f t="shared" si="222"/>
        <v>-9.5823000000000005E-2</v>
      </c>
      <c r="V1433" s="13">
        <f t="shared" si="223"/>
        <v>-0.19664999999999999</v>
      </c>
      <c r="W1433" s="13">
        <f t="shared" si="224"/>
        <v>1.86225E-2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8141</v>
      </c>
      <c r="C1434" s="3" t="s">
        <v>8531</v>
      </c>
      <c r="D1434" s="12">
        <v>632</v>
      </c>
      <c r="E1434" s="12">
        <v>650</v>
      </c>
      <c r="F1434" s="12">
        <v>655</v>
      </c>
      <c r="G1434" s="12">
        <v>602</v>
      </c>
      <c r="H1434" s="12">
        <v>651</v>
      </c>
      <c r="I1434" s="3">
        <v>57</v>
      </c>
      <c r="J1434" s="3">
        <v>115</v>
      </c>
      <c r="K1434" s="3">
        <v>7</v>
      </c>
      <c r="L1434" s="3">
        <v>-18</v>
      </c>
      <c r="M1434" s="3">
        <v>139</v>
      </c>
      <c r="N1434" s="3">
        <v>-30</v>
      </c>
      <c r="O1434" s="3">
        <v>-9</v>
      </c>
      <c r="P1434" s="3">
        <v>0</v>
      </c>
      <c r="Q1434" s="3">
        <v>-1</v>
      </c>
      <c r="R1434" s="3">
        <v>0</v>
      </c>
      <c r="S1434" s="13">
        <f t="shared" si="220"/>
        <v>0.36024</v>
      </c>
      <c r="T1434" s="13">
        <f t="shared" si="221"/>
        <v>0.74750000000000005</v>
      </c>
      <c r="U1434" s="13">
        <f t="shared" si="222"/>
        <v>4.5850000000000002E-2</v>
      </c>
      <c r="V1434" s="13">
        <f t="shared" si="223"/>
        <v>-0.10836</v>
      </c>
      <c r="W1434" s="13">
        <f t="shared" si="224"/>
        <v>0.90488999999999997</v>
      </c>
      <c r="X1434" s="13">
        <f t="shared" si="225"/>
        <v>-0.18959999999999999</v>
      </c>
      <c r="Y1434" s="13">
        <f t="shared" si="226"/>
        <v>-5.8500000000000003E-2</v>
      </c>
      <c r="Z1434" s="13">
        <f t="shared" si="227"/>
        <v>0</v>
      </c>
      <c r="AA1434" s="13">
        <f t="shared" si="228"/>
        <v>-6.0200000000000002E-3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8142</v>
      </c>
      <c r="C1435" s="3" t="s">
        <v>8553</v>
      </c>
      <c r="D1435" s="12">
        <v>17.399999999999999</v>
      </c>
      <c r="E1435" s="12">
        <v>16.600000000000001</v>
      </c>
      <c r="F1435" s="12">
        <v>16.95</v>
      </c>
      <c r="G1435" s="12">
        <v>16.3</v>
      </c>
      <c r="H1435" s="12">
        <v>16.5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8143</v>
      </c>
      <c r="C1436" s="3" t="s">
        <v>5405</v>
      </c>
      <c r="D1436" s="12">
        <v>42.7</v>
      </c>
      <c r="E1436" s="12">
        <v>43.5</v>
      </c>
      <c r="F1436" s="12">
        <v>44.85</v>
      </c>
      <c r="G1436" s="12">
        <v>41.95</v>
      </c>
      <c r="H1436" s="12">
        <v>43.7</v>
      </c>
      <c r="I1436" s="3">
        <v>-15</v>
      </c>
      <c r="J1436" s="3">
        <v>-18</v>
      </c>
      <c r="K1436" s="3">
        <v>-2</v>
      </c>
      <c r="L1436" s="3">
        <v>-9</v>
      </c>
      <c r="M1436" s="3">
        <v>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-6.4050000000000001E-3</v>
      </c>
      <c r="T1436" s="13">
        <f t="shared" si="221"/>
        <v>-7.8300000000000002E-3</v>
      </c>
      <c r="U1436" s="13">
        <f t="shared" si="222"/>
        <v>-8.9700000000000001E-4</v>
      </c>
      <c r="V1436" s="13">
        <f t="shared" si="223"/>
        <v>-3.7755000000000002E-3</v>
      </c>
      <c r="W1436" s="13">
        <f t="shared" si="224"/>
        <v>5.2440000000000013E-3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8144</v>
      </c>
      <c r="C1437" s="3" t="s">
        <v>8531</v>
      </c>
      <c r="D1437" s="12">
        <v>252</v>
      </c>
      <c r="E1437" s="12">
        <v>251.5</v>
      </c>
      <c r="F1437" s="12">
        <v>245.5</v>
      </c>
      <c r="G1437" s="12">
        <v>224.5</v>
      </c>
      <c r="H1437" s="12">
        <v>236</v>
      </c>
      <c r="I1437" s="3">
        <v>4</v>
      </c>
      <c r="J1437" s="3">
        <v>40</v>
      </c>
      <c r="K1437" s="3">
        <v>5</v>
      </c>
      <c r="L1437" s="3">
        <v>21</v>
      </c>
      <c r="M1437" s="3">
        <v>40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1.008E-2</v>
      </c>
      <c r="T1437" s="13">
        <f t="shared" si="221"/>
        <v>0.10059999999999999</v>
      </c>
      <c r="U1437" s="13">
        <f t="shared" si="222"/>
        <v>1.2274999999999999E-2</v>
      </c>
      <c r="V1437" s="13">
        <f t="shared" si="223"/>
        <v>4.7144999999999999E-2</v>
      </c>
      <c r="W1437" s="13">
        <f t="shared" si="224"/>
        <v>9.4399999999999998E-2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8145</v>
      </c>
      <c r="C1438" s="3" t="s">
        <v>8534</v>
      </c>
      <c r="D1438" s="12">
        <v>99</v>
      </c>
      <c r="E1438" s="12">
        <v>95.5</v>
      </c>
      <c r="F1438" s="12">
        <v>98.4</v>
      </c>
      <c r="G1438" s="12">
        <v>89.8</v>
      </c>
      <c r="H1438" s="12">
        <v>96.1</v>
      </c>
      <c r="I1438" s="3">
        <v>5</v>
      </c>
      <c r="J1438" s="3">
        <v>29</v>
      </c>
      <c r="K1438" s="3">
        <v>24</v>
      </c>
      <c r="L1438" s="3">
        <v>-19</v>
      </c>
      <c r="M1438" s="3">
        <v>45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4.9500000000000004E-3</v>
      </c>
      <c r="T1438" s="13">
        <f t="shared" si="221"/>
        <v>2.7695000000000001E-2</v>
      </c>
      <c r="U1438" s="13">
        <f t="shared" si="222"/>
        <v>2.3616000000000005E-2</v>
      </c>
      <c r="V1438" s="13">
        <f t="shared" si="223"/>
        <v>-1.7062000000000001E-2</v>
      </c>
      <c r="W1438" s="13">
        <f t="shared" si="224"/>
        <v>4.3244999999999999E-2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8146</v>
      </c>
      <c r="C1439" s="3" t="s">
        <v>8499</v>
      </c>
      <c r="D1439" s="12">
        <v>76</v>
      </c>
      <c r="E1439" s="12">
        <v>74.7</v>
      </c>
      <c r="F1439" s="12">
        <v>74</v>
      </c>
      <c r="G1439" s="12">
        <v>68.599999999999994</v>
      </c>
      <c r="H1439" s="12">
        <v>73.900000000000006</v>
      </c>
      <c r="I1439" s="3">
        <v>89</v>
      </c>
      <c r="J1439" s="3">
        <v>-34</v>
      </c>
      <c r="K1439" s="3">
        <v>6</v>
      </c>
      <c r="L1439" s="3">
        <v>17</v>
      </c>
      <c r="M1439" s="3">
        <v>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6.7640000000000006E-2</v>
      </c>
      <c r="T1439" s="13">
        <f t="shared" si="221"/>
        <v>-2.5398E-2</v>
      </c>
      <c r="U1439" s="13">
        <f t="shared" si="222"/>
        <v>4.4400000000000004E-3</v>
      </c>
      <c r="V1439" s="13">
        <f t="shared" si="223"/>
        <v>1.1661999999999999E-2</v>
      </c>
      <c r="W1439" s="13">
        <f t="shared" si="224"/>
        <v>5.1730000000000005E-3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8147</v>
      </c>
      <c r="C1440" s="3" t="s">
        <v>5391</v>
      </c>
      <c r="D1440" s="12">
        <v>71.2</v>
      </c>
      <c r="E1440" s="12">
        <v>70.5</v>
      </c>
      <c r="F1440" s="12">
        <v>73.099999999999994</v>
      </c>
      <c r="G1440" s="12">
        <v>69.5</v>
      </c>
      <c r="H1440" s="12">
        <v>73.599999999999994</v>
      </c>
      <c r="I1440" s="3">
        <v>-137</v>
      </c>
      <c r="J1440" s="3">
        <v>11</v>
      </c>
      <c r="K1440" s="3">
        <v>242</v>
      </c>
      <c r="L1440" s="3">
        <v>-11</v>
      </c>
      <c r="M1440" s="3">
        <v>88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-9.7543999999999992E-2</v>
      </c>
      <c r="T1440" s="13">
        <f t="shared" si="221"/>
        <v>7.7549999999999997E-3</v>
      </c>
      <c r="U1440" s="13">
        <f t="shared" si="222"/>
        <v>0.17690199999999998</v>
      </c>
      <c r="V1440" s="13">
        <f t="shared" si="223"/>
        <v>-7.6449999999999999E-3</v>
      </c>
      <c r="W1440" s="13">
        <f t="shared" si="224"/>
        <v>6.4767999999999992E-2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8148</v>
      </c>
      <c r="C1441" s="3" t="s">
        <v>8499</v>
      </c>
      <c r="D1441" s="12">
        <v>50</v>
      </c>
      <c r="E1441" s="12">
        <v>49.4</v>
      </c>
      <c r="F1441" s="12">
        <v>49.35</v>
      </c>
      <c r="G1441" s="12">
        <v>47.6</v>
      </c>
      <c r="H1441" s="12">
        <v>49.45</v>
      </c>
      <c r="I1441" s="3">
        <v>-2</v>
      </c>
      <c r="J1441" s="3">
        <v>1</v>
      </c>
      <c r="K1441" s="3">
        <v>0</v>
      </c>
      <c r="L1441" s="3">
        <v>-2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-1E-3</v>
      </c>
      <c r="T1441" s="13">
        <f t="shared" si="221"/>
        <v>4.9399999999999997E-4</v>
      </c>
      <c r="U1441" s="13">
        <f t="shared" si="222"/>
        <v>0</v>
      </c>
      <c r="V1441" s="13">
        <f t="shared" si="223"/>
        <v>-9.5200000000000005E-4</v>
      </c>
      <c r="W1441" s="13">
        <f t="shared" si="224"/>
        <v>-1.4835000000000002E-3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8149</v>
      </c>
      <c r="C1442" s="3" t="s">
        <v>5405</v>
      </c>
      <c r="D1442" s="12">
        <v>18</v>
      </c>
      <c r="E1442" s="12">
        <v>18</v>
      </c>
      <c r="F1442" s="12">
        <v>18</v>
      </c>
      <c r="G1442" s="12">
        <v>16.8</v>
      </c>
      <c r="H1442" s="12">
        <v>18.05</v>
      </c>
      <c r="I1442" s="3">
        <v>-20</v>
      </c>
      <c r="J1442" s="3">
        <v>7</v>
      </c>
      <c r="K1442" s="3">
        <v>10</v>
      </c>
      <c r="L1442" s="3">
        <v>8</v>
      </c>
      <c r="M1442" s="3">
        <v>18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-3.5999999999999999E-3</v>
      </c>
      <c r="T1442" s="13">
        <f t="shared" si="221"/>
        <v>1.2600000000000001E-3</v>
      </c>
      <c r="U1442" s="13">
        <f t="shared" si="222"/>
        <v>1.8E-3</v>
      </c>
      <c r="V1442" s="13">
        <f t="shared" si="223"/>
        <v>1.3440000000000001E-3</v>
      </c>
      <c r="W1442" s="13">
        <f t="shared" si="224"/>
        <v>3.2490000000000002E-3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8150</v>
      </c>
      <c r="C1443" s="3" t="s">
        <v>8518</v>
      </c>
      <c r="D1443" s="12">
        <v>626</v>
      </c>
      <c r="E1443" s="12">
        <v>592</v>
      </c>
      <c r="F1443" s="12">
        <v>573</v>
      </c>
      <c r="G1443" s="12">
        <v>518</v>
      </c>
      <c r="H1443" s="12">
        <v>569</v>
      </c>
      <c r="I1443" s="3">
        <v>351</v>
      </c>
      <c r="J1443" s="3">
        <v>-453</v>
      </c>
      <c r="K1443" s="3">
        <v>32</v>
      </c>
      <c r="L1443" s="3">
        <v>706</v>
      </c>
      <c r="M1443" s="3">
        <v>505</v>
      </c>
      <c r="N1443" s="3">
        <v>48</v>
      </c>
      <c r="O1443" s="3">
        <v>0</v>
      </c>
      <c r="P1443" s="3">
        <v>3</v>
      </c>
      <c r="Q1443" s="3">
        <v>-27</v>
      </c>
      <c r="R1443" s="3">
        <v>88</v>
      </c>
      <c r="S1443" s="13">
        <f t="shared" si="220"/>
        <v>2.19726</v>
      </c>
      <c r="T1443" s="13">
        <f t="shared" si="221"/>
        <v>-2.6817600000000001</v>
      </c>
      <c r="U1443" s="13">
        <f t="shared" si="222"/>
        <v>0.18336</v>
      </c>
      <c r="V1443" s="13">
        <f t="shared" si="223"/>
        <v>3.6570800000000001</v>
      </c>
      <c r="W1443" s="13">
        <f t="shared" si="224"/>
        <v>2.8734500000000001</v>
      </c>
      <c r="X1443" s="13">
        <f t="shared" si="225"/>
        <v>0.30048000000000002</v>
      </c>
      <c r="Y1443" s="13">
        <f t="shared" si="226"/>
        <v>0</v>
      </c>
      <c r="Z1443" s="13">
        <f t="shared" si="227"/>
        <v>1.719E-2</v>
      </c>
      <c r="AA1443" s="13">
        <f t="shared" si="228"/>
        <v>-0.13986000000000001</v>
      </c>
      <c r="AB1443" s="13">
        <f t="shared" si="229"/>
        <v>0.50072000000000005</v>
      </c>
    </row>
    <row r="1444" spans="1:28" x14ac:dyDescent="0.25">
      <c r="A1444" s="2" t="s">
        <v>1438</v>
      </c>
      <c r="B1444" s="3" t="s">
        <v>8151</v>
      </c>
      <c r="C1444" s="3" t="s">
        <v>5429</v>
      </c>
      <c r="D1444" s="12">
        <v>40.4</v>
      </c>
      <c r="E1444" s="12">
        <v>39.35</v>
      </c>
      <c r="F1444" s="12">
        <v>40.1</v>
      </c>
      <c r="G1444" s="12">
        <v>36.450000000000003</v>
      </c>
      <c r="H1444" s="12">
        <v>40.049999999999997</v>
      </c>
      <c r="I1444" s="3">
        <v>50</v>
      </c>
      <c r="J1444" s="3">
        <v>108</v>
      </c>
      <c r="K1444" s="3">
        <v>15</v>
      </c>
      <c r="L1444" s="3">
        <v>104</v>
      </c>
      <c r="M1444" s="3">
        <v>251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2.0199999999999999E-2</v>
      </c>
      <c r="T1444" s="13">
        <f t="shared" si="221"/>
        <v>4.2498000000000001E-2</v>
      </c>
      <c r="U1444" s="13">
        <f t="shared" si="222"/>
        <v>6.0150000000000004E-3</v>
      </c>
      <c r="V1444" s="13">
        <f t="shared" si="223"/>
        <v>3.7908000000000004E-2</v>
      </c>
      <c r="W1444" s="13">
        <f t="shared" si="224"/>
        <v>0.10052549999999999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8152</v>
      </c>
      <c r="C1445" s="3" t="s">
        <v>8518</v>
      </c>
      <c r="D1445" s="12">
        <v>362</v>
      </c>
      <c r="E1445" s="12">
        <v>366</v>
      </c>
      <c r="F1445" s="12">
        <v>364</v>
      </c>
      <c r="G1445" s="12">
        <v>335.5</v>
      </c>
      <c r="H1445" s="12">
        <v>369</v>
      </c>
      <c r="I1445" s="3">
        <v>272</v>
      </c>
      <c r="J1445" s="3">
        <v>242</v>
      </c>
      <c r="K1445" s="3">
        <v>-173</v>
      </c>
      <c r="L1445" s="3">
        <v>143</v>
      </c>
      <c r="M1445" s="3">
        <v>301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3">
        <f t="shared" si="220"/>
        <v>0.98463999999999996</v>
      </c>
      <c r="T1445" s="13">
        <f t="shared" si="221"/>
        <v>0.88571999999999995</v>
      </c>
      <c r="U1445" s="13">
        <f t="shared" si="222"/>
        <v>-0.62971999999999995</v>
      </c>
      <c r="V1445" s="13">
        <f t="shared" si="223"/>
        <v>0.479765</v>
      </c>
      <c r="W1445" s="13">
        <f t="shared" si="224"/>
        <v>1.11069</v>
      </c>
      <c r="X1445" s="13">
        <f t="shared" si="225"/>
        <v>0</v>
      </c>
      <c r="Y1445" s="13">
        <f t="shared" si="226"/>
        <v>0</v>
      </c>
      <c r="Z1445" s="13">
        <f t="shared" si="227"/>
        <v>3.64E-3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8153</v>
      </c>
      <c r="C1446" s="3" t="s">
        <v>8499</v>
      </c>
      <c r="D1446" s="12">
        <v>34.549999999999997</v>
      </c>
      <c r="E1446" s="12">
        <v>35.549999999999997</v>
      </c>
      <c r="F1446" s="12">
        <v>35.5</v>
      </c>
      <c r="G1446" s="12">
        <v>34.200000000000003</v>
      </c>
      <c r="H1446" s="12">
        <v>37.6</v>
      </c>
      <c r="I1446" s="3">
        <v>5</v>
      </c>
      <c r="J1446" s="3">
        <v>8</v>
      </c>
      <c r="K1446" s="3">
        <v>-1</v>
      </c>
      <c r="L1446" s="3">
        <v>0</v>
      </c>
      <c r="M1446" s="3">
        <v>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1.7275000000000001E-3</v>
      </c>
      <c r="T1446" s="13">
        <f t="shared" si="221"/>
        <v>2.8439999999999997E-3</v>
      </c>
      <c r="U1446" s="13">
        <f t="shared" si="222"/>
        <v>-3.5500000000000001E-4</v>
      </c>
      <c r="V1446" s="13">
        <f t="shared" si="223"/>
        <v>0</v>
      </c>
      <c r="W1446" s="13">
        <f t="shared" si="224"/>
        <v>1.2032000000000001E-2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8154</v>
      </c>
      <c r="C1447" s="3" t="s">
        <v>5406</v>
      </c>
      <c r="D1447" s="12">
        <v>107.5</v>
      </c>
      <c r="E1447" s="12">
        <v>113.5</v>
      </c>
      <c r="F1447" s="12">
        <v>108</v>
      </c>
      <c r="G1447" s="12">
        <v>103</v>
      </c>
      <c r="H1447" s="12">
        <v>113</v>
      </c>
      <c r="I1447" s="3">
        <v>150</v>
      </c>
      <c r="J1447" s="3">
        <v>340</v>
      </c>
      <c r="K1447" s="3">
        <v>17</v>
      </c>
      <c r="L1447" s="3">
        <v>326</v>
      </c>
      <c r="M1447" s="3">
        <v>129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0.16125</v>
      </c>
      <c r="T1447" s="13">
        <f t="shared" si="221"/>
        <v>0.38590000000000002</v>
      </c>
      <c r="U1447" s="13">
        <f t="shared" si="222"/>
        <v>1.8360000000000001E-2</v>
      </c>
      <c r="V1447" s="13">
        <f t="shared" si="223"/>
        <v>0.33578000000000002</v>
      </c>
      <c r="W1447" s="13">
        <f t="shared" si="224"/>
        <v>0.14577000000000001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8155</v>
      </c>
      <c r="C1448" s="3" t="s">
        <v>5376</v>
      </c>
      <c r="D1448" s="12">
        <v>54.1</v>
      </c>
      <c r="E1448" s="12">
        <v>52.6</v>
      </c>
      <c r="F1448" s="12">
        <v>57.8</v>
      </c>
      <c r="G1448" s="12">
        <v>52.2</v>
      </c>
      <c r="H1448" s="12">
        <v>55.2</v>
      </c>
      <c r="I1448" s="3">
        <v>97</v>
      </c>
      <c r="J1448" s="3">
        <v>241</v>
      </c>
      <c r="K1448" s="3">
        <v>66</v>
      </c>
      <c r="L1448" s="3">
        <v>-657</v>
      </c>
      <c r="M1448" s="3">
        <v>232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5.2476999999999996E-2</v>
      </c>
      <c r="T1448" s="13">
        <f t="shared" si="221"/>
        <v>0.12676599999999999</v>
      </c>
      <c r="U1448" s="13">
        <f t="shared" si="222"/>
        <v>3.8147999999999994E-2</v>
      </c>
      <c r="V1448" s="13">
        <f t="shared" si="223"/>
        <v>-0.34295400000000004</v>
      </c>
      <c r="W1448" s="13">
        <f t="shared" si="224"/>
        <v>0.12806400000000001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8156</v>
      </c>
      <c r="C1449" s="3" t="s">
        <v>5415</v>
      </c>
      <c r="D1449" s="12">
        <v>60.6</v>
      </c>
      <c r="E1449" s="12">
        <v>61.5</v>
      </c>
      <c r="F1449" s="12">
        <v>61.2</v>
      </c>
      <c r="G1449" s="12">
        <v>60.6</v>
      </c>
      <c r="H1449" s="12">
        <v>60.2</v>
      </c>
      <c r="I1449" s="3">
        <v>17</v>
      </c>
      <c r="J1449" s="3">
        <v>0</v>
      </c>
      <c r="K1449" s="3">
        <v>0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1.0302E-2</v>
      </c>
      <c r="T1449" s="13">
        <f t="shared" si="221"/>
        <v>0</v>
      </c>
      <c r="U1449" s="13">
        <f t="shared" si="222"/>
        <v>0</v>
      </c>
      <c r="V1449" s="13">
        <f t="shared" si="223"/>
        <v>1.212E-3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8157</v>
      </c>
      <c r="C1450" s="3" t="s">
        <v>5376</v>
      </c>
      <c r="D1450" s="12">
        <v>330</v>
      </c>
      <c r="E1450" s="12">
        <v>363</v>
      </c>
      <c r="F1450" s="12">
        <v>379.5</v>
      </c>
      <c r="G1450" s="12">
        <v>417</v>
      </c>
      <c r="H1450" s="12">
        <v>375.5</v>
      </c>
      <c r="I1450" s="3">
        <v>500</v>
      </c>
      <c r="J1450" s="3">
        <v>-768</v>
      </c>
      <c r="K1450" s="3">
        <v>357</v>
      </c>
      <c r="L1450" s="3">
        <v>-253</v>
      </c>
      <c r="M1450" s="3">
        <v>-25</v>
      </c>
      <c r="N1450" s="3">
        <v>0</v>
      </c>
      <c r="O1450" s="3">
        <v>58</v>
      </c>
      <c r="P1450" s="3">
        <v>0</v>
      </c>
      <c r="Q1450" s="3">
        <v>0</v>
      </c>
      <c r="R1450" s="3">
        <v>0</v>
      </c>
      <c r="S1450" s="13">
        <f t="shared" si="220"/>
        <v>1.65</v>
      </c>
      <c r="T1450" s="13">
        <f t="shared" si="221"/>
        <v>-2.7878400000000001</v>
      </c>
      <c r="U1450" s="13">
        <f t="shared" si="222"/>
        <v>1.3548150000000001</v>
      </c>
      <c r="V1450" s="13">
        <f t="shared" si="223"/>
        <v>-1.05501</v>
      </c>
      <c r="W1450" s="13">
        <f t="shared" si="224"/>
        <v>-9.3875E-2</v>
      </c>
      <c r="X1450" s="13">
        <f t="shared" si="225"/>
        <v>0</v>
      </c>
      <c r="Y1450" s="13">
        <f t="shared" si="226"/>
        <v>0.21054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8158</v>
      </c>
      <c r="C1451" s="3" t="s">
        <v>5400</v>
      </c>
      <c r="D1451" s="12">
        <v>59.3</v>
      </c>
      <c r="E1451" s="12">
        <v>59.2</v>
      </c>
      <c r="F1451" s="12">
        <v>58.1</v>
      </c>
      <c r="G1451" s="12">
        <v>52.3</v>
      </c>
      <c r="H1451" s="12">
        <v>57.5</v>
      </c>
      <c r="I1451" s="3">
        <v>114</v>
      </c>
      <c r="J1451" s="3">
        <v>-993</v>
      </c>
      <c r="K1451" s="3">
        <v>-476</v>
      </c>
      <c r="L1451" s="3">
        <v>283</v>
      </c>
      <c r="M1451" s="3">
        <v>462</v>
      </c>
      <c r="N1451" s="3">
        <v>0</v>
      </c>
      <c r="O1451" s="3">
        <v>10</v>
      </c>
      <c r="P1451" s="3">
        <v>0</v>
      </c>
      <c r="Q1451" s="3">
        <v>0</v>
      </c>
      <c r="R1451" s="3">
        <v>0</v>
      </c>
      <c r="S1451" s="13">
        <f t="shared" si="220"/>
        <v>6.7601999999999995E-2</v>
      </c>
      <c r="T1451" s="13">
        <f t="shared" si="221"/>
        <v>-0.58785600000000005</v>
      </c>
      <c r="U1451" s="13">
        <f t="shared" si="222"/>
        <v>-0.27655600000000002</v>
      </c>
      <c r="V1451" s="13">
        <f t="shared" si="223"/>
        <v>0.148009</v>
      </c>
      <c r="W1451" s="13">
        <f t="shared" si="224"/>
        <v>0.26565</v>
      </c>
      <c r="X1451" s="13">
        <f t="shared" si="225"/>
        <v>0</v>
      </c>
      <c r="Y1451" s="13">
        <f t="shared" si="226"/>
        <v>5.9199999999999999E-3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8159</v>
      </c>
      <c r="C1452" s="3" t="s">
        <v>5391</v>
      </c>
      <c r="D1452" s="12">
        <v>46.45</v>
      </c>
      <c r="E1452" s="12">
        <v>47.3</v>
      </c>
      <c r="F1452" s="12">
        <v>47.4</v>
      </c>
      <c r="G1452" s="12">
        <v>43.15</v>
      </c>
      <c r="H1452" s="12">
        <v>47.45</v>
      </c>
      <c r="I1452" s="3">
        <v>201</v>
      </c>
      <c r="J1452" s="3">
        <v>45</v>
      </c>
      <c r="K1452" s="3">
        <v>-41</v>
      </c>
      <c r="L1452" s="3">
        <v>211</v>
      </c>
      <c r="M1452" s="3">
        <v>193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9.3364500000000003E-2</v>
      </c>
      <c r="T1452" s="13">
        <f t="shared" si="221"/>
        <v>2.1284999999999998E-2</v>
      </c>
      <c r="U1452" s="13">
        <f t="shared" si="222"/>
        <v>-1.9434E-2</v>
      </c>
      <c r="V1452" s="13">
        <f t="shared" si="223"/>
        <v>9.1046500000000002E-2</v>
      </c>
      <c r="W1452" s="13">
        <f t="shared" si="224"/>
        <v>9.1578500000000007E-2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8160</v>
      </c>
      <c r="C1453" s="3" t="s">
        <v>5421</v>
      </c>
      <c r="D1453" s="12">
        <v>40.950000000000003</v>
      </c>
      <c r="E1453" s="12">
        <v>40.950000000000003</v>
      </c>
      <c r="F1453" s="12">
        <v>41.25</v>
      </c>
      <c r="G1453" s="12">
        <v>41.3</v>
      </c>
      <c r="H1453" s="12">
        <v>41.35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8161</v>
      </c>
      <c r="C1454" s="3" t="s">
        <v>5402</v>
      </c>
      <c r="D1454" s="12">
        <v>35.299999999999997</v>
      </c>
      <c r="E1454" s="12">
        <v>36.65</v>
      </c>
      <c r="F1454" s="12">
        <v>36.35</v>
      </c>
      <c r="G1454" s="12">
        <v>32.799999999999997</v>
      </c>
      <c r="H1454" s="12">
        <v>36.049999999999997</v>
      </c>
      <c r="I1454" s="3">
        <v>201</v>
      </c>
      <c r="J1454" s="3">
        <v>324</v>
      </c>
      <c r="K1454" s="3">
        <v>-31</v>
      </c>
      <c r="L1454" s="3">
        <v>137</v>
      </c>
      <c r="M1454" s="3">
        <v>351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7.0952999999999988E-2</v>
      </c>
      <c r="T1454" s="13">
        <f t="shared" si="221"/>
        <v>0.118746</v>
      </c>
      <c r="U1454" s="13">
        <f t="shared" si="222"/>
        <v>-1.1268500000000001E-2</v>
      </c>
      <c r="V1454" s="13">
        <f t="shared" si="223"/>
        <v>4.4935999999999997E-2</v>
      </c>
      <c r="W1454" s="13">
        <f t="shared" si="224"/>
        <v>0.1265355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8162</v>
      </c>
      <c r="C1455" s="3" t="s">
        <v>5421</v>
      </c>
      <c r="D1455" s="12">
        <v>95</v>
      </c>
      <c r="E1455" s="12">
        <v>98</v>
      </c>
      <c r="F1455" s="12">
        <v>97</v>
      </c>
      <c r="G1455" s="12">
        <v>90</v>
      </c>
      <c r="H1455" s="12">
        <v>99</v>
      </c>
      <c r="I1455" s="3">
        <v>36</v>
      </c>
      <c r="J1455" s="3">
        <v>38</v>
      </c>
      <c r="K1455" s="3">
        <v>-66</v>
      </c>
      <c r="L1455" s="3">
        <v>59</v>
      </c>
      <c r="M1455" s="3">
        <v>49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3.4200000000000001E-2</v>
      </c>
      <c r="T1455" s="13">
        <f t="shared" si="221"/>
        <v>3.7240000000000002E-2</v>
      </c>
      <c r="U1455" s="13">
        <f t="shared" si="222"/>
        <v>-6.4019999999999994E-2</v>
      </c>
      <c r="V1455" s="13">
        <f t="shared" si="223"/>
        <v>5.3100000000000001E-2</v>
      </c>
      <c r="W1455" s="13">
        <f t="shared" si="224"/>
        <v>4.8509999999999998E-2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8163</v>
      </c>
      <c r="C1456" s="3" t="s">
        <v>5392</v>
      </c>
      <c r="D1456" s="12">
        <v>288.5</v>
      </c>
      <c r="E1456" s="12">
        <v>291</v>
      </c>
      <c r="F1456" s="12">
        <v>289</v>
      </c>
      <c r="G1456" s="12">
        <v>294.5</v>
      </c>
      <c r="H1456" s="12">
        <v>300.5</v>
      </c>
      <c r="I1456" s="3">
        <v>1</v>
      </c>
      <c r="J1456" s="3">
        <v>-12</v>
      </c>
      <c r="K1456" s="3">
        <v>3</v>
      </c>
      <c r="L1456" s="3">
        <v>-3</v>
      </c>
      <c r="M1456" s="3">
        <v>22</v>
      </c>
      <c r="N1456" s="3">
        <v>3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2.885E-3</v>
      </c>
      <c r="T1456" s="13">
        <f t="shared" si="221"/>
        <v>-3.492E-2</v>
      </c>
      <c r="U1456" s="13">
        <f t="shared" si="222"/>
        <v>8.6700000000000006E-3</v>
      </c>
      <c r="V1456" s="13">
        <f t="shared" si="223"/>
        <v>-8.8350000000000008E-3</v>
      </c>
      <c r="W1456" s="13">
        <f t="shared" si="224"/>
        <v>6.6110000000000002E-2</v>
      </c>
      <c r="X1456" s="13">
        <f t="shared" si="225"/>
        <v>8.6549999999999995E-3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8164</v>
      </c>
      <c r="C1457" s="3" t="s">
        <v>5394</v>
      </c>
      <c r="D1457" s="12">
        <v>130.5</v>
      </c>
      <c r="E1457" s="12">
        <v>129</v>
      </c>
      <c r="F1457" s="12">
        <v>127</v>
      </c>
      <c r="G1457" s="12">
        <v>115</v>
      </c>
      <c r="H1457" s="12">
        <v>124</v>
      </c>
      <c r="I1457" s="3">
        <v>-38</v>
      </c>
      <c r="J1457" s="3">
        <v>12</v>
      </c>
      <c r="K1457" s="3">
        <v>3</v>
      </c>
      <c r="L1457" s="3">
        <v>93</v>
      </c>
      <c r="M1457" s="3">
        <v>19</v>
      </c>
      <c r="N1457" s="3">
        <v>0</v>
      </c>
      <c r="O1457" s="3">
        <v>-184</v>
      </c>
      <c r="P1457" s="3">
        <v>-38</v>
      </c>
      <c r="Q1457" s="3">
        <v>-404</v>
      </c>
      <c r="R1457" s="3">
        <v>-46</v>
      </c>
      <c r="S1457" s="13">
        <f t="shared" si="220"/>
        <v>-4.9590000000000002E-2</v>
      </c>
      <c r="T1457" s="13">
        <f t="shared" si="221"/>
        <v>1.5480000000000001E-2</v>
      </c>
      <c r="U1457" s="13">
        <f t="shared" si="222"/>
        <v>3.81E-3</v>
      </c>
      <c r="V1457" s="13">
        <f t="shared" si="223"/>
        <v>0.10695</v>
      </c>
      <c r="W1457" s="13">
        <f t="shared" si="224"/>
        <v>2.3560000000000001E-2</v>
      </c>
      <c r="X1457" s="13">
        <f t="shared" si="225"/>
        <v>0</v>
      </c>
      <c r="Y1457" s="13">
        <f t="shared" si="226"/>
        <v>-0.23735999999999999</v>
      </c>
      <c r="Z1457" s="13">
        <f t="shared" si="227"/>
        <v>-4.8259999999999997E-2</v>
      </c>
      <c r="AA1457" s="13">
        <f t="shared" si="228"/>
        <v>-0.46460000000000001</v>
      </c>
      <c r="AB1457" s="13">
        <f t="shared" si="229"/>
        <v>-5.704E-2</v>
      </c>
    </row>
    <row r="1458" spans="1:28" x14ac:dyDescent="0.25">
      <c r="A1458" s="2" t="s">
        <v>1452</v>
      </c>
      <c r="B1458" s="3" t="s">
        <v>8165</v>
      </c>
      <c r="C1458" s="3" t="s">
        <v>5376</v>
      </c>
      <c r="D1458" s="12">
        <v>128</v>
      </c>
      <c r="E1458" s="12">
        <v>128</v>
      </c>
      <c r="F1458" s="12">
        <v>129</v>
      </c>
      <c r="G1458" s="12">
        <v>126</v>
      </c>
      <c r="H1458" s="12">
        <v>128.5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-1.2899999999999999E-3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8166</v>
      </c>
      <c r="C1459" s="3" t="s">
        <v>8523</v>
      </c>
      <c r="D1459" s="12">
        <v>26.65</v>
      </c>
      <c r="E1459" s="12">
        <v>27.25</v>
      </c>
      <c r="F1459" s="12">
        <v>26.6</v>
      </c>
      <c r="G1459" s="12">
        <v>25.2</v>
      </c>
      <c r="H1459" s="12">
        <v>26.45</v>
      </c>
      <c r="I1459" s="3">
        <v>0</v>
      </c>
      <c r="J1459" s="3">
        <v>0</v>
      </c>
      <c r="K1459" s="3">
        <v>-10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-2.66E-3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8167</v>
      </c>
      <c r="C1460" s="3" t="s">
        <v>8536</v>
      </c>
      <c r="D1460" s="12">
        <v>15.95</v>
      </c>
      <c r="E1460" s="12">
        <v>15.35</v>
      </c>
      <c r="F1460" s="12">
        <v>15.05</v>
      </c>
      <c r="G1460" s="12">
        <v>14.1</v>
      </c>
      <c r="H1460" s="12">
        <v>15.5</v>
      </c>
      <c r="I1460" s="3">
        <v>-133</v>
      </c>
      <c r="J1460" s="3">
        <v>-141</v>
      </c>
      <c r="K1460" s="3">
        <v>-115</v>
      </c>
      <c r="L1460" s="3">
        <v>81</v>
      </c>
      <c r="M1460" s="3">
        <v>89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-2.12135E-2</v>
      </c>
      <c r="T1460" s="13">
        <f t="shared" si="221"/>
        <v>-2.16435E-2</v>
      </c>
      <c r="U1460" s="13">
        <f t="shared" si="222"/>
        <v>-1.73075E-2</v>
      </c>
      <c r="V1460" s="13">
        <f t="shared" si="223"/>
        <v>1.1420999999999999E-2</v>
      </c>
      <c r="W1460" s="13">
        <f t="shared" si="224"/>
        <v>1.3795E-2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8168</v>
      </c>
      <c r="C1461" s="3" t="s">
        <v>5376</v>
      </c>
      <c r="D1461" s="12">
        <v>58.6</v>
      </c>
      <c r="E1461" s="12">
        <v>59.1</v>
      </c>
      <c r="F1461" s="12">
        <v>58.3</v>
      </c>
      <c r="G1461" s="12">
        <v>58.2</v>
      </c>
      <c r="H1461" s="12">
        <v>59.4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8169</v>
      </c>
      <c r="C1462" s="3" t="s">
        <v>5376</v>
      </c>
      <c r="D1462" s="12">
        <v>81.599999999999994</v>
      </c>
      <c r="E1462" s="12">
        <v>81.3</v>
      </c>
      <c r="F1462" s="12">
        <v>79.599999999999994</v>
      </c>
      <c r="G1462" s="12">
        <v>81.7</v>
      </c>
      <c r="H1462" s="12">
        <v>82.1</v>
      </c>
      <c r="I1462" s="3">
        <v>15</v>
      </c>
      <c r="J1462" s="3">
        <v>-191</v>
      </c>
      <c r="K1462" s="3">
        <v>-24</v>
      </c>
      <c r="L1462" s="3">
        <v>-17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1.2239999999999999E-2</v>
      </c>
      <c r="T1462" s="13">
        <f t="shared" si="221"/>
        <v>-0.155283</v>
      </c>
      <c r="U1462" s="13">
        <f t="shared" si="222"/>
        <v>-1.9103999999999999E-2</v>
      </c>
      <c r="V1462" s="13">
        <f t="shared" si="223"/>
        <v>-1.3889E-2</v>
      </c>
      <c r="W1462" s="13">
        <f t="shared" si="224"/>
        <v>5.7469999999999995E-3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8170</v>
      </c>
      <c r="C1463" s="3" t="s">
        <v>5430</v>
      </c>
      <c r="D1463" s="12">
        <v>66</v>
      </c>
      <c r="E1463" s="12">
        <v>65.599999999999994</v>
      </c>
      <c r="F1463" s="12">
        <v>66.8</v>
      </c>
      <c r="G1463" s="12">
        <v>66.5</v>
      </c>
      <c r="H1463" s="12">
        <v>66.7</v>
      </c>
      <c r="I1463" s="3">
        <v>5</v>
      </c>
      <c r="J1463" s="3">
        <v>7</v>
      </c>
      <c r="K1463" s="3">
        <v>3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3.3E-3</v>
      </c>
      <c r="T1463" s="13">
        <f t="shared" si="221"/>
        <v>4.5919999999999997E-3</v>
      </c>
      <c r="U1463" s="13">
        <f t="shared" si="222"/>
        <v>2.0039999999999997E-3</v>
      </c>
      <c r="V1463" s="13">
        <f t="shared" si="223"/>
        <v>0</v>
      </c>
      <c r="W1463" s="13">
        <f t="shared" si="224"/>
        <v>-6.6700000000000006E-4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8171</v>
      </c>
      <c r="C1464" s="3" t="s">
        <v>5370</v>
      </c>
      <c r="D1464" s="12">
        <v>19.05</v>
      </c>
      <c r="E1464" s="12">
        <v>19.2</v>
      </c>
      <c r="F1464" s="12">
        <v>19.149999999999999</v>
      </c>
      <c r="G1464" s="12">
        <v>18.95</v>
      </c>
      <c r="H1464" s="12">
        <v>19.05</v>
      </c>
      <c r="I1464" s="3">
        <v>4</v>
      </c>
      <c r="J1464" s="3">
        <v>7</v>
      </c>
      <c r="K1464" s="3">
        <v>44</v>
      </c>
      <c r="L1464" s="3">
        <v>10</v>
      </c>
      <c r="M1464" s="3">
        <v>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7.6199999999999998E-4</v>
      </c>
      <c r="T1464" s="13">
        <f t="shared" si="221"/>
        <v>1.3440000000000001E-3</v>
      </c>
      <c r="U1464" s="13">
        <f t="shared" si="222"/>
        <v>8.4259999999999995E-3</v>
      </c>
      <c r="V1464" s="13">
        <f t="shared" si="223"/>
        <v>1.895E-3</v>
      </c>
      <c r="W1464" s="13">
        <f t="shared" si="224"/>
        <v>1.7145000000000001E-3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8172</v>
      </c>
      <c r="C1465" s="3" t="s">
        <v>5413</v>
      </c>
      <c r="D1465" s="12">
        <v>64.5</v>
      </c>
      <c r="E1465" s="12">
        <v>64.3</v>
      </c>
      <c r="F1465" s="12">
        <v>63.9</v>
      </c>
      <c r="G1465" s="12">
        <v>62.1</v>
      </c>
      <c r="H1465" s="12">
        <v>64.099999999999994</v>
      </c>
      <c r="I1465" s="3">
        <v>-14</v>
      </c>
      <c r="J1465" s="3">
        <v>-55</v>
      </c>
      <c r="K1465" s="3">
        <v>-19</v>
      </c>
      <c r="L1465" s="3">
        <v>4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-9.0299999999999998E-3</v>
      </c>
      <c r="T1465" s="13">
        <f t="shared" si="221"/>
        <v>-3.5365000000000001E-2</v>
      </c>
      <c r="U1465" s="13">
        <f t="shared" si="222"/>
        <v>-1.2140999999999999E-2</v>
      </c>
      <c r="V1465" s="13">
        <f t="shared" si="223"/>
        <v>2.4840000000000001E-3</v>
      </c>
      <c r="W1465" s="13">
        <f t="shared" si="224"/>
        <v>1.2819999999999999E-3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8173</v>
      </c>
      <c r="C1466" s="3" t="s">
        <v>5370</v>
      </c>
      <c r="D1466" s="12">
        <v>69.5</v>
      </c>
      <c r="E1466" s="12">
        <v>68</v>
      </c>
      <c r="F1466" s="12">
        <v>68</v>
      </c>
      <c r="G1466" s="12">
        <v>64</v>
      </c>
      <c r="H1466" s="12">
        <v>68</v>
      </c>
      <c r="I1466" s="3">
        <v>-120</v>
      </c>
      <c r="J1466" s="3">
        <v>-172</v>
      </c>
      <c r="K1466" s="3">
        <v>-99</v>
      </c>
      <c r="L1466" s="3">
        <v>-31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-8.3400000000000002E-2</v>
      </c>
      <c r="T1466" s="13">
        <f t="shared" si="221"/>
        <v>-0.11695999999999999</v>
      </c>
      <c r="U1466" s="13">
        <f t="shared" si="222"/>
        <v>-6.7320000000000005E-2</v>
      </c>
      <c r="V1466" s="13">
        <f t="shared" si="223"/>
        <v>-1.984E-2</v>
      </c>
      <c r="W1466" s="13">
        <f t="shared" si="224"/>
        <v>1.0200000000000001E-2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8174</v>
      </c>
      <c r="C1467" s="3" t="s">
        <v>5384</v>
      </c>
      <c r="D1467" s="12">
        <v>291.5</v>
      </c>
      <c r="E1467" s="12">
        <v>290</v>
      </c>
      <c r="F1467" s="12">
        <v>261.5</v>
      </c>
      <c r="G1467" s="12">
        <v>237.5</v>
      </c>
      <c r="H1467" s="12">
        <v>256.5</v>
      </c>
      <c r="I1467" s="3">
        <v>-471</v>
      </c>
      <c r="J1467" s="3">
        <v>-1033</v>
      </c>
      <c r="K1467" s="3">
        <v>50</v>
      </c>
      <c r="L1467" s="3">
        <v>1017</v>
      </c>
      <c r="M1467" s="3">
        <v>1</v>
      </c>
      <c r="N1467" s="3">
        <v>0</v>
      </c>
      <c r="O1467" s="3">
        <v>0</v>
      </c>
      <c r="P1467" s="3">
        <v>3</v>
      </c>
      <c r="Q1467" s="3">
        <v>0</v>
      </c>
      <c r="R1467" s="3">
        <v>0</v>
      </c>
      <c r="S1467" s="13">
        <f t="shared" si="220"/>
        <v>-1.372965</v>
      </c>
      <c r="T1467" s="13">
        <f t="shared" si="221"/>
        <v>-2.9956999999999998</v>
      </c>
      <c r="U1467" s="13">
        <f t="shared" si="222"/>
        <v>0.13075000000000001</v>
      </c>
      <c r="V1467" s="13">
        <f t="shared" si="223"/>
        <v>2.415375</v>
      </c>
      <c r="W1467" s="13">
        <f t="shared" si="224"/>
        <v>2.565E-3</v>
      </c>
      <c r="X1467" s="13">
        <f t="shared" si="225"/>
        <v>0</v>
      </c>
      <c r="Y1467" s="13">
        <f t="shared" si="226"/>
        <v>0</v>
      </c>
      <c r="Z1467" s="13">
        <f t="shared" si="227"/>
        <v>7.8449999999999995E-3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8175</v>
      </c>
      <c r="C1468" s="3" t="s">
        <v>5405</v>
      </c>
      <c r="D1468" s="12">
        <v>53.2</v>
      </c>
      <c r="E1468" s="12">
        <v>50.2</v>
      </c>
      <c r="F1468" s="12">
        <v>51</v>
      </c>
      <c r="G1468" s="12">
        <v>47.5</v>
      </c>
      <c r="H1468" s="12">
        <v>50.7</v>
      </c>
      <c r="I1468" s="3">
        <v>1</v>
      </c>
      <c r="J1468" s="3">
        <v>0</v>
      </c>
      <c r="K1468" s="3">
        <v>-6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5.3200000000000003E-4</v>
      </c>
      <c r="T1468" s="13">
        <f t="shared" si="221"/>
        <v>0</v>
      </c>
      <c r="U1468" s="13">
        <f t="shared" si="222"/>
        <v>-3.0599999999999998E-3</v>
      </c>
      <c r="V1468" s="13">
        <f t="shared" si="223"/>
        <v>4.75E-4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8176</v>
      </c>
      <c r="C1469" s="3" t="s">
        <v>5376</v>
      </c>
      <c r="D1469" s="12">
        <v>154.5</v>
      </c>
      <c r="E1469" s="12">
        <v>169.5</v>
      </c>
      <c r="F1469" s="12">
        <v>171.5</v>
      </c>
      <c r="G1469" s="12">
        <v>188.5</v>
      </c>
      <c r="H1469" s="12">
        <v>175</v>
      </c>
      <c r="I1469" s="3">
        <v>964</v>
      </c>
      <c r="J1469" s="3">
        <v>-991</v>
      </c>
      <c r="K1469" s="3">
        <v>-717</v>
      </c>
      <c r="L1469" s="3">
        <v>-1201</v>
      </c>
      <c r="M1469" s="3">
        <v>-232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1.4893799999999999</v>
      </c>
      <c r="T1469" s="13">
        <f t="shared" si="221"/>
        <v>-1.679745</v>
      </c>
      <c r="U1469" s="13">
        <f t="shared" si="222"/>
        <v>-1.2296549999999999</v>
      </c>
      <c r="V1469" s="13">
        <f t="shared" si="223"/>
        <v>-2.2638850000000001</v>
      </c>
      <c r="W1469" s="13">
        <f t="shared" si="224"/>
        <v>-0.40600000000000003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8177</v>
      </c>
      <c r="C1470" s="3" t="s">
        <v>8534</v>
      </c>
      <c r="D1470" s="12">
        <v>56.7</v>
      </c>
      <c r="E1470" s="12">
        <v>56.5</v>
      </c>
      <c r="F1470" s="12">
        <v>57.8</v>
      </c>
      <c r="G1470" s="12">
        <v>57.8</v>
      </c>
      <c r="H1470" s="12">
        <v>59</v>
      </c>
      <c r="I1470" s="3">
        <v>4</v>
      </c>
      <c r="J1470" s="3">
        <v>14</v>
      </c>
      <c r="K1470" s="3">
        <v>5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2.2680000000000001E-3</v>
      </c>
      <c r="T1470" s="13">
        <f t="shared" si="221"/>
        <v>7.9100000000000004E-3</v>
      </c>
      <c r="U1470" s="13">
        <f t="shared" si="222"/>
        <v>2.8900000000000002E-3</v>
      </c>
      <c r="V1470" s="13">
        <f t="shared" si="223"/>
        <v>-1.1559999999999999E-3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8178</v>
      </c>
      <c r="C1471" s="3" t="s">
        <v>5402</v>
      </c>
      <c r="D1471" s="12">
        <v>62.6</v>
      </c>
      <c r="E1471" s="12">
        <v>62.7</v>
      </c>
      <c r="F1471" s="12">
        <v>61.5</v>
      </c>
      <c r="G1471" s="12">
        <v>56.2</v>
      </c>
      <c r="H1471" s="12">
        <v>61.2</v>
      </c>
      <c r="I1471" s="3">
        <v>81</v>
      </c>
      <c r="J1471" s="3">
        <v>-37</v>
      </c>
      <c r="K1471" s="3">
        <v>-152</v>
      </c>
      <c r="L1471" s="3">
        <v>58</v>
      </c>
      <c r="M1471" s="3">
        <v>124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5.0706000000000001E-2</v>
      </c>
      <c r="T1471" s="13">
        <f t="shared" si="221"/>
        <v>-2.3199000000000001E-2</v>
      </c>
      <c r="U1471" s="13">
        <f t="shared" si="222"/>
        <v>-9.3479999999999994E-2</v>
      </c>
      <c r="V1471" s="13">
        <f t="shared" si="223"/>
        <v>3.2596000000000007E-2</v>
      </c>
      <c r="W1471" s="13">
        <f t="shared" si="224"/>
        <v>7.5887999999999997E-2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8179</v>
      </c>
      <c r="C1472" s="3" t="s">
        <v>5370</v>
      </c>
      <c r="D1472" s="12">
        <v>80.400000000000006</v>
      </c>
      <c r="E1472" s="12">
        <v>79.5</v>
      </c>
      <c r="F1472" s="12">
        <v>79.400000000000006</v>
      </c>
      <c r="G1472" s="12">
        <v>77.3</v>
      </c>
      <c r="H1472" s="12">
        <v>80.8</v>
      </c>
      <c r="I1472" s="3">
        <v>-1461</v>
      </c>
      <c r="J1472" s="3">
        <v>-703</v>
      </c>
      <c r="K1472" s="3">
        <v>-357</v>
      </c>
      <c r="L1472" s="3">
        <v>-1170</v>
      </c>
      <c r="M1472" s="3">
        <v>294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-1.174644</v>
      </c>
      <c r="T1472" s="13">
        <f t="shared" si="221"/>
        <v>-0.55888499999999997</v>
      </c>
      <c r="U1472" s="13">
        <f t="shared" si="222"/>
        <v>-0.28345800000000004</v>
      </c>
      <c r="V1472" s="13">
        <f t="shared" si="223"/>
        <v>-0.90441000000000005</v>
      </c>
      <c r="W1472" s="13">
        <f t="shared" si="224"/>
        <v>0.23755200000000001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8180</v>
      </c>
      <c r="C1473" s="3" t="s">
        <v>5403</v>
      </c>
      <c r="D1473" s="12">
        <v>29.1</v>
      </c>
      <c r="E1473" s="12">
        <v>28.5</v>
      </c>
      <c r="F1473" s="12">
        <v>28.4</v>
      </c>
      <c r="G1473" s="12">
        <v>26.55</v>
      </c>
      <c r="H1473" s="12">
        <v>27.5</v>
      </c>
      <c r="I1473" s="3">
        <v>1</v>
      </c>
      <c r="J1473" s="3">
        <v>0</v>
      </c>
      <c r="K1473" s="3">
        <v>0</v>
      </c>
      <c r="L1473" s="3">
        <v>0</v>
      </c>
      <c r="M1473" s="3">
        <v>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2.9100000000000003E-4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8.25E-4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8181</v>
      </c>
      <c r="C1474" s="3" t="s">
        <v>5394</v>
      </c>
      <c r="D1474" s="12">
        <v>35.75</v>
      </c>
      <c r="E1474" s="12">
        <v>36.950000000000003</v>
      </c>
      <c r="F1474" s="12">
        <v>37.5</v>
      </c>
      <c r="G1474" s="12">
        <v>34.9</v>
      </c>
      <c r="H1474" s="12">
        <v>37.9</v>
      </c>
      <c r="I1474" s="3">
        <v>47</v>
      </c>
      <c r="J1474" s="3">
        <v>30</v>
      </c>
      <c r="K1474" s="3">
        <v>0</v>
      </c>
      <c r="L1474" s="3">
        <v>29</v>
      </c>
      <c r="M1474" s="3">
        <v>20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1.6802500000000001E-2</v>
      </c>
      <c r="T1474" s="13">
        <f t="shared" si="221"/>
        <v>1.1084999999999999E-2</v>
      </c>
      <c r="U1474" s="13">
        <f t="shared" si="222"/>
        <v>0</v>
      </c>
      <c r="V1474" s="13">
        <f t="shared" si="223"/>
        <v>1.0121E-2</v>
      </c>
      <c r="W1474" s="13">
        <f t="shared" si="224"/>
        <v>7.5799999999999999E-3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8182</v>
      </c>
      <c r="C1475" s="3" t="s">
        <v>5370</v>
      </c>
      <c r="D1475" s="12">
        <v>50.6</v>
      </c>
      <c r="E1475" s="12">
        <v>50.2</v>
      </c>
      <c r="F1475" s="12">
        <v>50.6</v>
      </c>
      <c r="G1475" s="12">
        <v>46.5</v>
      </c>
      <c r="H1475" s="12">
        <v>48.3</v>
      </c>
      <c r="I1475" s="3">
        <v>22</v>
      </c>
      <c r="J1475" s="3">
        <v>40</v>
      </c>
      <c r="K1475" s="3">
        <v>-16</v>
      </c>
      <c r="L1475" s="3">
        <v>-11</v>
      </c>
      <c r="M1475" s="3">
        <v>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1.1132000000000001E-2</v>
      </c>
      <c r="T1475" s="13">
        <f t="shared" si="221"/>
        <v>2.0080000000000001E-2</v>
      </c>
      <c r="U1475" s="13">
        <f t="shared" si="222"/>
        <v>-8.0960000000000008E-3</v>
      </c>
      <c r="V1475" s="13">
        <f t="shared" si="223"/>
        <v>-5.1149999999999998E-3</v>
      </c>
      <c r="W1475" s="13">
        <f t="shared" si="224"/>
        <v>4.3470000000000002E-3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8183</v>
      </c>
      <c r="C1476" s="3" t="s">
        <v>5376</v>
      </c>
      <c r="D1476" s="12">
        <v>47.2</v>
      </c>
      <c r="E1476" s="12">
        <v>51.9</v>
      </c>
      <c r="F1476" s="12">
        <v>50</v>
      </c>
      <c r="G1476" s="12">
        <v>55</v>
      </c>
      <c r="H1476" s="12">
        <v>56</v>
      </c>
      <c r="I1476" s="3">
        <v>149</v>
      </c>
      <c r="J1476" s="3">
        <v>-3</v>
      </c>
      <c r="K1476" s="3">
        <v>-21</v>
      </c>
      <c r="L1476" s="3">
        <v>36</v>
      </c>
      <c r="M1476" s="3">
        <v>-287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7.0328000000000002E-2</v>
      </c>
      <c r="T1476" s="13">
        <f t="shared" si="221"/>
        <v>-1.5569999999999998E-3</v>
      </c>
      <c r="U1476" s="13">
        <f t="shared" si="222"/>
        <v>-1.0500000000000001E-2</v>
      </c>
      <c r="V1476" s="13">
        <f t="shared" si="223"/>
        <v>1.9800000000000002E-2</v>
      </c>
      <c r="W1476" s="13">
        <f t="shared" si="224"/>
        <v>-0.16072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8184</v>
      </c>
      <c r="C1477" s="3" t="s">
        <v>5375</v>
      </c>
      <c r="D1477" s="12">
        <v>13.25</v>
      </c>
      <c r="E1477" s="12">
        <v>12.65</v>
      </c>
      <c r="F1477" s="12">
        <v>12.15</v>
      </c>
      <c r="G1477" s="12">
        <v>10.95</v>
      </c>
      <c r="H1477" s="12">
        <v>11.8</v>
      </c>
      <c r="I1477" s="3">
        <v>-142</v>
      </c>
      <c r="J1477" s="3">
        <v>-261</v>
      </c>
      <c r="K1477" s="3">
        <v>-466</v>
      </c>
      <c r="L1477" s="3">
        <v>113</v>
      </c>
      <c r="M1477" s="3">
        <v>444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-1.8814999999999998E-2</v>
      </c>
      <c r="T1477" s="13">
        <f t="shared" si="221"/>
        <v>-3.3016500000000004E-2</v>
      </c>
      <c r="U1477" s="13">
        <f t="shared" si="222"/>
        <v>-5.6619000000000003E-2</v>
      </c>
      <c r="V1477" s="13">
        <f t="shared" si="223"/>
        <v>1.2373499999999999E-2</v>
      </c>
      <c r="W1477" s="13">
        <f t="shared" si="224"/>
        <v>5.2392000000000008E-2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8185</v>
      </c>
      <c r="C1478" s="3" t="s">
        <v>5373</v>
      </c>
      <c r="D1478" s="12">
        <v>54.7</v>
      </c>
      <c r="E1478" s="12">
        <v>53.6</v>
      </c>
      <c r="F1478" s="12">
        <v>54.1</v>
      </c>
      <c r="G1478" s="12">
        <v>49.9</v>
      </c>
      <c r="H1478" s="12">
        <v>53.8</v>
      </c>
      <c r="I1478" s="3">
        <v>-224</v>
      </c>
      <c r="J1478" s="3">
        <v>-36</v>
      </c>
      <c r="K1478" s="3">
        <v>-93</v>
      </c>
      <c r="L1478" s="3">
        <v>11</v>
      </c>
      <c r="M1478" s="3">
        <v>100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-0.12252800000000001</v>
      </c>
      <c r="T1478" s="13">
        <f t="shared" si="221"/>
        <v>-1.9296000000000001E-2</v>
      </c>
      <c r="U1478" s="13">
        <f t="shared" si="222"/>
        <v>-5.0313000000000004E-2</v>
      </c>
      <c r="V1478" s="13">
        <f t="shared" si="223"/>
        <v>5.489E-3</v>
      </c>
      <c r="W1478" s="13">
        <f t="shared" si="224"/>
        <v>5.3800000000000001E-2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8186</v>
      </c>
      <c r="C1479" s="3" t="s">
        <v>5375</v>
      </c>
      <c r="D1479" s="12">
        <v>29</v>
      </c>
      <c r="E1479" s="12">
        <v>28.75</v>
      </c>
      <c r="F1479" s="12">
        <v>28.95</v>
      </c>
      <c r="G1479" s="12">
        <v>28</v>
      </c>
      <c r="H1479" s="12">
        <v>28.95</v>
      </c>
      <c r="I1479" s="3">
        <v>-44</v>
      </c>
      <c r="J1479" s="3">
        <v>31</v>
      </c>
      <c r="K1479" s="3">
        <v>0</v>
      </c>
      <c r="L1479" s="3">
        <v>22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-1.2760000000000001E-2</v>
      </c>
      <c r="T1479" s="13">
        <f t="shared" ref="T1479:T1542" si="231">$E1479*J1479/100000</f>
        <v>8.9125000000000003E-3</v>
      </c>
      <c r="U1479" s="13">
        <f t="shared" ref="U1479:U1542" si="232">$F1479*K1479/100000</f>
        <v>0</v>
      </c>
      <c r="V1479" s="13">
        <f t="shared" ref="V1479:V1542" si="233">$G1479*L1479/100000</f>
        <v>6.1599999999999997E-3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8187</v>
      </c>
      <c r="C1480" s="3" t="s">
        <v>5376</v>
      </c>
      <c r="D1480" s="12">
        <v>66.5</v>
      </c>
      <c r="E1480" s="12">
        <v>66.900000000000006</v>
      </c>
      <c r="F1480" s="12">
        <v>66.599999999999994</v>
      </c>
      <c r="G1480" s="12">
        <v>60.2</v>
      </c>
      <c r="H1480" s="12">
        <v>62.6</v>
      </c>
      <c r="I1480" s="3">
        <v>2</v>
      </c>
      <c r="J1480" s="3">
        <v>10</v>
      </c>
      <c r="K1480" s="3">
        <v>0</v>
      </c>
      <c r="L1480" s="3">
        <v>7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1.33E-3</v>
      </c>
      <c r="T1480" s="13">
        <f t="shared" si="231"/>
        <v>6.6899999999999998E-3</v>
      </c>
      <c r="U1480" s="13">
        <f t="shared" si="232"/>
        <v>0</v>
      </c>
      <c r="V1480" s="13">
        <f t="shared" si="233"/>
        <v>4.2140000000000007E-3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8188</v>
      </c>
      <c r="C1481" s="3" t="s">
        <v>8526</v>
      </c>
      <c r="D1481" s="12">
        <v>133</v>
      </c>
      <c r="E1481" s="12">
        <v>133</v>
      </c>
      <c r="F1481" s="12">
        <v>133</v>
      </c>
      <c r="G1481" s="12">
        <v>130</v>
      </c>
      <c r="H1481" s="12">
        <v>132</v>
      </c>
      <c r="I1481" s="3">
        <v>-13</v>
      </c>
      <c r="J1481" s="3">
        <v>7</v>
      </c>
      <c r="K1481" s="3">
        <v>-4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-1.729E-2</v>
      </c>
      <c r="T1481" s="13">
        <f t="shared" si="231"/>
        <v>9.3100000000000006E-3</v>
      </c>
      <c r="U1481" s="13">
        <f t="shared" si="232"/>
        <v>-5.3200000000000001E-3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8189</v>
      </c>
      <c r="C1482" s="3" t="s">
        <v>5376</v>
      </c>
      <c r="D1482" s="12">
        <v>47.1</v>
      </c>
      <c r="E1482" s="12">
        <v>47.45</v>
      </c>
      <c r="F1482" s="12">
        <v>47.6</v>
      </c>
      <c r="G1482" s="12">
        <v>45.6</v>
      </c>
      <c r="H1482" s="12">
        <v>48.8</v>
      </c>
      <c r="I1482" s="3">
        <v>0</v>
      </c>
      <c r="J1482" s="3">
        <v>4</v>
      </c>
      <c r="K1482" s="3">
        <v>-3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1.8980000000000002E-3</v>
      </c>
      <c r="U1482" s="13">
        <f t="shared" si="232"/>
        <v>-1.428E-3</v>
      </c>
      <c r="V1482" s="13">
        <f t="shared" si="233"/>
        <v>0</v>
      </c>
      <c r="W1482" s="13">
        <f t="shared" si="234"/>
        <v>-4.8799999999999999E-4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8190</v>
      </c>
      <c r="C1483" s="3" t="s">
        <v>8544</v>
      </c>
      <c r="D1483" s="12">
        <v>27.15</v>
      </c>
      <c r="E1483" s="12">
        <v>27</v>
      </c>
      <c r="F1483" s="12">
        <v>26</v>
      </c>
      <c r="G1483" s="12">
        <v>23.4</v>
      </c>
      <c r="H1483" s="12">
        <v>23.85</v>
      </c>
      <c r="I1483" s="3">
        <v>11</v>
      </c>
      <c r="J1483" s="3">
        <v>-1</v>
      </c>
      <c r="K1483" s="3">
        <v>-4</v>
      </c>
      <c r="L1483" s="3">
        <v>0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2.9864999999999996E-3</v>
      </c>
      <c r="T1483" s="13">
        <f t="shared" si="231"/>
        <v>-2.7E-4</v>
      </c>
      <c r="U1483" s="13">
        <f t="shared" si="232"/>
        <v>-1.0399999999999999E-3</v>
      </c>
      <c r="V1483" s="13">
        <f t="shared" si="233"/>
        <v>0</v>
      </c>
      <c r="W1483" s="13">
        <f t="shared" si="234"/>
        <v>-7.155000000000001E-4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8191</v>
      </c>
      <c r="C1484" s="3" t="s">
        <v>8544</v>
      </c>
      <c r="D1484" s="12">
        <v>30.75</v>
      </c>
      <c r="E1484" s="12">
        <v>30.9</v>
      </c>
      <c r="F1484" s="12">
        <v>30.5</v>
      </c>
      <c r="G1484" s="12">
        <v>30.5</v>
      </c>
      <c r="H1484" s="12">
        <v>30.9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8192</v>
      </c>
      <c r="C1485" s="3" t="s">
        <v>8544</v>
      </c>
      <c r="D1485" s="12">
        <v>28.75</v>
      </c>
      <c r="E1485" s="12">
        <v>27.8</v>
      </c>
      <c r="F1485" s="12">
        <v>28.2</v>
      </c>
      <c r="G1485" s="12">
        <v>26.75</v>
      </c>
      <c r="H1485" s="12">
        <v>27.9</v>
      </c>
      <c r="I1485" s="3">
        <v>17</v>
      </c>
      <c r="J1485" s="3">
        <v>-4</v>
      </c>
      <c r="K1485" s="3">
        <v>1</v>
      </c>
      <c r="L1485" s="3">
        <v>7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4.8875000000000004E-3</v>
      </c>
      <c r="T1485" s="13">
        <f t="shared" si="231"/>
        <v>-1.1119999999999999E-3</v>
      </c>
      <c r="U1485" s="13">
        <f t="shared" si="232"/>
        <v>2.8199999999999997E-4</v>
      </c>
      <c r="V1485" s="13">
        <f t="shared" si="233"/>
        <v>1.8725E-3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8193</v>
      </c>
      <c r="C1486" s="3" t="s">
        <v>5370</v>
      </c>
      <c r="D1486" s="12">
        <v>67</v>
      </c>
      <c r="E1486" s="12">
        <v>67.2</v>
      </c>
      <c r="F1486" s="12">
        <v>65.7</v>
      </c>
      <c r="G1486" s="12">
        <v>64.099999999999994</v>
      </c>
      <c r="H1486" s="12">
        <v>64.900000000000006</v>
      </c>
      <c r="I1486" s="3">
        <v>-6</v>
      </c>
      <c r="J1486" s="3">
        <v>-1</v>
      </c>
      <c r="K1486" s="3">
        <v>-1</v>
      </c>
      <c r="L1486" s="3">
        <v>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-4.0200000000000001E-3</v>
      </c>
      <c r="T1486" s="13">
        <f t="shared" si="231"/>
        <v>-6.7200000000000007E-4</v>
      </c>
      <c r="U1486" s="13">
        <f t="shared" si="232"/>
        <v>-6.5700000000000003E-4</v>
      </c>
      <c r="V1486" s="13">
        <f t="shared" si="233"/>
        <v>6.4099999999999997E-4</v>
      </c>
      <c r="W1486" s="13">
        <f t="shared" si="234"/>
        <v>6.4900000000000005E-4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8194</v>
      </c>
      <c r="C1487" s="3" t="s">
        <v>5425</v>
      </c>
      <c r="D1487" s="12">
        <v>76</v>
      </c>
      <c r="E1487" s="12">
        <v>76.400000000000006</v>
      </c>
      <c r="F1487" s="12">
        <v>76.900000000000006</v>
      </c>
      <c r="G1487" s="12">
        <v>73</v>
      </c>
      <c r="H1487" s="12">
        <v>77.599999999999994</v>
      </c>
      <c r="I1487" s="3">
        <v>-1</v>
      </c>
      <c r="J1487" s="3">
        <v>4</v>
      </c>
      <c r="K1487" s="3">
        <v>-1</v>
      </c>
      <c r="L1487" s="3">
        <v>5</v>
      </c>
      <c r="M1487" s="3">
        <v>20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-7.6000000000000004E-4</v>
      </c>
      <c r="T1487" s="13">
        <f t="shared" si="231"/>
        <v>3.0560000000000001E-3</v>
      </c>
      <c r="U1487" s="13">
        <f t="shared" si="232"/>
        <v>-7.6900000000000004E-4</v>
      </c>
      <c r="V1487" s="13">
        <f t="shared" si="233"/>
        <v>3.65E-3</v>
      </c>
      <c r="W1487" s="13">
        <f t="shared" si="234"/>
        <v>1.5520000000000001E-2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8195</v>
      </c>
      <c r="C1488" s="3" t="s">
        <v>5370</v>
      </c>
      <c r="D1488" s="12">
        <v>67</v>
      </c>
      <c r="E1488" s="12">
        <v>68.8</v>
      </c>
      <c r="F1488" s="12">
        <v>67.2</v>
      </c>
      <c r="G1488" s="12">
        <v>64.5</v>
      </c>
      <c r="H1488" s="12">
        <v>67</v>
      </c>
      <c r="I1488" s="3">
        <v>-4</v>
      </c>
      <c r="J1488" s="3">
        <v>8</v>
      </c>
      <c r="K1488" s="3">
        <v>-1</v>
      </c>
      <c r="L1488" s="3">
        <v>8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-2.6800000000000001E-3</v>
      </c>
      <c r="T1488" s="13">
        <f t="shared" si="231"/>
        <v>5.5039999999999993E-3</v>
      </c>
      <c r="U1488" s="13">
        <f t="shared" si="232"/>
        <v>-6.7200000000000007E-4</v>
      </c>
      <c r="V1488" s="13">
        <f t="shared" si="233"/>
        <v>5.1599999999999997E-3</v>
      </c>
      <c r="W1488" s="13">
        <f t="shared" si="234"/>
        <v>-1.34E-3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8196</v>
      </c>
      <c r="C1489" s="3" t="s">
        <v>8529</v>
      </c>
      <c r="D1489" s="12">
        <v>61</v>
      </c>
      <c r="E1489" s="12">
        <v>61.6</v>
      </c>
      <c r="F1489" s="12">
        <v>62.5</v>
      </c>
      <c r="G1489" s="12">
        <v>61.2</v>
      </c>
      <c r="H1489" s="12">
        <v>66.599999999999994</v>
      </c>
      <c r="I1489" s="3">
        <v>125</v>
      </c>
      <c r="J1489" s="3">
        <v>103</v>
      </c>
      <c r="K1489" s="3">
        <v>65</v>
      </c>
      <c r="L1489" s="3">
        <v>117</v>
      </c>
      <c r="M1489" s="3">
        <v>39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7.6249999999999998E-2</v>
      </c>
      <c r="T1489" s="13">
        <f t="shared" si="231"/>
        <v>6.3448000000000004E-2</v>
      </c>
      <c r="U1489" s="13">
        <f t="shared" si="232"/>
        <v>4.0625000000000001E-2</v>
      </c>
      <c r="V1489" s="13">
        <f t="shared" si="233"/>
        <v>7.1604000000000001E-2</v>
      </c>
      <c r="W1489" s="13">
        <f t="shared" si="234"/>
        <v>2.5973999999999997E-2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8197</v>
      </c>
      <c r="C1490" s="3" t="s">
        <v>8518</v>
      </c>
      <c r="D1490" s="12">
        <v>305</v>
      </c>
      <c r="E1490" s="12">
        <v>320</v>
      </c>
      <c r="F1490" s="12">
        <v>315.5</v>
      </c>
      <c r="G1490" s="12">
        <v>305</v>
      </c>
      <c r="H1490" s="12">
        <v>327</v>
      </c>
      <c r="I1490" s="3">
        <v>-27</v>
      </c>
      <c r="J1490" s="3">
        <v>81</v>
      </c>
      <c r="K1490" s="3">
        <v>-130</v>
      </c>
      <c r="L1490" s="3">
        <v>34</v>
      </c>
      <c r="M1490" s="3">
        <v>110</v>
      </c>
      <c r="N1490" s="3">
        <v>86</v>
      </c>
      <c r="O1490" s="3">
        <v>97</v>
      </c>
      <c r="P1490" s="3">
        <v>0</v>
      </c>
      <c r="Q1490" s="3">
        <v>0</v>
      </c>
      <c r="R1490" s="3">
        <v>0</v>
      </c>
      <c r="S1490" s="13">
        <f t="shared" si="230"/>
        <v>-8.2350000000000007E-2</v>
      </c>
      <c r="T1490" s="13">
        <f t="shared" si="231"/>
        <v>0.25919999999999999</v>
      </c>
      <c r="U1490" s="13">
        <f t="shared" si="232"/>
        <v>-0.41015000000000001</v>
      </c>
      <c r="V1490" s="13">
        <f t="shared" si="233"/>
        <v>0.1037</v>
      </c>
      <c r="W1490" s="13">
        <f t="shared" si="234"/>
        <v>0.35970000000000002</v>
      </c>
      <c r="X1490" s="13">
        <f t="shared" si="235"/>
        <v>0.26229999999999998</v>
      </c>
      <c r="Y1490" s="13">
        <f t="shared" si="236"/>
        <v>0.31040000000000001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8198</v>
      </c>
      <c r="C1491" s="3" t="s">
        <v>8499</v>
      </c>
      <c r="D1491" s="12">
        <v>28.45</v>
      </c>
      <c r="E1491" s="12">
        <v>28.3</v>
      </c>
      <c r="F1491" s="12">
        <v>28</v>
      </c>
      <c r="G1491" s="12">
        <v>30</v>
      </c>
      <c r="H1491" s="12">
        <v>29.5</v>
      </c>
      <c r="I1491" s="3">
        <v>0</v>
      </c>
      <c r="J1491" s="3">
        <v>0</v>
      </c>
      <c r="K1491" s="3">
        <v>0</v>
      </c>
      <c r="L1491" s="3">
        <v>-6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-1.8E-3</v>
      </c>
      <c r="W1491" s="13">
        <f t="shared" si="234"/>
        <v>2.9500000000000001E-4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8199</v>
      </c>
      <c r="C1492" s="3" t="s">
        <v>5394</v>
      </c>
      <c r="D1492" s="12">
        <v>85.6</v>
      </c>
      <c r="E1492" s="12">
        <v>89.4</v>
      </c>
      <c r="F1492" s="12">
        <v>89.1</v>
      </c>
      <c r="G1492" s="12">
        <v>80.2</v>
      </c>
      <c r="H1492" s="12">
        <v>88.2</v>
      </c>
      <c r="I1492" s="3">
        <v>256</v>
      </c>
      <c r="J1492" s="3">
        <v>200</v>
      </c>
      <c r="K1492" s="3">
        <v>29</v>
      </c>
      <c r="L1492" s="3">
        <v>43</v>
      </c>
      <c r="M1492" s="3">
        <v>155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0.219136</v>
      </c>
      <c r="T1492" s="13">
        <f t="shared" si="231"/>
        <v>0.17879999999999999</v>
      </c>
      <c r="U1492" s="13">
        <f t="shared" si="232"/>
        <v>2.5838999999999997E-2</v>
      </c>
      <c r="V1492" s="13">
        <f t="shared" si="233"/>
        <v>3.4485999999999996E-2</v>
      </c>
      <c r="W1492" s="13">
        <f t="shared" si="234"/>
        <v>0.13671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8200</v>
      </c>
      <c r="C1493" s="3" t="s">
        <v>5425</v>
      </c>
      <c r="D1493" s="12">
        <v>64.8</v>
      </c>
      <c r="E1493" s="12">
        <v>63</v>
      </c>
      <c r="F1493" s="12">
        <v>60.4</v>
      </c>
      <c r="G1493" s="12">
        <v>55.7</v>
      </c>
      <c r="H1493" s="12">
        <v>61</v>
      </c>
      <c r="I1493" s="3">
        <v>1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6.4799999999999992E-4</v>
      </c>
      <c r="T1493" s="13">
        <f t="shared" si="231"/>
        <v>0</v>
      </c>
      <c r="U1493" s="13">
        <f t="shared" si="232"/>
        <v>0</v>
      </c>
      <c r="V1493" s="13">
        <f t="shared" si="233"/>
        <v>5.5699999999999999E-4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8201</v>
      </c>
      <c r="C1494" s="3" t="s">
        <v>5370</v>
      </c>
      <c r="D1494" s="12">
        <v>68.599999999999994</v>
      </c>
      <c r="E1494" s="12">
        <v>69.5</v>
      </c>
      <c r="F1494" s="12">
        <v>69.8</v>
      </c>
      <c r="G1494" s="12">
        <v>67.900000000000006</v>
      </c>
      <c r="H1494" s="12">
        <v>72.8</v>
      </c>
      <c r="I1494" s="3">
        <v>6</v>
      </c>
      <c r="J1494" s="3">
        <v>1</v>
      </c>
      <c r="K1494" s="3">
        <v>3</v>
      </c>
      <c r="L1494" s="3">
        <v>9</v>
      </c>
      <c r="M1494" s="3">
        <v>15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4.1159999999999999E-3</v>
      </c>
      <c r="T1494" s="13">
        <f t="shared" si="231"/>
        <v>6.9499999999999998E-4</v>
      </c>
      <c r="U1494" s="13">
        <f t="shared" si="232"/>
        <v>2.0939999999999999E-3</v>
      </c>
      <c r="V1494" s="13">
        <f t="shared" si="233"/>
        <v>6.1110000000000001E-3</v>
      </c>
      <c r="W1494" s="13">
        <f t="shared" si="234"/>
        <v>1.0919999999999999E-2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8202</v>
      </c>
      <c r="C1495" s="3" t="s">
        <v>5376</v>
      </c>
      <c r="D1495" s="12">
        <v>27.15</v>
      </c>
      <c r="E1495" s="12">
        <v>26.8</v>
      </c>
      <c r="F1495" s="12">
        <v>26.95</v>
      </c>
      <c r="G1495" s="12">
        <v>26.5</v>
      </c>
      <c r="H1495" s="12">
        <v>27.15</v>
      </c>
      <c r="I1495" s="3">
        <v>2</v>
      </c>
      <c r="J1495" s="3">
        <v>-2</v>
      </c>
      <c r="K1495" s="3">
        <v>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5.4299999999999997E-4</v>
      </c>
      <c r="T1495" s="13">
        <f t="shared" si="231"/>
        <v>-5.3600000000000002E-4</v>
      </c>
      <c r="U1495" s="13">
        <f t="shared" si="232"/>
        <v>2.6949999999999999E-4</v>
      </c>
      <c r="V1495" s="13">
        <f t="shared" si="233"/>
        <v>0</v>
      </c>
      <c r="W1495" s="13">
        <f t="shared" si="234"/>
        <v>-2.7149999999999999E-4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8203</v>
      </c>
      <c r="C1496" s="3" t="s">
        <v>5376</v>
      </c>
      <c r="D1496" s="12">
        <v>34.5</v>
      </c>
      <c r="E1496" s="12">
        <v>34</v>
      </c>
      <c r="F1496" s="12">
        <v>33.799999999999997</v>
      </c>
      <c r="G1496" s="12">
        <v>34.200000000000003</v>
      </c>
      <c r="H1496" s="12">
        <v>34.200000000000003</v>
      </c>
      <c r="I1496" s="3">
        <v>2</v>
      </c>
      <c r="J1496" s="3">
        <v>0</v>
      </c>
      <c r="K1496" s="3">
        <v>-1</v>
      </c>
      <c r="L1496" s="3">
        <v>4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6.8999999999999997E-4</v>
      </c>
      <c r="T1496" s="13">
        <f t="shared" si="231"/>
        <v>0</v>
      </c>
      <c r="U1496" s="13">
        <f t="shared" si="232"/>
        <v>-3.3799999999999998E-4</v>
      </c>
      <c r="V1496" s="13">
        <f t="shared" si="233"/>
        <v>1.3680000000000001E-3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8204</v>
      </c>
      <c r="C1497" s="3" t="s">
        <v>5377</v>
      </c>
      <c r="D1497" s="12">
        <v>65.400000000000006</v>
      </c>
      <c r="E1497" s="12">
        <v>64.8</v>
      </c>
      <c r="F1497" s="12">
        <v>66</v>
      </c>
      <c r="G1497" s="12">
        <v>64.400000000000006</v>
      </c>
      <c r="H1497" s="12">
        <v>66.7</v>
      </c>
      <c r="I1497" s="3">
        <v>-73</v>
      </c>
      <c r="J1497" s="3">
        <v>-18</v>
      </c>
      <c r="K1497" s="3">
        <v>-8</v>
      </c>
      <c r="L1497" s="3">
        <v>-41</v>
      </c>
      <c r="M1497" s="3">
        <v>46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-4.7742000000000007E-2</v>
      </c>
      <c r="T1497" s="13">
        <f t="shared" si="231"/>
        <v>-1.1663999999999999E-2</v>
      </c>
      <c r="U1497" s="13">
        <f t="shared" si="232"/>
        <v>-5.28E-3</v>
      </c>
      <c r="V1497" s="13">
        <f t="shared" si="233"/>
        <v>-2.6404E-2</v>
      </c>
      <c r="W1497" s="13">
        <f t="shared" si="234"/>
        <v>3.0682000000000004E-2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8205</v>
      </c>
      <c r="C1498" s="3" t="s">
        <v>8499</v>
      </c>
      <c r="D1498" s="12">
        <v>74.900000000000006</v>
      </c>
      <c r="E1498" s="12">
        <v>74</v>
      </c>
      <c r="F1498" s="12">
        <v>75.599999999999994</v>
      </c>
      <c r="G1498" s="12">
        <v>71.7</v>
      </c>
      <c r="H1498" s="12">
        <v>75</v>
      </c>
      <c r="I1498" s="3">
        <v>-15</v>
      </c>
      <c r="J1498" s="3">
        <v>24</v>
      </c>
      <c r="K1498" s="3">
        <v>-8</v>
      </c>
      <c r="L1498" s="3">
        <v>5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-1.1235E-2</v>
      </c>
      <c r="T1498" s="13">
        <f t="shared" si="231"/>
        <v>1.7760000000000001E-2</v>
      </c>
      <c r="U1498" s="13">
        <f t="shared" si="232"/>
        <v>-6.0479999999999996E-3</v>
      </c>
      <c r="V1498" s="13">
        <f t="shared" si="233"/>
        <v>3.5850000000000001E-3</v>
      </c>
      <c r="W1498" s="13">
        <f t="shared" si="234"/>
        <v>2.2499999999999998E-3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8206</v>
      </c>
      <c r="C1499" s="3" t="s">
        <v>5395</v>
      </c>
      <c r="D1499" s="12">
        <v>59.4</v>
      </c>
      <c r="E1499" s="12">
        <v>60.2</v>
      </c>
      <c r="F1499" s="12">
        <v>60.8</v>
      </c>
      <c r="G1499" s="12">
        <v>55.5</v>
      </c>
      <c r="H1499" s="12">
        <v>60.2</v>
      </c>
      <c r="I1499" s="3">
        <v>-64</v>
      </c>
      <c r="J1499" s="3">
        <v>17</v>
      </c>
      <c r="K1499" s="3">
        <v>-91</v>
      </c>
      <c r="L1499" s="3">
        <v>46</v>
      </c>
      <c r="M1499" s="3">
        <v>112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-3.8016000000000001E-2</v>
      </c>
      <c r="T1499" s="13">
        <f t="shared" si="231"/>
        <v>1.0234000000000002E-2</v>
      </c>
      <c r="U1499" s="13">
        <f t="shared" si="232"/>
        <v>-5.5328000000000002E-2</v>
      </c>
      <c r="V1499" s="13">
        <f t="shared" si="233"/>
        <v>2.5530000000000001E-2</v>
      </c>
      <c r="W1499" s="13">
        <f t="shared" si="234"/>
        <v>6.7424000000000012E-2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8207</v>
      </c>
      <c r="C1500" s="3" t="s">
        <v>8555</v>
      </c>
      <c r="D1500" s="12">
        <v>61.8</v>
      </c>
      <c r="E1500" s="12">
        <v>61.8</v>
      </c>
      <c r="F1500" s="12">
        <v>59.9</v>
      </c>
      <c r="G1500" s="12">
        <v>54.3</v>
      </c>
      <c r="H1500" s="12">
        <v>59.7</v>
      </c>
      <c r="I1500" s="3">
        <v>370</v>
      </c>
      <c r="J1500" s="3">
        <v>178</v>
      </c>
      <c r="K1500" s="3">
        <v>-270</v>
      </c>
      <c r="L1500" s="3">
        <v>332</v>
      </c>
      <c r="M1500" s="3">
        <v>373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0.22866</v>
      </c>
      <c r="T1500" s="13">
        <f t="shared" si="231"/>
        <v>0.11000399999999999</v>
      </c>
      <c r="U1500" s="13">
        <f t="shared" si="232"/>
        <v>-0.16173000000000001</v>
      </c>
      <c r="V1500" s="13">
        <f t="shared" si="233"/>
        <v>0.18027599999999999</v>
      </c>
      <c r="W1500" s="13">
        <f t="shared" si="234"/>
        <v>0.22268100000000002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8208</v>
      </c>
      <c r="C1501" s="3" t="s">
        <v>5424</v>
      </c>
      <c r="D1501" s="12">
        <v>852</v>
      </c>
      <c r="E1501" s="12">
        <v>823</v>
      </c>
      <c r="F1501" s="12">
        <v>808</v>
      </c>
      <c r="G1501" s="12">
        <v>783</v>
      </c>
      <c r="H1501" s="12">
        <v>814</v>
      </c>
      <c r="I1501" s="3">
        <v>163</v>
      </c>
      <c r="J1501" s="3">
        <v>-182</v>
      </c>
      <c r="K1501" s="3">
        <v>-102</v>
      </c>
      <c r="L1501" s="3">
        <v>96</v>
      </c>
      <c r="M1501" s="3">
        <v>21</v>
      </c>
      <c r="N1501" s="3">
        <v>-4</v>
      </c>
      <c r="O1501" s="3">
        <v>35</v>
      </c>
      <c r="P1501" s="3">
        <v>1</v>
      </c>
      <c r="Q1501" s="3">
        <v>-12</v>
      </c>
      <c r="R1501" s="3">
        <v>3</v>
      </c>
      <c r="S1501" s="13">
        <f t="shared" si="230"/>
        <v>1.38876</v>
      </c>
      <c r="T1501" s="13">
        <f t="shared" si="231"/>
        <v>-1.49786</v>
      </c>
      <c r="U1501" s="13">
        <f t="shared" si="232"/>
        <v>-0.82416</v>
      </c>
      <c r="V1501" s="13">
        <f t="shared" si="233"/>
        <v>0.75168000000000001</v>
      </c>
      <c r="W1501" s="13">
        <f t="shared" si="234"/>
        <v>0.17094000000000001</v>
      </c>
      <c r="X1501" s="13">
        <f t="shared" si="235"/>
        <v>-3.4079999999999999E-2</v>
      </c>
      <c r="Y1501" s="13">
        <f t="shared" si="236"/>
        <v>0.28804999999999997</v>
      </c>
      <c r="Z1501" s="13">
        <f t="shared" si="237"/>
        <v>8.0800000000000004E-3</v>
      </c>
      <c r="AA1501" s="13">
        <f t="shared" si="238"/>
        <v>-9.3960000000000002E-2</v>
      </c>
      <c r="AB1501" s="13">
        <f t="shared" si="239"/>
        <v>2.4420000000000001E-2</v>
      </c>
    </row>
    <row r="1502" spans="1:28" x14ac:dyDescent="0.25">
      <c r="A1502" s="2" t="s">
        <v>1496</v>
      </c>
      <c r="B1502" s="3" t="s">
        <v>8209</v>
      </c>
      <c r="C1502" s="3" t="s">
        <v>5431</v>
      </c>
      <c r="D1502" s="12">
        <v>186</v>
      </c>
      <c r="E1502" s="12">
        <v>199</v>
      </c>
      <c r="F1502" s="12">
        <v>201.5</v>
      </c>
      <c r="G1502" s="12">
        <v>194</v>
      </c>
      <c r="H1502" s="12">
        <v>207.5</v>
      </c>
      <c r="I1502" s="3">
        <v>110</v>
      </c>
      <c r="J1502" s="3">
        <v>186</v>
      </c>
      <c r="K1502" s="3">
        <v>210</v>
      </c>
      <c r="L1502" s="3">
        <v>104</v>
      </c>
      <c r="M1502" s="3">
        <v>169</v>
      </c>
      <c r="N1502" s="3">
        <v>0</v>
      </c>
      <c r="O1502" s="3">
        <v>0</v>
      </c>
      <c r="P1502" s="3">
        <v>-61</v>
      </c>
      <c r="Q1502" s="3">
        <v>0</v>
      </c>
      <c r="R1502" s="3">
        <v>47</v>
      </c>
      <c r="S1502" s="13">
        <f t="shared" si="230"/>
        <v>0.2046</v>
      </c>
      <c r="T1502" s="13">
        <f t="shared" si="231"/>
        <v>0.37014000000000002</v>
      </c>
      <c r="U1502" s="13">
        <f t="shared" si="232"/>
        <v>0.42315000000000003</v>
      </c>
      <c r="V1502" s="13">
        <f t="shared" si="233"/>
        <v>0.20175999999999999</v>
      </c>
      <c r="W1502" s="13">
        <f t="shared" si="234"/>
        <v>0.35067500000000001</v>
      </c>
      <c r="X1502" s="13">
        <f t="shared" si="235"/>
        <v>0</v>
      </c>
      <c r="Y1502" s="13">
        <f t="shared" si="236"/>
        <v>0</v>
      </c>
      <c r="Z1502" s="13">
        <f t="shared" si="237"/>
        <v>-0.122915</v>
      </c>
      <c r="AA1502" s="13">
        <f t="shared" si="238"/>
        <v>0</v>
      </c>
      <c r="AB1502" s="13">
        <f t="shared" si="239"/>
        <v>9.7525000000000001E-2</v>
      </c>
    </row>
    <row r="1503" spans="1:28" x14ac:dyDescent="0.25">
      <c r="A1503" s="2" t="s">
        <v>1497</v>
      </c>
      <c r="B1503" s="3" t="s">
        <v>8210</v>
      </c>
      <c r="C1503" s="3" t="s">
        <v>5369</v>
      </c>
      <c r="D1503" s="12">
        <v>47</v>
      </c>
      <c r="E1503" s="12">
        <v>46.9</v>
      </c>
      <c r="F1503" s="12">
        <v>46.85</v>
      </c>
      <c r="G1503" s="12">
        <v>45.8</v>
      </c>
      <c r="H1503" s="12">
        <v>47.5</v>
      </c>
      <c r="I1503" s="3">
        <v>-6</v>
      </c>
      <c r="J1503" s="3">
        <v>3</v>
      </c>
      <c r="K1503" s="3">
        <v>-6</v>
      </c>
      <c r="L1503" s="3">
        <v>-6</v>
      </c>
      <c r="M1503" s="3">
        <v>21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-2.82E-3</v>
      </c>
      <c r="T1503" s="13">
        <f t="shared" si="231"/>
        <v>1.4069999999999998E-3</v>
      </c>
      <c r="U1503" s="13">
        <f t="shared" si="232"/>
        <v>-2.8110000000000001E-3</v>
      </c>
      <c r="V1503" s="13">
        <f t="shared" si="233"/>
        <v>-2.7479999999999996E-3</v>
      </c>
      <c r="W1503" s="13">
        <f t="shared" si="234"/>
        <v>9.9749999999999995E-3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8211</v>
      </c>
      <c r="C1504" s="3" t="s">
        <v>8510</v>
      </c>
      <c r="D1504" s="12">
        <v>91.2</v>
      </c>
      <c r="E1504" s="12">
        <v>88.3</v>
      </c>
      <c r="F1504" s="12">
        <v>87.6</v>
      </c>
      <c r="G1504" s="12">
        <v>79.8</v>
      </c>
      <c r="H1504" s="12">
        <v>87.7</v>
      </c>
      <c r="I1504" s="3">
        <v>-13</v>
      </c>
      <c r="J1504" s="3">
        <v>-588</v>
      </c>
      <c r="K1504" s="3">
        <v>-359</v>
      </c>
      <c r="L1504" s="3">
        <v>-368</v>
      </c>
      <c r="M1504" s="3">
        <v>309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-1.1856000000000002E-2</v>
      </c>
      <c r="T1504" s="13">
        <f t="shared" si="231"/>
        <v>-0.519204</v>
      </c>
      <c r="U1504" s="13">
        <f t="shared" si="232"/>
        <v>-0.31448399999999999</v>
      </c>
      <c r="V1504" s="13">
        <f t="shared" si="233"/>
        <v>-0.29366399999999998</v>
      </c>
      <c r="W1504" s="13">
        <f t="shared" si="234"/>
        <v>0.27099299999999998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8212</v>
      </c>
      <c r="C1505" s="3" t="s">
        <v>8512</v>
      </c>
      <c r="D1505" s="12">
        <v>26.15</v>
      </c>
      <c r="E1505" s="12">
        <v>25</v>
      </c>
      <c r="F1505" s="12">
        <v>25.75</v>
      </c>
      <c r="G1505" s="12">
        <v>23.8</v>
      </c>
      <c r="H1505" s="12">
        <v>26.15</v>
      </c>
      <c r="I1505" s="3">
        <v>15</v>
      </c>
      <c r="J1505" s="3">
        <v>59</v>
      </c>
      <c r="K1505" s="3">
        <v>7</v>
      </c>
      <c r="L1505" s="3">
        <v>31</v>
      </c>
      <c r="M1505" s="3">
        <v>45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3.9224999999999998E-3</v>
      </c>
      <c r="T1505" s="13">
        <f t="shared" si="231"/>
        <v>1.4749999999999999E-2</v>
      </c>
      <c r="U1505" s="13">
        <f t="shared" si="232"/>
        <v>1.8025000000000001E-3</v>
      </c>
      <c r="V1505" s="13">
        <f t="shared" si="233"/>
        <v>7.3780000000000009E-3</v>
      </c>
      <c r="W1505" s="13">
        <f t="shared" si="234"/>
        <v>1.17675E-2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8213</v>
      </c>
      <c r="C1506" s="3" t="s">
        <v>8518</v>
      </c>
      <c r="D1506" s="12">
        <v>268</v>
      </c>
      <c r="E1506" s="12">
        <v>287.5</v>
      </c>
      <c r="F1506" s="12">
        <v>302.5</v>
      </c>
      <c r="G1506" s="12">
        <v>316</v>
      </c>
      <c r="H1506" s="12">
        <v>336.5</v>
      </c>
      <c r="I1506" s="3">
        <v>-109</v>
      </c>
      <c r="J1506" s="3">
        <v>63</v>
      </c>
      <c r="K1506" s="3">
        <v>-118</v>
      </c>
      <c r="L1506" s="3">
        <v>70</v>
      </c>
      <c r="M1506" s="3">
        <v>39</v>
      </c>
      <c r="N1506" s="3">
        <v>0</v>
      </c>
      <c r="O1506" s="3">
        <v>217</v>
      </c>
      <c r="P1506" s="3">
        <v>762</v>
      </c>
      <c r="Q1506" s="3">
        <v>1277</v>
      </c>
      <c r="R1506" s="3">
        <v>150</v>
      </c>
      <c r="S1506" s="13">
        <f t="shared" si="230"/>
        <v>-0.29211999999999999</v>
      </c>
      <c r="T1506" s="13">
        <f t="shared" si="231"/>
        <v>0.18112500000000001</v>
      </c>
      <c r="U1506" s="13">
        <f t="shared" si="232"/>
        <v>-0.35694999999999999</v>
      </c>
      <c r="V1506" s="13">
        <f t="shared" si="233"/>
        <v>0.22120000000000001</v>
      </c>
      <c r="W1506" s="13">
        <f t="shared" si="234"/>
        <v>0.13123499999999999</v>
      </c>
      <c r="X1506" s="13">
        <f t="shared" si="235"/>
        <v>0</v>
      </c>
      <c r="Y1506" s="13">
        <f t="shared" si="236"/>
        <v>0.62387499999999996</v>
      </c>
      <c r="Z1506" s="13">
        <f t="shared" si="237"/>
        <v>2.30505</v>
      </c>
      <c r="AA1506" s="13">
        <f t="shared" si="238"/>
        <v>4.0353199999999996</v>
      </c>
      <c r="AB1506" s="13">
        <f t="shared" si="239"/>
        <v>0.50475000000000003</v>
      </c>
    </row>
    <row r="1507" spans="1:28" x14ac:dyDescent="0.25">
      <c r="A1507" s="2" t="s">
        <v>1501</v>
      </c>
      <c r="B1507" s="3" t="s">
        <v>8214</v>
      </c>
      <c r="C1507" s="3" t="s">
        <v>8523</v>
      </c>
      <c r="D1507" s="12">
        <v>55.5</v>
      </c>
      <c r="E1507" s="12">
        <v>55.9</v>
      </c>
      <c r="F1507" s="12">
        <v>54.5</v>
      </c>
      <c r="G1507" s="12">
        <v>54.5</v>
      </c>
      <c r="H1507" s="12">
        <v>54.5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8215</v>
      </c>
      <c r="C1508" s="3" t="s">
        <v>5425</v>
      </c>
      <c r="D1508" s="12">
        <v>254</v>
      </c>
      <c r="E1508" s="12">
        <v>264</v>
      </c>
      <c r="F1508" s="12">
        <v>263.5</v>
      </c>
      <c r="G1508" s="12">
        <v>241</v>
      </c>
      <c r="H1508" s="12">
        <v>265</v>
      </c>
      <c r="I1508" s="3">
        <v>10</v>
      </c>
      <c r="J1508" s="3">
        <v>43</v>
      </c>
      <c r="K1508" s="3">
        <v>-50</v>
      </c>
      <c r="L1508" s="3">
        <v>58</v>
      </c>
      <c r="M1508" s="3">
        <v>144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2.5399999999999999E-2</v>
      </c>
      <c r="T1508" s="13">
        <f t="shared" si="231"/>
        <v>0.11352</v>
      </c>
      <c r="U1508" s="13">
        <f t="shared" si="232"/>
        <v>-0.13175000000000001</v>
      </c>
      <c r="V1508" s="13">
        <f t="shared" si="233"/>
        <v>0.13977999999999999</v>
      </c>
      <c r="W1508" s="13">
        <f t="shared" si="234"/>
        <v>0.38159999999999999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8216</v>
      </c>
      <c r="C1509" s="3" t="s">
        <v>5403</v>
      </c>
      <c r="D1509" s="12">
        <v>115</v>
      </c>
      <c r="E1509" s="12">
        <v>112</v>
      </c>
      <c r="F1509" s="12">
        <v>111.5</v>
      </c>
      <c r="G1509" s="12">
        <v>102</v>
      </c>
      <c r="H1509" s="12">
        <v>109.5</v>
      </c>
      <c r="I1509" s="3">
        <v>2</v>
      </c>
      <c r="J1509" s="3">
        <v>0</v>
      </c>
      <c r="K1509" s="3">
        <v>-2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2.3E-3</v>
      </c>
      <c r="T1509" s="13">
        <f t="shared" si="231"/>
        <v>0</v>
      </c>
      <c r="U1509" s="13">
        <f t="shared" si="232"/>
        <v>-2.2300000000000002E-3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8217</v>
      </c>
      <c r="C1510" s="3" t="s">
        <v>5403</v>
      </c>
      <c r="D1510" s="12">
        <v>39.5</v>
      </c>
      <c r="E1510" s="12">
        <v>39.950000000000003</v>
      </c>
      <c r="F1510" s="12">
        <v>39.6</v>
      </c>
      <c r="G1510" s="12">
        <v>38.799999999999997</v>
      </c>
      <c r="H1510" s="12">
        <v>40.15</v>
      </c>
      <c r="I1510" s="3">
        <v>2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7.9000000000000001E-4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8218</v>
      </c>
      <c r="C1511" s="3" t="s">
        <v>8506</v>
      </c>
      <c r="D1511" s="12">
        <v>38.200000000000003</v>
      </c>
      <c r="E1511" s="12">
        <v>38</v>
      </c>
      <c r="F1511" s="12">
        <v>38.549999999999997</v>
      </c>
      <c r="G1511" s="12">
        <v>34.950000000000003</v>
      </c>
      <c r="H1511" s="12">
        <v>37.75</v>
      </c>
      <c r="I1511" s="3">
        <v>-84</v>
      </c>
      <c r="J1511" s="3">
        <v>-13</v>
      </c>
      <c r="K1511" s="3">
        <v>-28</v>
      </c>
      <c r="L1511" s="3">
        <v>32</v>
      </c>
      <c r="M1511" s="3">
        <v>91</v>
      </c>
      <c r="N1511" s="3">
        <v>0</v>
      </c>
      <c r="O1511" s="3">
        <v>20</v>
      </c>
      <c r="P1511" s="3">
        <v>10</v>
      </c>
      <c r="Q1511" s="3">
        <v>0</v>
      </c>
      <c r="R1511" s="3">
        <v>6</v>
      </c>
      <c r="S1511" s="13">
        <f t="shared" si="230"/>
        <v>-3.2087999999999998E-2</v>
      </c>
      <c r="T1511" s="13">
        <f t="shared" si="231"/>
        <v>-4.9399999999999999E-3</v>
      </c>
      <c r="U1511" s="13">
        <f t="shared" si="232"/>
        <v>-1.0793999999999998E-2</v>
      </c>
      <c r="V1511" s="13">
        <f t="shared" si="233"/>
        <v>1.1184000000000001E-2</v>
      </c>
      <c r="W1511" s="13">
        <f t="shared" si="234"/>
        <v>3.4352500000000001E-2</v>
      </c>
      <c r="X1511" s="13">
        <f t="shared" si="235"/>
        <v>0</v>
      </c>
      <c r="Y1511" s="13">
        <f t="shared" si="236"/>
        <v>7.6E-3</v>
      </c>
      <c r="Z1511" s="13">
        <f t="shared" si="237"/>
        <v>3.8549999999999999E-3</v>
      </c>
      <c r="AA1511" s="13">
        <f t="shared" si="238"/>
        <v>0</v>
      </c>
      <c r="AB1511" s="13">
        <f t="shared" si="239"/>
        <v>2.2650000000000001E-3</v>
      </c>
    </row>
    <row r="1512" spans="1:28" x14ac:dyDescent="0.25">
      <c r="A1512" s="2" t="s">
        <v>1506</v>
      </c>
      <c r="B1512" s="3" t="s">
        <v>8219</v>
      </c>
      <c r="C1512" s="3" t="s">
        <v>5376</v>
      </c>
      <c r="D1512" s="12">
        <v>100.5</v>
      </c>
      <c r="E1512" s="12">
        <v>101</v>
      </c>
      <c r="F1512" s="12">
        <v>100.5</v>
      </c>
      <c r="G1512" s="12">
        <v>95.1</v>
      </c>
      <c r="H1512" s="12">
        <v>96.9</v>
      </c>
      <c r="I1512" s="3">
        <v>1</v>
      </c>
      <c r="J1512" s="3">
        <v>7</v>
      </c>
      <c r="K1512" s="3">
        <v>-2</v>
      </c>
      <c r="L1512" s="3">
        <v>0</v>
      </c>
      <c r="M1512" s="3">
        <v>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1.005E-3</v>
      </c>
      <c r="T1512" s="13">
        <f t="shared" si="231"/>
        <v>7.0699999999999999E-3</v>
      </c>
      <c r="U1512" s="13">
        <f t="shared" si="232"/>
        <v>-2.0100000000000001E-3</v>
      </c>
      <c r="V1512" s="13">
        <f t="shared" si="233"/>
        <v>0</v>
      </c>
      <c r="W1512" s="13">
        <f t="shared" si="234"/>
        <v>7.7520000000000002E-3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8220</v>
      </c>
      <c r="C1513" s="3" t="s">
        <v>8556</v>
      </c>
      <c r="D1513" s="12">
        <v>147</v>
      </c>
      <c r="E1513" s="12">
        <v>147</v>
      </c>
      <c r="F1513" s="12">
        <v>142.5</v>
      </c>
      <c r="G1513" s="12">
        <v>134.5</v>
      </c>
      <c r="H1513" s="12">
        <v>145</v>
      </c>
      <c r="I1513" s="3">
        <v>-5</v>
      </c>
      <c r="J1513" s="3">
        <v>149</v>
      </c>
      <c r="K1513" s="3">
        <v>-438</v>
      </c>
      <c r="L1513" s="3">
        <v>719</v>
      </c>
      <c r="M1513" s="3">
        <v>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-7.3499999999999998E-3</v>
      </c>
      <c r="T1513" s="13">
        <f t="shared" si="231"/>
        <v>0.21903</v>
      </c>
      <c r="U1513" s="13">
        <f t="shared" si="232"/>
        <v>-0.62414999999999998</v>
      </c>
      <c r="V1513" s="13">
        <f t="shared" si="233"/>
        <v>0.967055</v>
      </c>
      <c r="W1513" s="13">
        <f t="shared" si="234"/>
        <v>2.6100000000000002E-2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8221</v>
      </c>
      <c r="C1514" s="3" t="s">
        <v>5376</v>
      </c>
      <c r="D1514" s="12">
        <v>356</v>
      </c>
      <c r="E1514" s="12">
        <v>360.5</v>
      </c>
      <c r="F1514" s="12">
        <v>396.5</v>
      </c>
      <c r="G1514" s="12">
        <v>391</v>
      </c>
      <c r="H1514" s="12">
        <v>426</v>
      </c>
      <c r="I1514" s="3">
        <v>11</v>
      </c>
      <c r="J1514" s="3">
        <v>-11</v>
      </c>
      <c r="K1514" s="3">
        <v>29</v>
      </c>
      <c r="L1514" s="3">
        <v>-161</v>
      </c>
      <c r="M1514" s="3">
        <v>-10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3.916E-2</v>
      </c>
      <c r="T1514" s="13">
        <f t="shared" si="231"/>
        <v>-3.9655000000000003E-2</v>
      </c>
      <c r="U1514" s="13">
        <f t="shared" si="232"/>
        <v>0.114985</v>
      </c>
      <c r="V1514" s="13">
        <f t="shared" si="233"/>
        <v>-0.62951000000000001</v>
      </c>
      <c r="W1514" s="13">
        <f t="shared" si="234"/>
        <v>-4.2599999999999999E-2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8222</v>
      </c>
      <c r="C1515" s="3" t="s">
        <v>5390</v>
      </c>
      <c r="D1515" s="12">
        <v>110</v>
      </c>
      <c r="E1515" s="12">
        <v>103</v>
      </c>
      <c r="F1515" s="12">
        <v>106</v>
      </c>
      <c r="G1515" s="12">
        <v>103.5</v>
      </c>
      <c r="H1515" s="12">
        <v>105.5</v>
      </c>
      <c r="I1515" s="3">
        <v>30</v>
      </c>
      <c r="J1515" s="3">
        <v>-23</v>
      </c>
      <c r="K1515" s="3">
        <v>-8</v>
      </c>
      <c r="L1515" s="3">
        <v>-17</v>
      </c>
      <c r="M1515" s="3">
        <v>-33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3.3000000000000002E-2</v>
      </c>
      <c r="T1515" s="13">
        <f t="shared" si="231"/>
        <v>-2.3689999999999999E-2</v>
      </c>
      <c r="U1515" s="13">
        <f t="shared" si="232"/>
        <v>-8.4799999999999997E-3</v>
      </c>
      <c r="V1515" s="13">
        <f t="shared" si="233"/>
        <v>-1.7595E-2</v>
      </c>
      <c r="W1515" s="13">
        <f t="shared" si="234"/>
        <v>-3.4814999999999999E-2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8223</v>
      </c>
      <c r="C1516" s="3" t="s">
        <v>5394</v>
      </c>
      <c r="D1516" s="12">
        <v>111</v>
      </c>
      <c r="E1516" s="12">
        <v>115</v>
      </c>
      <c r="F1516" s="12">
        <v>117.5</v>
      </c>
      <c r="G1516" s="12">
        <v>106.5</v>
      </c>
      <c r="H1516" s="12">
        <v>117</v>
      </c>
      <c r="I1516" s="3">
        <v>5</v>
      </c>
      <c r="J1516" s="3">
        <v>-47</v>
      </c>
      <c r="K1516" s="3">
        <v>4</v>
      </c>
      <c r="L1516" s="3">
        <v>24</v>
      </c>
      <c r="M1516" s="3">
        <v>34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5.5500000000000002E-3</v>
      </c>
      <c r="T1516" s="13">
        <f t="shared" si="231"/>
        <v>-5.4050000000000001E-2</v>
      </c>
      <c r="U1516" s="13">
        <f t="shared" si="232"/>
        <v>4.7000000000000002E-3</v>
      </c>
      <c r="V1516" s="13">
        <f t="shared" si="233"/>
        <v>2.5559999999999999E-2</v>
      </c>
      <c r="W1516" s="13">
        <f t="shared" si="234"/>
        <v>3.9780000000000003E-2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8224</v>
      </c>
      <c r="C1517" s="3" t="s">
        <v>5377</v>
      </c>
      <c r="D1517" s="12">
        <v>53.5</v>
      </c>
      <c r="E1517" s="12">
        <v>54.3</v>
      </c>
      <c r="F1517" s="12">
        <v>53.5</v>
      </c>
      <c r="G1517" s="12">
        <v>51</v>
      </c>
      <c r="H1517" s="12">
        <v>52.5</v>
      </c>
      <c r="I1517" s="3">
        <v>0</v>
      </c>
      <c r="J1517" s="3">
        <v>5</v>
      </c>
      <c r="K1517" s="3">
        <v>-1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2.715E-3</v>
      </c>
      <c r="U1517" s="13">
        <f t="shared" si="232"/>
        <v>-5.3499999999999999E-4</v>
      </c>
      <c r="V1517" s="13">
        <f t="shared" si="233"/>
        <v>0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8225</v>
      </c>
      <c r="C1518" s="3" t="s">
        <v>5375</v>
      </c>
      <c r="D1518" s="12">
        <v>73</v>
      </c>
      <c r="E1518" s="12">
        <v>72</v>
      </c>
      <c r="F1518" s="12">
        <v>71</v>
      </c>
      <c r="G1518" s="12">
        <v>63.9</v>
      </c>
      <c r="H1518" s="12">
        <v>70.2</v>
      </c>
      <c r="I1518" s="3">
        <v>1</v>
      </c>
      <c r="J1518" s="3">
        <v>-10</v>
      </c>
      <c r="K1518" s="3">
        <v>3</v>
      </c>
      <c r="L1518" s="3">
        <v>12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7.2999999999999996E-4</v>
      </c>
      <c r="T1518" s="13">
        <f t="shared" si="231"/>
        <v>-7.1999999999999998E-3</v>
      </c>
      <c r="U1518" s="13">
        <f t="shared" si="232"/>
        <v>2.1299999999999999E-3</v>
      </c>
      <c r="V1518" s="13">
        <f t="shared" si="233"/>
        <v>7.6679999999999995E-3</v>
      </c>
      <c r="W1518" s="13">
        <f t="shared" si="234"/>
        <v>1.4040000000000001E-3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8226</v>
      </c>
      <c r="C1519" s="3" t="s">
        <v>5394</v>
      </c>
      <c r="D1519" s="12">
        <v>594</v>
      </c>
      <c r="E1519" s="12">
        <v>554</v>
      </c>
      <c r="F1519" s="12">
        <v>558</v>
      </c>
      <c r="G1519" s="12">
        <v>522</v>
      </c>
      <c r="H1519" s="12">
        <v>545</v>
      </c>
      <c r="I1519" s="3">
        <v>-76</v>
      </c>
      <c r="J1519" s="3">
        <v>104</v>
      </c>
      <c r="K1519" s="3">
        <v>140</v>
      </c>
      <c r="L1519" s="3">
        <v>194</v>
      </c>
      <c r="M1519" s="3">
        <v>213</v>
      </c>
      <c r="N1519" s="3">
        <v>-88</v>
      </c>
      <c r="O1519" s="3">
        <v>-60</v>
      </c>
      <c r="P1519" s="3">
        <v>-142</v>
      </c>
      <c r="Q1519" s="3">
        <v>-138</v>
      </c>
      <c r="R1519" s="3">
        <v>-131</v>
      </c>
      <c r="S1519" s="13">
        <f t="shared" si="230"/>
        <v>-0.45144000000000001</v>
      </c>
      <c r="T1519" s="13">
        <f t="shared" si="231"/>
        <v>0.57616000000000001</v>
      </c>
      <c r="U1519" s="13">
        <f t="shared" si="232"/>
        <v>0.78120000000000001</v>
      </c>
      <c r="V1519" s="13">
        <f t="shared" si="233"/>
        <v>1.01268</v>
      </c>
      <c r="W1519" s="13">
        <f t="shared" si="234"/>
        <v>1.1608499999999999</v>
      </c>
      <c r="X1519" s="13">
        <f t="shared" si="235"/>
        <v>-0.52271999999999996</v>
      </c>
      <c r="Y1519" s="13">
        <f t="shared" si="236"/>
        <v>-0.33239999999999997</v>
      </c>
      <c r="Z1519" s="13">
        <f t="shared" si="237"/>
        <v>-0.79235999999999995</v>
      </c>
      <c r="AA1519" s="13">
        <f t="shared" si="238"/>
        <v>-0.72036</v>
      </c>
      <c r="AB1519" s="13">
        <f t="shared" si="239"/>
        <v>-0.71394999999999997</v>
      </c>
    </row>
    <row r="1520" spans="1:28" x14ac:dyDescent="0.25">
      <c r="A1520" s="2" t="s">
        <v>1514</v>
      </c>
      <c r="B1520" s="3" t="s">
        <v>8227</v>
      </c>
      <c r="C1520" s="3" t="s">
        <v>8499</v>
      </c>
      <c r="D1520" s="12">
        <v>27</v>
      </c>
      <c r="E1520" s="12">
        <v>27</v>
      </c>
      <c r="F1520" s="12">
        <v>26.85</v>
      </c>
      <c r="G1520" s="12">
        <v>25</v>
      </c>
      <c r="H1520" s="12">
        <v>26</v>
      </c>
      <c r="I1520" s="3">
        <v>37</v>
      </c>
      <c r="J1520" s="3">
        <v>9</v>
      </c>
      <c r="K1520" s="3">
        <v>-12</v>
      </c>
      <c r="L1520" s="3">
        <v>-18</v>
      </c>
      <c r="M1520" s="3">
        <v>55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9.9900000000000006E-3</v>
      </c>
      <c r="T1520" s="13">
        <f t="shared" si="231"/>
        <v>2.4299999999999999E-3</v>
      </c>
      <c r="U1520" s="13">
        <f t="shared" si="232"/>
        <v>-3.2220000000000005E-3</v>
      </c>
      <c r="V1520" s="13">
        <f t="shared" si="233"/>
        <v>-4.4999999999999997E-3</v>
      </c>
      <c r="W1520" s="13">
        <f t="shared" si="234"/>
        <v>1.43E-2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8228</v>
      </c>
      <c r="C1521" s="3" t="s">
        <v>5417</v>
      </c>
      <c r="D1521" s="12">
        <v>109</v>
      </c>
      <c r="E1521" s="12">
        <v>101.5</v>
      </c>
      <c r="F1521" s="12">
        <v>107.5</v>
      </c>
      <c r="G1521" s="12">
        <v>96.8</v>
      </c>
      <c r="H1521" s="12">
        <v>102.5</v>
      </c>
      <c r="I1521" s="3">
        <v>-7</v>
      </c>
      <c r="J1521" s="3">
        <v>239</v>
      </c>
      <c r="K1521" s="3">
        <v>555</v>
      </c>
      <c r="L1521" s="3">
        <v>-110</v>
      </c>
      <c r="M1521" s="3">
        <v>132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-7.6299999999999996E-3</v>
      </c>
      <c r="T1521" s="13">
        <f t="shared" si="231"/>
        <v>0.242585</v>
      </c>
      <c r="U1521" s="13">
        <f t="shared" si="232"/>
        <v>0.59662499999999996</v>
      </c>
      <c r="V1521" s="13">
        <f t="shared" si="233"/>
        <v>-0.10648000000000001</v>
      </c>
      <c r="W1521" s="13">
        <f t="shared" si="234"/>
        <v>0.1353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8229</v>
      </c>
      <c r="C1522" s="3" t="s">
        <v>5376</v>
      </c>
      <c r="D1522" s="12">
        <v>194</v>
      </c>
      <c r="E1522" s="12">
        <v>198</v>
      </c>
      <c r="F1522" s="12">
        <v>200</v>
      </c>
      <c r="G1522" s="12">
        <v>190</v>
      </c>
      <c r="H1522" s="12">
        <v>195.5</v>
      </c>
      <c r="I1522" s="3">
        <v>67</v>
      </c>
      <c r="J1522" s="3">
        <v>13</v>
      </c>
      <c r="K1522" s="3">
        <v>-3</v>
      </c>
      <c r="L1522" s="3">
        <v>-11</v>
      </c>
      <c r="M1522" s="3">
        <v>5</v>
      </c>
      <c r="N1522" s="3">
        <v>0</v>
      </c>
      <c r="O1522" s="3">
        <v>4</v>
      </c>
      <c r="P1522" s="3">
        <v>2</v>
      </c>
      <c r="Q1522" s="3">
        <v>0</v>
      </c>
      <c r="R1522" s="3">
        <v>0</v>
      </c>
      <c r="S1522" s="13">
        <f t="shared" si="230"/>
        <v>0.12998000000000001</v>
      </c>
      <c r="T1522" s="13">
        <f t="shared" si="231"/>
        <v>2.5739999999999999E-2</v>
      </c>
      <c r="U1522" s="13">
        <f t="shared" si="232"/>
        <v>-6.0000000000000001E-3</v>
      </c>
      <c r="V1522" s="13">
        <f t="shared" si="233"/>
        <v>-2.0899999999999998E-2</v>
      </c>
      <c r="W1522" s="13">
        <f t="shared" si="234"/>
        <v>9.7750000000000007E-3</v>
      </c>
      <c r="X1522" s="13">
        <f t="shared" si="235"/>
        <v>0</v>
      </c>
      <c r="Y1522" s="13">
        <f t="shared" si="236"/>
        <v>7.92E-3</v>
      </c>
      <c r="Z1522" s="13">
        <f t="shared" si="237"/>
        <v>4.0000000000000001E-3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8230</v>
      </c>
      <c r="C1523" s="3" t="s">
        <v>8534</v>
      </c>
      <c r="D1523" s="12">
        <v>67</v>
      </c>
      <c r="E1523" s="12">
        <v>73.2</v>
      </c>
      <c r="F1523" s="12">
        <v>71</v>
      </c>
      <c r="G1523" s="12">
        <v>69.900000000000006</v>
      </c>
      <c r="H1523" s="12">
        <v>69.400000000000006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1.3880000000000001E-3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8231</v>
      </c>
      <c r="C1524" s="3" t="s">
        <v>5403</v>
      </c>
      <c r="D1524" s="12">
        <v>64.3</v>
      </c>
      <c r="E1524" s="12">
        <v>59.9</v>
      </c>
      <c r="F1524" s="12">
        <v>61</v>
      </c>
      <c r="G1524" s="12">
        <v>57.5</v>
      </c>
      <c r="H1524" s="12">
        <v>59.5</v>
      </c>
      <c r="I1524" s="3">
        <v>0</v>
      </c>
      <c r="J1524" s="3">
        <v>3</v>
      </c>
      <c r="K1524" s="3">
        <v>-3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1.797E-3</v>
      </c>
      <c r="U1524" s="13">
        <f t="shared" si="232"/>
        <v>-1.83E-3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8232</v>
      </c>
      <c r="C1525" s="3" t="s">
        <v>8544</v>
      </c>
      <c r="D1525" s="12">
        <v>45.65</v>
      </c>
      <c r="E1525" s="12">
        <v>44.5</v>
      </c>
      <c r="F1525" s="12">
        <v>44.45</v>
      </c>
      <c r="G1525" s="12">
        <v>43.45</v>
      </c>
      <c r="H1525" s="12">
        <v>45.05</v>
      </c>
      <c r="I1525" s="3">
        <v>-34</v>
      </c>
      <c r="J1525" s="3">
        <v>-59</v>
      </c>
      <c r="K1525" s="3">
        <v>-35</v>
      </c>
      <c r="L1525" s="3">
        <v>-1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-1.5520999999999998E-2</v>
      </c>
      <c r="T1525" s="13">
        <f t="shared" si="231"/>
        <v>-2.6255000000000001E-2</v>
      </c>
      <c r="U1525" s="13">
        <f t="shared" si="232"/>
        <v>-1.55575E-2</v>
      </c>
      <c r="V1525" s="13">
        <f t="shared" si="233"/>
        <v>-4.3450000000000004E-4</v>
      </c>
      <c r="W1525" s="13">
        <f t="shared" si="234"/>
        <v>4.5049999999999995E-4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8233</v>
      </c>
      <c r="C1526" s="3" t="s">
        <v>8518</v>
      </c>
      <c r="D1526" s="12">
        <v>244</v>
      </c>
      <c r="E1526" s="12">
        <v>236</v>
      </c>
      <c r="F1526" s="12">
        <v>235</v>
      </c>
      <c r="G1526" s="12">
        <v>214</v>
      </c>
      <c r="H1526" s="12">
        <v>228</v>
      </c>
      <c r="I1526" s="3">
        <v>46</v>
      </c>
      <c r="J1526" s="3">
        <v>-15</v>
      </c>
      <c r="K1526" s="3">
        <v>-8</v>
      </c>
      <c r="L1526" s="3">
        <v>109</v>
      </c>
      <c r="M1526" s="3">
        <v>121</v>
      </c>
      <c r="N1526" s="3">
        <v>0</v>
      </c>
      <c r="O1526" s="3">
        <v>0</v>
      </c>
      <c r="P1526" s="3">
        <v>0</v>
      </c>
      <c r="Q1526" s="3">
        <v>-80</v>
      </c>
      <c r="R1526" s="3">
        <v>-107</v>
      </c>
      <c r="S1526" s="13">
        <f t="shared" si="230"/>
        <v>0.11224000000000001</v>
      </c>
      <c r="T1526" s="13">
        <f t="shared" si="231"/>
        <v>-3.5400000000000001E-2</v>
      </c>
      <c r="U1526" s="13">
        <f t="shared" si="232"/>
        <v>-1.8800000000000001E-2</v>
      </c>
      <c r="V1526" s="13">
        <f t="shared" si="233"/>
        <v>0.23326</v>
      </c>
      <c r="W1526" s="13">
        <f t="shared" si="234"/>
        <v>0.27588000000000001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-0.17119999999999999</v>
      </c>
      <c r="AB1526" s="13">
        <f t="shared" si="239"/>
        <v>-0.24396000000000001</v>
      </c>
    </row>
    <row r="1527" spans="1:28" x14ac:dyDescent="0.25">
      <c r="A1527" s="2" t="s">
        <v>1521</v>
      </c>
      <c r="B1527" s="3" t="s">
        <v>8234</v>
      </c>
      <c r="C1527" s="3" t="s">
        <v>5376</v>
      </c>
      <c r="D1527" s="12">
        <v>286</v>
      </c>
      <c r="E1527" s="12">
        <v>291</v>
      </c>
      <c r="F1527" s="12">
        <v>285</v>
      </c>
      <c r="G1527" s="12">
        <v>274</v>
      </c>
      <c r="H1527" s="12">
        <v>288.5</v>
      </c>
      <c r="I1527" s="3">
        <v>-1</v>
      </c>
      <c r="J1527" s="3">
        <v>4</v>
      </c>
      <c r="K1527" s="3">
        <v>0</v>
      </c>
      <c r="L1527" s="3">
        <v>-1</v>
      </c>
      <c r="M1527" s="3">
        <v>12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-2.8600000000000001E-3</v>
      </c>
      <c r="T1527" s="13">
        <f t="shared" si="231"/>
        <v>1.1639999999999999E-2</v>
      </c>
      <c r="U1527" s="13">
        <f t="shared" si="232"/>
        <v>0</v>
      </c>
      <c r="V1527" s="13">
        <f t="shared" si="233"/>
        <v>-2.7399999999999998E-3</v>
      </c>
      <c r="W1527" s="13">
        <f t="shared" si="234"/>
        <v>3.4619999999999998E-2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8235</v>
      </c>
      <c r="C1528" s="3" t="s">
        <v>5376</v>
      </c>
      <c r="D1528" s="12">
        <v>29.95</v>
      </c>
      <c r="E1528" s="12">
        <v>30.05</v>
      </c>
      <c r="F1528" s="12">
        <v>30</v>
      </c>
      <c r="G1528" s="12">
        <v>28</v>
      </c>
      <c r="H1528" s="12">
        <v>28.55</v>
      </c>
      <c r="I1528" s="3">
        <v>-1</v>
      </c>
      <c r="J1528" s="3">
        <v>-3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-2.9950000000000002E-4</v>
      </c>
      <c r="T1528" s="13">
        <f t="shared" si="231"/>
        <v>-9.0150000000000007E-4</v>
      </c>
      <c r="U1528" s="13">
        <f t="shared" si="232"/>
        <v>0</v>
      </c>
      <c r="V1528" s="13">
        <f t="shared" si="233"/>
        <v>0</v>
      </c>
      <c r="W1528" s="13">
        <f t="shared" si="234"/>
        <v>2.855E-4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8236</v>
      </c>
      <c r="C1529" s="3" t="s">
        <v>8544</v>
      </c>
      <c r="D1529" s="12">
        <v>71.099999999999994</v>
      </c>
      <c r="E1529" s="12">
        <v>69.8</v>
      </c>
      <c r="F1529" s="12">
        <v>70</v>
      </c>
      <c r="G1529" s="12">
        <v>63</v>
      </c>
      <c r="H1529" s="12">
        <v>65.3</v>
      </c>
      <c r="I1529" s="3">
        <v>83</v>
      </c>
      <c r="J1529" s="3">
        <v>14</v>
      </c>
      <c r="K1529" s="3">
        <v>-5</v>
      </c>
      <c r="L1529" s="3">
        <v>-37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5.9012999999999996E-2</v>
      </c>
      <c r="T1529" s="13">
        <f t="shared" si="231"/>
        <v>9.7719999999999994E-3</v>
      </c>
      <c r="U1529" s="13">
        <f t="shared" si="232"/>
        <v>-3.5000000000000001E-3</v>
      </c>
      <c r="V1529" s="13">
        <f t="shared" si="233"/>
        <v>-2.3310000000000001E-2</v>
      </c>
      <c r="W1529" s="13">
        <f t="shared" si="234"/>
        <v>5.2239999999999995E-3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8237</v>
      </c>
      <c r="C1530" s="3" t="s">
        <v>8520</v>
      </c>
      <c r="D1530" s="12">
        <v>37</v>
      </c>
      <c r="E1530" s="12">
        <v>37.549999999999997</v>
      </c>
      <c r="F1530" s="12">
        <v>38.25</v>
      </c>
      <c r="G1530" s="12">
        <v>34.75</v>
      </c>
      <c r="H1530" s="12">
        <v>36.6</v>
      </c>
      <c r="I1530" s="3">
        <v>60</v>
      </c>
      <c r="J1530" s="3">
        <v>32</v>
      </c>
      <c r="K1530" s="3">
        <v>23</v>
      </c>
      <c r="L1530" s="3">
        <v>29</v>
      </c>
      <c r="M1530" s="3">
        <v>49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2.2200000000000001E-2</v>
      </c>
      <c r="T1530" s="13">
        <f t="shared" si="231"/>
        <v>1.2015999999999999E-2</v>
      </c>
      <c r="U1530" s="13">
        <f t="shared" si="232"/>
        <v>8.7974999999999998E-3</v>
      </c>
      <c r="V1530" s="13">
        <f t="shared" si="233"/>
        <v>1.00775E-2</v>
      </c>
      <c r="W1530" s="13">
        <f t="shared" si="234"/>
        <v>1.7934000000000002E-2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8238</v>
      </c>
      <c r="C1531" s="3" t="s">
        <v>5398</v>
      </c>
      <c r="D1531" s="12">
        <v>599</v>
      </c>
      <c r="E1531" s="12">
        <v>658</v>
      </c>
      <c r="F1531" s="12">
        <v>672</v>
      </c>
      <c r="G1531" s="12">
        <v>680</v>
      </c>
      <c r="H1531" s="12">
        <v>706</v>
      </c>
      <c r="I1531" s="3">
        <v>64</v>
      </c>
      <c r="J1531" s="3">
        <v>38</v>
      </c>
      <c r="K1531" s="3">
        <v>20</v>
      </c>
      <c r="L1531" s="3">
        <v>-30</v>
      </c>
      <c r="M1531" s="3">
        <v>-45</v>
      </c>
      <c r="N1531" s="3">
        <v>115</v>
      </c>
      <c r="O1531" s="3">
        <v>163</v>
      </c>
      <c r="P1531" s="3">
        <v>188</v>
      </c>
      <c r="Q1531" s="3">
        <v>192</v>
      </c>
      <c r="R1531" s="3">
        <v>104</v>
      </c>
      <c r="S1531" s="13">
        <f t="shared" si="230"/>
        <v>0.38335999999999998</v>
      </c>
      <c r="T1531" s="13">
        <f t="shared" si="231"/>
        <v>0.25003999999999998</v>
      </c>
      <c r="U1531" s="13">
        <f t="shared" si="232"/>
        <v>0.13439999999999999</v>
      </c>
      <c r="V1531" s="13">
        <f t="shared" si="233"/>
        <v>-0.20399999999999999</v>
      </c>
      <c r="W1531" s="13">
        <f t="shared" si="234"/>
        <v>-0.31769999999999998</v>
      </c>
      <c r="X1531" s="13">
        <f t="shared" si="235"/>
        <v>0.68884999999999996</v>
      </c>
      <c r="Y1531" s="13">
        <f t="shared" si="236"/>
        <v>1.07254</v>
      </c>
      <c r="Z1531" s="13">
        <f t="shared" si="237"/>
        <v>1.26336</v>
      </c>
      <c r="AA1531" s="13">
        <f t="shared" si="238"/>
        <v>1.3056000000000001</v>
      </c>
      <c r="AB1531" s="13">
        <f t="shared" si="239"/>
        <v>0.73424</v>
      </c>
    </row>
    <row r="1532" spans="1:28" x14ac:dyDescent="0.25">
      <c r="A1532" s="2" t="s">
        <v>1526</v>
      </c>
      <c r="B1532" s="3" t="s">
        <v>8239</v>
      </c>
      <c r="C1532" s="3" t="s">
        <v>5370</v>
      </c>
      <c r="D1532" s="12">
        <v>217.5</v>
      </c>
      <c r="E1532" s="12">
        <v>220</v>
      </c>
      <c r="F1532" s="12">
        <v>221.5</v>
      </c>
      <c r="G1532" s="12">
        <v>218</v>
      </c>
      <c r="H1532" s="12">
        <v>221.5</v>
      </c>
      <c r="I1532" s="3">
        <v>-34</v>
      </c>
      <c r="J1532" s="3">
        <v>31</v>
      </c>
      <c r="K1532" s="3">
        <v>10</v>
      </c>
      <c r="L1532" s="3">
        <v>24</v>
      </c>
      <c r="M1532" s="3">
        <v>30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-7.3950000000000002E-2</v>
      </c>
      <c r="T1532" s="13">
        <f t="shared" si="231"/>
        <v>6.8199999999999997E-2</v>
      </c>
      <c r="U1532" s="13">
        <f t="shared" si="232"/>
        <v>2.215E-2</v>
      </c>
      <c r="V1532" s="13">
        <f t="shared" si="233"/>
        <v>5.2319999999999998E-2</v>
      </c>
      <c r="W1532" s="13">
        <f t="shared" si="234"/>
        <v>6.6449999999999995E-2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8240</v>
      </c>
      <c r="C1533" s="3" t="s">
        <v>5419</v>
      </c>
      <c r="D1533" s="12">
        <v>37</v>
      </c>
      <c r="E1533" s="12">
        <v>37.049999999999997</v>
      </c>
      <c r="F1533" s="12">
        <v>37.5</v>
      </c>
      <c r="G1533" s="12">
        <v>34.799999999999997</v>
      </c>
      <c r="H1533" s="12">
        <v>36</v>
      </c>
      <c r="I1533" s="3">
        <v>0</v>
      </c>
      <c r="J1533" s="3">
        <v>3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1.1114999999999999E-3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8241</v>
      </c>
      <c r="C1534" s="3" t="s">
        <v>8526</v>
      </c>
      <c r="D1534" s="12">
        <v>113</v>
      </c>
      <c r="E1534" s="12">
        <v>124</v>
      </c>
      <c r="F1534" s="12">
        <v>122</v>
      </c>
      <c r="G1534" s="12">
        <v>110</v>
      </c>
      <c r="H1534" s="12">
        <v>119</v>
      </c>
      <c r="I1534" s="3">
        <v>-3</v>
      </c>
      <c r="J1534" s="3">
        <v>-9</v>
      </c>
      <c r="K1534" s="3">
        <v>-6</v>
      </c>
      <c r="L1534" s="3">
        <v>4</v>
      </c>
      <c r="M1534" s="3">
        <v>-4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-3.3899999999999998E-3</v>
      </c>
      <c r="T1534" s="13">
        <f t="shared" si="231"/>
        <v>-1.116E-2</v>
      </c>
      <c r="U1534" s="13">
        <f t="shared" si="232"/>
        <v>-7.3200000000000001E-3</v>
      </c>
      <c r="V1534" s="13">
        <f t="shared" si="233"/>
        <v>4.4000000000000003E-3</v>
      </c>
      <c r="W1534" s="13">
        <f t="shared" si="234"/>
        <v>-4.7600000000000003E-3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8242</v>
      </c>
      <c r="C1535" s="3" t="s">
        <v>5392</v>
      </c>
      <c r="D1535" s="12">
        <v>15.3</v>
      </c>
      <c r="E1535" s="12">
        <v>15.6</v>
      </c>
      <c r="F1535" s="12">
        <v>15.35</v>
      </c>
      <c r="G1535" s="12">
        <v>13.85</v>
      </c>
      <c r="H1535" s="12">
        <v>15.2</v>
      </c>
      <c r="I1535" s="3">
        <v>88</v>
      </c>
      <c r="J1535" s="3">
        <v>484</v>
      </c>
      <c r="K1535" s="3">
        <v>26</v>
      </c>
      <c r="L1535" s="3">
        <v>51</v>
      </c>
      <c r="M1535" s="3">
        <v>734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1.3464E-2</v>
      </c>
      <c r="T1535" s="13">
        <f t="shared" si="231"/>
        <v>7.5504000000000002E-2</v>
      </c>
      <c r="U1535" s="13">
        <f t="shared" si="232"/>
        <v>3.9909999999999998E-3</v>
      </c>
      <c r="V1535" s="13">
        <f t="shared" si="233"/>
        <v>7.0635000000000003E-3</v>
      </c>
      <c r="W1535" s="13">
        <f t="shared" si="234"/>
        <v>0.11156799999999999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8243</v>
      </c>
      <c r="C1536" s="3" t="s">
        <v>8518</v>
      </c>
      <c r="D1536" s="12">
        <v>221</v>
      </c>
      <c r="E1536" s="12">
        <v>229</v>
      </c>
      <c r="F1536" s="12">
        <v>234</v>
      </c>
      <c r="G1536" s="12">
        <v>225</v>
      </c>
      <c r="H1536" s="12">
        <v>238</v>
      </c>
      <c r="I1536" s="3">
        <v>1902</v>
      </c>
      <c r="J1536" s="3">
        <v>-222</v>
      </c>
      <c r="K1536" s="3">
        <v>-582</v>
      </c>
      <c r="L1536" s="3">
        <v>-597</v>
      </c>
      <c r="M1536" s="3">
        <v>-1407</v>
      </c>
      <c r="N1536" s="3">
        <v>-1244</v>
      </c>
      <c r="O1536" s="3">
        <v>-118</v>
      </c>
      <c r="P1536" s="3">
        <v>222</v>
      </c>
      <c r="Q1536" s="3">
        <v>97</v>
      </c>
      <c r="R1536" s="3">
        <v>-610</v>
      </c>
      <c r="S1536" s="13">
        <f t="shared" si="230"/>
        <v>4.2034200000000004</v>
      </c>
      <c r="T1536" s="13">
        <f t="shared" si="231"/>
        <v>-0.50838000000000005</v>
      </c>
      <c r="U1536" s="13">
        <f t="shared" si="232"/>
        <v>-1.36188</v>
      </c>
      <c r="V1536" s="13">
        <f t="shared" si="233"/>
        <v>-1.3432500000000001</v>
      </c>
      <c r="W1536" s="13">
        <f t="shared" si="234"/>
        <v>-3.3486600000000002</v>
      </c>
      <c r="X1536" s="13">
        <f t="shared" si="235"/>
        <v>-2.7492399999999999</v>
      </c>
      <c r="Y1536" s="13">
        <f t="shared" si="236"/>
        <v>-0.27022000000000002</v>
      </c>
      <c r="Z1536" s="13">
        <f t="shared" si="237"/>
        <v>0.51948000000000005</v>
      </c>
      <c r="AA1536" s="13">
        <f t="shared" si="238"/>
        <v>0.21825</v>
      </c>
      <c r="AB1536" s="13">
        <f t="shared" si="239"/>
        <v>-1.4518</v>
      </c>
    </row>
    <row r="1537" spans="1:28" x14ac:dyDescent="0.25">
      <c r="A1537" s="2" t="s">
        <v>1531</v>
      </c>
      <c r="B1537" s="3" t="s">
        <v>8244</v>
      </c>
      <c r="C1537" s="3" t="s">
        <v>5377</v>
      </c>
      <c r="D1537" s="12">
        <v>34.4</v>
      </c>
      <c r="E1537" s="12">
        <v>34.25</v>
      </c>
      <c r="F1537" s="12">
        <v>37.65</v>
      </c>
      <c r="G1537" s="12">
        <v>34.700000000000003</v>
      </c>
      <c r="H1537" s="12">
        <v>36.75</v>
      </c>
      <c r="I1537" s="3">
        <v>-189</v>
      </c>
      <c r="J1537" s="3">
        <v>1213</v>
      </c>
      <c r="K1537" s="3">
        <v>-2583</v>
      </c>
      <c r="L1537" s="3">
        <v>-1671</v>
      </c>
      <c r="M1537" s="3">
        <v>-301</v>
      </c>
      <c r="N1537" s="3">
        <v>14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-6.501599999999999E-2</v>
      </c>
      <c r="T1537" s="13">
        <f t="shared" si="231"/>
        <v>0.4154525</v>
      </c>
      <c r="U1537" s="13">
        <f t="shared" si="232"/>
        <v>-0.97249949999999996</v>
      </c>
      <c r="V1537" s="13">
        <f t="shared" si="233"/>
        <v>-0.57983700000000005</v>
      </c>
      <c r="W1537" s="13">
        <f t="shared" si="234"/>
        <v>-0.11061749999999999</v>
      </c>
      <c r="X1537" s="13">
        <f t="shared" si="235"/>
        <v>4.816E-3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8245</v>
      </c>
      <c r="C1538" s="3" t="s">
        <v>8518</v>
      </c>
      <c r="D1538" s="12">
        <v>22.15</v>
      </c>
      <c r="E1538" s="12">
        <v>22.9</v>
      </c>
      <c r="F1538" s="12">
        <v>23.1</v>
      </c>
      <c r="G1538" s="12">
        <v>20.8</v>
      </c>
      <c r="H1538" s="12">
        <v>22.85</v>
      </c>
      <c r="I1538" s="3">
        <v>-283</v>
      </c>
      <c r="J1538" s="3">
        <v>596</v>
      </c>
      <c r="K1538" s="3">
        <v>92</v>
      </c>
      <c r="L1538" s="3">
        <v>140</v>
      </c>
      <c r="M1538" s="3">
        <v>657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-6.2684500000000004E-2</v>
      </c>
      <c r="T1538" s="13">
        <f t="shared" si="231"/>
        <v>0.13648399999999999</v>
      </c>
      <c r="U1538" s="13">
        <f t="shared" si="232"/>
        <v>2.1252000000000004E-2</v>
      </c>
      <c r="V1538" s="13">
        <f t="shared" si="233"/>
        <v>2.912E-2</v>
      </c>
      <c r="W1538" s="13">
        <f t="shared" si="234"/>
        <v>0.15012449999999999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8246</v>
      </c>
      <c r="C1539" s="3" t="s">
        <v>5375</v>
      </c>
      <c r="D1539" s="12">
        <v>68.7</v>
      </c>
      <c r="E1539" s="12">
        <v>67.900000000000006</v>
      </c>
      <c r="F1539" s="12">
        <v>68.2</v>
      </c>
      <c r="G1539" s="12">
        <v>61.4</v>
      </c>
      <c r="H1539" s="12">
        <v>67</v>
      </c>
      <c r="I1539" s="3">
        <v>6</v>
      </c>
      <c r="J1539" s="3">
        <v>117</v>
      </c>
      <c r="K1539" s="3">
        <v>-65</v>
      </c>
      <c r="L1539" s="3">
        <v>-33</v>
      </c>
      <c r="M1539" s="3">
        <v>398</v>
      </c>
      <c r="N1539" s="3">
        <v>0</v>
      </c>
      <c r="O1539" s="3">
        <v>63</v>
      </c>
      <c r="P1539" s="3">
        <v>0</v>
      </c>
      <c r="Q1539" s="3">
        <v>0</v>
      </c>
      <c r="R1539" s="3">
        <v>0</v>
      </c>
      <c r="S1539" s="13">
        <f t="shared" si="230"/>
        <v>4.1220000000000007E-3</v>
      </c>
      <c r="T1539" s="13">
        <f t="shared" si="231"/>
        <v>7.9443000000000014E-2</v>
      </c>
      <c r="U1539" s="13">
        <f t="shared" si="232"/>
        <v>-4.4330000000000001E-2</v>
      </c>
      <c r="V1539" s="13">
        <f t="shared" si="233"/>
        <v>-2.0261999999999999E-2</v>
      </c>
      <c r="W1539" s="13">
        <f t="shared" si="234"/>
        <v>0.26666000000000001</v>
      </c>
      <c r="X1539" s="13">
        <f t="shared" si="235"/>
        <v>0</v>
      </c>
      <c r="Y1539" s="13">
        <f t="shared" si="236"/>
        <v>4.2777000000000009E-2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8247</v>
      </c>
      <c r="C1540" s="3" t="s">
        <v>8567</v>
      </c>
      <c r="D1540" s="12">
        <v>43.2</v>
      </c>
      <c r="E1540" s="12">
        <v>42.7</v>
      </c>
      <c r="F1540" s="12">
        <v>42</v>
      </c>
      <c r="G1540" s="12">
        <v>38</v>
      </c>
      <c r="H1540" s="12">
        <v>41.8</v>
      </c>
      <c r="I1540" s="3">
        <v>46</v>
      </c>
      <c r="J1540" s="3">
        <v>27</v>
      </c>
      <c r="K1540" s="3">
        <v>-234</v>
      </c>
      <c r="L1540" s="3">
        <v>621</v>
      </c>
      <c r="M1540" s="3">
        <v>554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1.9872000000000001E-2</v>
      </c>
      <c r="T1540" s="13">
        <f t="shared" si="231"/>
        <v>1.1529000000000001E-2</v>
      </c>
      <c r="U1540" s="13">
        <f t="shared" si="232"/>
        <v>-9.8280000000000006E-2</v>
      </c>
      <c r="V1540" s="13">
        <f t="shared" si="233"/>
        <v>0.23598</v>
      </c>
      <c r="W1540" s="13">
        <f t="shared" si="234"/>
        <v>0.23157199999999997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8248</v>
      </c>
      <c r="C1541" s="3" t="s">
        <v>5404</v>
      </c>
      <c r="D1541" s="12">
        <v>22.2</v>
      </c>
      <c r="E1541" s="12">
        <v>22.65</v>
      </c>
      <c r="F1541" s="12">
        <v>22.8</v>
      </c>
      <c r="G1541" s="12">
        <v>22.65</v>
      </c>
      <c r="H1541" s="12">
        <v>23</v>
      </c>
      <c r="I1541" s="3">
        <v>-17</v>
      </c>
      <c r="J1541" s="3">
        <v>-2</v>
      </c>
      <c r="K1541" s="3">
        <v>1</v>
      </c>
      <c r="L1541" s="3">
        <v>5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-3.7739999999999996E-3</v>
      </c>
      <c r="T1541" s="13">
        <f t="shared" si="231"/>
        <v>-4.5299999999999995E-4</v>
      </c>
      <c r="U1541" s="13">
        <f t="shared" si="232"/>
        <v>2.2800000000000001E-4</v>
      </c>
      <c r="V1541" s="13">
        <f t="shared" si="233"/>
        <v>1.1325E-3</v>
      </c>
      <c r="W1541" s="13">
        <f t="shared" si="234"/>
        <v>4.6000000000000001E-4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8249</v>
      </c>
      <c r="C1542" s="3" t="s">
        <v>5417</v>
      </c>
      <c r="D1542" s="12">
        <v>14.1</v>
      </c>
      <c r="E1542" s="12">
        <v>14.15</v>
      </c>
      <c r="F1542" s="12">
        <v>14.1</v>
      </c>
      <c r="G1542" s="12">
        <v>12.8</v>
      </c>
      <c r="H1542" s="12">
        <v>14.05</v>
      </c>
      <c r="I1542" s="3">
        <v>139</v>
      </c>
      <c r="J1542" s="3">
        <v>419</v>
      </c>
      <c r="K1542" s="3">
        <v>-224</v>
      </c>
      <c r="L1542" s="3">
        <v>389</v>
      </c>
      <c r="M1542" s="3">
        <v>864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1.9598999999999998E-2</v>
      </c>
      <c r="T1542" s="13">
        <f t="shared" si="231"/>
        <v>5.9288500000000001E-2</v>
      </c>
      <c r="U1542" s="13">
        <f t="shared" si="232"/>
        <v>-3.1584000000000001E-2</v>
      </c>
      <c r="V1542" s="13">
        <f t="shared" si="233"/>
        <v>4.979200000000001E-2</v>
      </c>
      <c r="W1542" s="13">
        <f t="shared" si="234"/>
        <v>0.12139200000000001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8250</v>
      </c>
      <c r="C1543" s="3" t="s">
        <v>5405</v>
      </c>
      <c r="D1543" s="12">
        <v>14.9</v>
      </c>
      <c r="E1543" s="12">
        <v>15.2</v>
      </c>
      <c r="F1543" s="12">
        <v>15.1</v>
      </c>
      <c r="G1543" s="12">
        <v>13.7</v>
      </c>
      <c r="H1543" s="12">
        <v>15.05</v>
      </c>
      <c r="I1543" s="3">
        <v>190</v>
      </c>
      <c r="J1543" s="3">
        <v>102</v>
      </c>
      <c r="K1543" s="3">
        <v>8</v>
      </c>
      <c r="L1543" s="3">
        <v>246</v>
      </c>
      <c r="M1543" s="3">
        <v>221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2.8309999999999998E-2</v>
      </c>
      <c r="T1543" s="13">
        <f t="shared" ref="T1543:T1606" si="241">$E1543*J1543/100000</f>
        <v>1.5503999999999999E-2</v>
      </c>
      <c r="U1543" s="13">
        <f t="shared" ref="U1543:U1606" si="242">$F1543*K1543/100000</f>
        <v>1.2079999999999999E-3</v>
      </c>
      <c r="V1543" s="13">
        <f t="shared" ref="V1543:V1606" si="243">$G1543*L1543/100000</f>
        <v>3.3701999999999996E-2</v>
      </c>
      <c r="W1543" s="13">
        <f t="shared" ref="W1543:W1606" si="244">$H1543*M1543/100000</f>
        <v>3.3260499999999998E-2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8251</v>
      </c>
      <c r="C1544" s="3" t="s">
        <v>5402</v>
      </c>
      <c r="D1544" s="12">
        <v>28.8</v>
      </c>
      <c r="E1544" s="12">
        <v>30</v>
      </c>
      <c r="F1544" s="12">
        <v>28.8</v>
      </c>
      <c r="G1544" s="12">
        <v>26.75</v>
      </c>
      <c r="H1544" s="12">
        <v>29.4</v>
      </c>
      <c r="I1544" s="3">
        <v>-6</v>
      </c>
      <c r="J1544" s="3">
        <v>65</v>
      </c>
      <c r="K1544" s="3">
        <v>-46</v>
      </c>
      <c r="L1544" s="3">
        <v>46</v>
      </c>
      <c r="M1544" s="3">
        <v>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-1.7280000000000002E-3</v>
      </c>
      <c r="T1544" s="13">
        <f t="shared" si="241"/>
        <v>1.95E-2</v>
      </c>
      <c r="U1544" s="13">
        <f t="shared" si="242"/>
        <v>-1.3247999999999999E-2</v>
      </c>
      <c r="V1544" s="13">
        <f t="shared" si="243"/>
        <v>1.2305E-2</v>
      </c>
      <c r="W1544" s="13">
        <f t="shared" si="244"/>
        <v>1.2348E-2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8252</v>
      </c>
      <c r="C1545" s="3" t="s">
        <v>5387</v>
      </c>
      <c r="D1545" s="12">
        <v>45.75</v>
      </c>
      <c r="E1545" s="12">
        <v>44.85</v>
      </c>
      <c r="F1545" s="12">
        <v>46.25</v>
      </c>
      <c r="G1545" s="12">
        <v>43.8</v>
      </c>
      <c r="H1545" s="12">
        <v>46.45</v>
      </c>
      <c r="I1545" s="3">
        <v>-1124</v>
      </c>
      <c r="J1545" s="3">
        <v>1299</v>
      </c>
      <c r="K1545" s="3">
        <v>151</v>
      </c>
      <c r="L1545" s="3">
        <v>-1267</v>
      </c>
      <c r="M1545" s="3">
        <v>120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-0.51422999999999996</v>
      </c>
      <c r="T1545" s="13">
        <f t="shared" si="241"/>
        <v>0.58260149999999999</v>
      </c>
      <c r="U1545" s="13">
        <f t="shared" si="242"/>
        <v>6.9837499999999997E-2</v>
      </c>
      <c r="V1545" s="13">
        <f t="shared" si="243"/>
        <v>-0.55494599999999994</v>
      </c>
      <c r="W1545" s="13">
        <f t="shared" si="244"/>
        <v>5.5739999999999998E-2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8253</v>
      </c>
      <c r="C1546" s="3" t="s">
        <v>8518</v>
      </c>
      <c r="D1546" s="12">
        <v>37</v>
      </c>
      <c r="E1546" s="12">
        <v>39.5</v>
      </c>
      <c r="F1546" s="12">
        <v>39.4</v>
      </c>
      <c r="G1546" s="12">
        <v>35.5</v>
      </c>
      <c r="H1546" s="12">
        <v>39.049999999999997</v>
      </c>
      <c r="I1546" s="3">
        <v>884</v>
      </c>
      <c r="J1546" s="3">
        <v>1146</v>
      </c>
      <c r="K1546" s="3">
        <v>-561</v>
      </c>
      <c r="L1546" s="3">
        <v>84</v>
      </c>
      <c r="M1546" s="3">
        <v>626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0.32707999999999998</v>
      </c>
      <c r="T1546" s="13">
        <f t="shared" si="241"/>
        <v>0.45267000000000002</v>
      </c>
      <c r="U1546" s="13">
        <f t="shared" si="242"/>
        <v>-0.22103399999999998</v>
      </c>
      <c r="V1546" s="13">
        <f t="shared" si="243"/>
        <v>2.9819999999999999E-2</v>
      </c>
      <c r="W1546" s="13">
        <f t="shared" si="244"/>
        <v>0.244453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8254</v>
      </c>
      <c r="C1547" s="3" t="s">
        <v>8529</v>
      </c>
      <c r="D1547" s="12">
        <v>40.75</v>
      </c>
      <c r="E1547" s="12">
        <v>41.8</v>
      </c>
      <c r="F1547" s="12">
        <v>42.55</v>
      </c>
      <c r="G1547" s="12">
        <v>40.85</v>
      </c>
      <c r="H1547" s="12">
        <v>44.65</v>
      </c>
      <c r="I1547" s="3">
        <v>-323</v>
      </c>
      <c r="J1547" s="3">
        <v>84</v>
      </c>
      <c r="K1547" s="3">
        <v>-64</v>
      </c>
      <c r="L1547" s="3">
        <v>27</v>
      </c>
      <c r="M1547" s="3">
        <v>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-0.1316225</v>
      </c>
      <c r="T1547" s="13">
        <f t="shared" si="241"/>
        <v>3.5111999999999997E-2</v>
      </c>
      <c r="U1547" s="13">
        <f t="shared" si="242"/>
        <v>-2.7231999999999999E-2</v>
      </c>
      <c r="V1547" s="13">
        <f t="shared" si="243"/>
        <v>1.1029500000000001E-2</v>
      </c>
      <c r="W1547" s="13">
        <f t="shared" si="244"/>
        <v>4.9115000000000001E-3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8255</v>
      </c>
      <c r="C1548" s="3" t="s">
        <v>8529</v>
      </c>
      <c r="D1548" s="12">
        <v>26.05</v>
      </c>
      <c r="E1548" s="12">
        <v>26.1</v>
      </c>
      <c r="F1548" s="12">
        <v>26</v>
      </c>
      <c r="G1548" s="12">
        <v>23.4</v>
      </c>
      <c r="H1548" s="12">
        <v>25.65</v>
      </c>
      <c r="I1548" s="3">
        <v>58</v>
      </c>
      <c r="J1548" s="3">
        <v>88</v>
      </c>
      <c r="K1548" s="3">
        <v>-347</v>
      </c>
      <c r="L1548" s="3">
        <v>57</v>
      </c>
      <c r="M1548" s="3">
        <v>258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1.5109000000000001E-2</v>
      </c>
      <c r="T1548" s="13">
        <f t="shared" si="241"/>
        <v>2.2968000000000002E-2</v>
      </c>
      <c r="U1548" s="13">
        <f t="shared" si="242"/>
        <v>-9.0219999999999995E-2</v>
      </c>
      <c r="V1548" s="13">
        <f t="shared" si="243"/>
        <v>1.3337999999999999E-2</v>
      </c>
      <c r="W1548" s="13">
        <f t="shared" si="244"/>
        <v>6.6177E-2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8256</v>
      </c>
      <c r="C1549" s="3" t="s">
        <v>8568</v>
      </c>
      <c r="D1549" s="12">
        <v>96.8</v>
      </c>
      <c r="E1549" s="12">
        <v>102</v>
      </c>
      <c r="F1549" s="12">
        <v>105</v>
      </c>
      <c r="G1549" s="12">
        <v>115.5</v>
      </c>
      <c r="H1549" s="12">
        <v>107</v>
      </c>
      <c r="I1549" s="3">
        <v>703</v>
      </c>
      <c r="J1549" s="3">
        <v>-717</v>
      </c>
      <c r="K1549" s="3">
        <v>-838</v>
      </c>
      <c r="L1549" s="3">
        <v>-88</v>
      </c>
      <c r="M1549" s="3">
        <v>1461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0.68050399999999989</v>
      </c>
      <c r="T1549" s="13">
        <f t="shared" si="241"/>
        <v>-0.73133999999999999</v>
      </c>
      <c r="U1549" s="13">
        <f t="shared" si="242"/>
        <v>-0.87990000000000002</v>
      </c>
      <c r="V1549" s="13">
        <f t="shared" si="243"/>
        <v>-0.10163999999999999</v>
      </c>
      <c r="W1549" s="13">
        <f t="shared" si="244"/>
        <v>1.5632699999999999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8257</v>
      </c>
      <c r="C1550" s="3" t="s">
        <v>8510</v>
      </c>
      <c r="D1550" s="12">
        <v>268.5</v>
      </c>
      <c r="E1550" s="12">
        <v>283.5</v>
      </c>
      <c r="F1550" s="12">
        <v>290</v>
      </c>
      <c r="G1550" s="12">
        <v>302</v>
      </c>
      <c r="H1550" s="12">
        <v>310</v>
      </c>
      <c r="I1550" s="3">
        <v>238</v>
      </c>
      <c r="J1550" s="3">
        <v>1215</v>
      </c>
      <c r="K1550" s="3">
        <v>-397</v>
      </c>
      <c r="L1550" s="3">
        <v>1260</v>
      </c>
      <c r="M1550" s="3">
        <v>-2794</v>
      </c>
      <c r="N1550" s="3">
        <v>180</v>
      </c>
      <c r="O1550" s="3">
        <v>1600</v>
      </c>
      <c r="P1550" s="3">
        <v>1850</v>
      </c>
      <c r="Q1550" s="3">
        <v>2089</v>
      </c>
      <c r="R1550" s="3">
        <v>30</v>
      </c>
      <c r="S1550" s="13">
        <f t="shared" si="240"/>
        <v>0.63902999999999999</v>
      </c>
      <c r="T1550" s="13">
        <f t="shared" si="241"/>
        <v>3.4445250000000001</v>
      </c>
      <c r="U1550" s="13">
        <f t="shared" si="242"/>
        <v>-1.1513</v>
      </c>
      <c r="V1550" s="13">
        <f t="shared" si="243"/>
        <v>3.8052000000000001</v>
      </c>
      <c r="W1550" s="13">
        <f t="shared" si="244"/>
        <v>-8.6614000000000004</v>
      </c>
      <c r="X1550" s="13">
        <f t="shared" si="245"/>
        <v>0.48330000000000001</v>
      </c>
      <c r="Y1550" s="13">
        <f t="shared" si="246"/>
        <v>4.5359999999999996</v>
      </c>
      <c r="Z1550" s="13">
        <f t="shared" si="247"/>
        <v>5.3650000000000002</v>
      </c>
      <c r="AA1550" s="13">
        <f t="shared" si="248"/>
        <v>6.3087799999999996</v>
      </c>
      <c r="AB1550" s="13">
        <f t="shared" si="249"/>
        <v>9.2999999999999999E-2</v>
      </c>
    </row>
    <row r="1551" spans="1:28" x14ac:dyDescent="0.25">
      <c r="A1551" s="2" t="s">
        <v>1545</v>
      </c>
      <c r="B1551" s="3" t="s">
        <v>8258</v>
      </c>
      <c r="C1551" s="3" t="s">
        <v>5422</v>
      </c>
      <c r="D1551" s="12">
        <v>10.95</v>
      </c>
      <c r="E1551" s="12">
        <v>11.25</v>
      </c>
      <c r="F1551" s="12">
        <v>11.55</v>
      </c>
      <c r="G1551" s="12">
        <v>11.65</v>
      </c>
      <c r="H1551" s="12">
        <v>11.7</v>
      </c>
      <c r="I1551" s="3">
        <v>5</v>
      </c>
      <c r="J1551" s="3">
        <v>10</v>
      </c>
      <c r="K1551" s="3">
        <v>-2</v>
      </c>
      <c r="L1551" s="3">
        <v>0</v>
      </c>
      <c r="M1551" s="3">
        <v>10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5.4750000000000003E-4</v>
      </c>
      <c r="T1551" s="13">
        <f t="shared" si="241"/>
        <v>1.1249999999999999E-3</v>
      </c>
      <c r="U1551" s="13">
        <f t="shared" si="242"/>
        <v>-2.31E-4</v>
      </c>
      <c r="V1551" s="13">
        <f t="shared" si="243"/>
        <v>0</v>
      </c>
      <c r="W1551" s="13">
        <f t="shared" si="244"/>
        <v>1.17E-3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8259</v>
      </c>
      <c r="C1552" s="3" t="s">
        <v>8546</v>
      </c>
      <c r="D1552" s="12">
        <v>34.700000000000003</v>
      </c>
      <c r="E1552" s="12">
        <v>35.1</v>
      </c>
      <c r="F1552" s="12">
        <v>35.15</v>
      </c>
      <c r="G1552" s="12">
        <v>33.9</v>
      </c>
      <c r="H1552" s="12">
        <v>34.799999999999997</v>
      </c>
      <c r="I1552" s="3">
        <v>-18</v>
      </c>
      <c r="J1552" s="3">
        <v>33</v>
      </c>
      <c r="K1552" s="3">
        <v>-21</v>
      </c>
      <c r="L1552" s="3">
        <v>-37</v>
      </c>
      <c r="M1552" s="3">
        <v>45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-6.2459999999999998E-3</v>
      </c>
      <c r="T1552" s="13">
        <f t="shared" si="241"/>
        <v>1.1583E-2</v>
      </c>
      <c r="U1552" s="13">
        <f t="shared" si="242"/>
        <v>-7.3815E-3</v>
      </c>
      <c r="V1552" s="13">
        <f t="shared" si="243"/>
        <v>-1.2543E-2</v>
      </c>
      <c r="W1552" s="13">
        <f t="shared" si="244"/>
        <v>1.5659999999999997E-2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8260</v>
      </c>
      <c r="C1553" s="3" t="s">
        <v>5423</v>
      </c>
      <c r="D1553" s="12">
        <v>22.65</v>
      </c>
      <c r="E1553" s="12">
        <v>22.8</v>
      </c>
      <c r="F1553" s="12">
        <v>22.6</v>
      </c>
      <c r="G1553" s="12">
        <v>21.35</v>
      </c>
      <c r="H1553" s="12">
        <v>22.75</v>
      </c>
      <c r="I1553" s="3">
        <v>-90</v>
      </c>
      <c r="J1553" s="3">
        <v>-10</v>
      </c>
      <c r="K1553" s="3">
        <v>-181</v>
      </c>
      <c r="L1553" s="3">
        <v>260</v>
      </c>
      <c r="M1553" s="3">
        <v>136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-2.0384999999999997E-2</v>
      </c>
      <c r="T1553" s="13">
        <f t="shared" si="241"/>
        <v>-2.2799999999999999E-3</v>
      </c>
      <c r="U1553" s="13">
        <f t="shared" si="242"/>
        <v>-4.0906000000000005E-2</v>
      </c>
      <c r="V1553" s="13">
        <f t="shared" si="243"/>
        <v>5.5509999999999997E-2</v>
      </c>
      <c r="W1553" s="13">
        <f t="shared" si="244"/>
        <v>3.0939999999999999E-2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8261</v>
      </c>
      <c r="C1554" s="3" t="s">
        <v>5413</v>
      </c>
      <c r="D1554" s="12">
        <v>39.950000000000003</v>
      </c>
      <c r="E1554" s="12">
        <v>39.9</v>
      </c>
      <c r="F1554" s="12">
        <v>39</v>
      </c>
      <c r="G1554" s="12">
        <v>36.65</v>
      </c>
      <c r="H1554" s="12">
        <v>37.85</v>
      </c>
      <c r="I1554" s="3">
        <v>62</v>
      </c>
      <c r="J1554" s="3">
        <v>-216</v>
      </c>
      <c r="K1554" s="3">
        <v>-128</v>
      </c>
      <c r="L1554" s="3">
        <v>-61</v>
      </c>
      <c r="M1554" s="3">
        <v>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2.4768999999999999E-2</v>
      </c>
      <c r="T1554" s="13">
        <f t="shared" si="241"/>
        <v>-8.6183999999999997E-2</v>
      </c>
      <c r="U1554" s="13">
        <f t="shared" si="242"/>
        <v>-4.9919999999999999E-2</v>
      </c>
      <c r="V1554" s="13">
        <f t="shared" si="243"/>
        <v>-2.2356500000000001E-2</v>
      </c>
      <c r="W1554" s="13">
        <f t="shared" si="244"/>
        <v>6.0560000000000006E-3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8262</v>
      </c>
      <c r="C1555" s="3" t="s">
        <v>8518</v>
      </c>
      <c r="D1555" s="12">
        <v>36.799999999999997</v>
      </c>
      <c r="E1555" s="12">
        <v>38.4</v>
      </c>
      <c r="F1555" s="12">
        <v>37.75</v>
      </c>
      <c r="G1555" s="12">
        <v>34</v>
      </c>
      <c r="H1555" s="12">
        <v>37.4</v>
      </c>
      <c r="I1555" s="3">
        <v>860</v>
      </c>
      <c r="J1555" s="3">
        <v>1151</v>
      </c>
      <c r="K1555" s="3">
        <v>-572</v>
      </c>
      <c r="L1555" s="3">
        <v>286</v>
      </c>
      <c r="M1555" s="3">
        <v>775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0.31647999999999998</v>
      </c>
      <c r="T1555" s="13">
        <f t="shared" si="241"/>
        <v>0.44198399999999999</v>
      </c>
      <c r="U1555" s="13">
        <f t="shared" si="242"/>
        <v>-0.21593000000000001</v>
      </c>
      <c r="V1555" s="13">
        <f t="shared" si="243"/>
        <v>9.7239999999999993E-2</v>
      </c>
      <c r="W1555" s="13">
        <f t="shared" si="244"/>
        <v>0.28985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8263</v>
      </c>
      <c r="C1556" s="3" t="s">
        <v>8546</v>
      </c>
      <c r="D1556" s="12">
        <v>10.3</v>
      </c>
      <c r="E1556" s="12">
        <v>10.199999999999999</v>
      </c>
      <c r="F1556" s="12">
        <v>9.9499999999999993</v>
      </c>
      <c r="G1556" s="12">
        <v>8.98</v>
      </c>
      <c r="H1556" s="12">
        <v>9.81</v>
      </c>
      <c r="I1556" s="3">
        <v>7</v>
      </c>
      <c r="J1556" s="3">
        <v>25</v>
      </c>
      <c r="K1556" s="3">
        <v>34</v>
      </c>
      <c r="L1556" s="3">
        <v>-19</v>
      </c>
      <c r="M1556" s="3">
        <v>17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7.2100000000000007E-4</v>
      </c>
      <c r="T1556" s="13">
        <f t="shared" si="241"/>
        <v>2.5499999999999997E-3</v>
      </c>
      <c r="U1556" s="13">
        <f t="shared" si="242"/>
        <v>3.3829999999999997E-3</v>
      </c>
      <c r="V1556" s="13">
        <f t="shared" si="243"/>
        <v>-1.7061999999999999E-3</v>
      </c>
      <c r="W1556" s="13">
        <f t="shared" si="244"/>
        <v>1.6677E-3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8264</v>
      </c>
      <c r="C1557" s="3" t="s">
        <v>8526</v>
      </c>
      <c r="D1557" s="12">
        <v>15.35</v>
      </c>
      <c r="E1557" s="12">
        <v>15.35</v>
      </c>
      <c r="F1557" s="12">
        <v>15.1</v>
      </c>
      <c r="G1557" s="12">
        <v>13.9</v>
      </c>
      <c r="H1557" s="12">
        <v>15.1</v>
      </c>
      <c r="I1557" s="3">
        <v>55</v>
      </c>
      <c r="J1557" s="3">
        <v>239</v>
      </c>
      <c r="K1557" s="3">
        <v>-227</v>
      </c>
      <c r="L1557" s="3">
        <v>419</v>
      </c>
      <c r="M1557" s="3">
        <v>307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8.4425000000000004E-3</v>
      </c>
      <c r="T1557" s="13">
        <f t="shared" si="241"/>
        <v>3.6686500000000004E-2</v>
      </c>
      <c r="U1557" s="13">
        <f t="shared" si="242"/>
        <v>-3.4276999999999995E-2</v>
      </c>
      <c r="V1557" s="13">
        <f t="shared" si="243"/>
        <v>5.8241000000000001E-2</v>
      </c>
      <c r="W1557" s="13">
        <f t="shared" si="244"/>
        <v>4.6356999999999995E-2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8265</v>
      </c>
      <c r="C1558" s="3" t="s">
        <v>8495</v>
      </c>
      <c r="D1558" s="12">
        <v>48.6</v>
      </c>
      <c r="E1558" s="12">
        <v>48.4</v>
      </c>
      <c r="F1558" s="12">
        <v>48.15</v>
      </c>
      <c r="G1558" s="12">
        <v>45.7</v>
      </c>
      <c r="H1558" s="12">
        <v>47.75</v>
      </c>
      <c r="I1558" s="3">
        <v>0</v>
      </c>
      <c r="J1558" s="3">
        <v>7</v>
      </c>
      <c r="K1558" s="3">
        <v>-9</v>
      </c>
      <c r="L1558" s="3">
        <v>1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3.388E-3</v>
      </c>
      <c r="U1558" s="13">
        <f t="shared" si="242"/>
        <v>-4.3334999999999997E-3</v>
      </c>
      <c r="V1558" s="13">
        <f t="shared" si="243"/>
        <v>4.5700000000000005E-4</v>
      </c>
      <c r="W1558" s="13">
        <f t="shared" si="244"/>
        <v>5.2525000000000002E-3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8266</v>
      </c>
      <c r="C1559" s="3" t="s">
        <v>8520</v>
      </c>
      <c r="D1559" s="12">
        <v>10</v>
      </c>
      <c r="E1559" s="12">
        <v>10.8</v>
      </c>
      <c r="F1559" s="12">
        <v>10.7</v>
      </c>
      <c r="G1559" s="12">
        <v>10.7</v>
      </c>
      <c r="H1559" s="12">
        <v>10.6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8267</v>
      </c>
      <c r="C1560" s="3" t="s">
        <v>8547</v>
      </c>
      <c r="D1560" s="12">
        <v>20.3</v>
      </c>
      <c r="E1560" s="12">
        <v>20</v>
      </c>
      <c r="F1560" s="12">
        <v>20.9</v>
      </c>
      <c r="G1560" s="12">
        <v>19.8</v>
      </c>
      <c r="H1560" s="12">
        <v>20.5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8268</v>
      </c>
      <c r="C1561" s="3" t="s">
        <v>5426</v>
      </c>
      <c r="D1561" s="12">
        <v>54.5</v>
      </c>
      <c r="E1561" s="12">
        <v>55.2</v>
      </c>
      <c r="F1561" s="12">
        <v>56.8</v>
      </c>
      <c r="G1561" s="12">
        <v>52.2</v>
      </c>
      <c r="H1561" s="12">
        <v>55.8</v>
      </c>
      <c r="I1561" s="3">
        <v>1318</v>
      </c>
      <c r="J1561" s="3">
        <v>-4702</v>
      </c>
      <c r="K1561" s="3">
        <v>68</v>
      </c>
      <c r="L1561" s="3">
        <v>255</v>
      </c>
      <c r="M1561" s="3">
        <v>-2202</v>
      </c>
      <c r="N1561" s="3">
        <v>300</v>
      </c>
      <c r="O1561" s="3">
        <v>425</v>
      </c>
      <c r="P1561" s="3">
        <v>251</v>
      </c>
      <c r="Q1561" s="3">
        <v>96</v>
      </c>
      <c r="R1561" s="3">
        <v>115</v>
      </c>
      <c r="S1561" s="13">
        <f t="shared" si="240"/>
        <v>0.71831</v>
      </c>
      <c r="T1561" s="13">
        <f t="shared" si="241"/>
        <v>-2.595504</v>
      </c>
      <c r="U1561" s="13">
        <f t="shared" si="242"/>
        <v>3.8623999999999999E-2</v>
      </c>
      <c r="V1561" s="13">
        <f t="shared" si="243"/>
        <v>0.13311000000000001</v>
      </c>
      <c r="W1561" s="13">
        <f t="shared" si="244"/>
        <v>-1.2287159999999999</v>
      </c>
      <c r="X1561" s="13">
        <f t="shared" si="245"/>
        <v>0.16350000000000001</v>
      </c>
      <c r="Y1561" s="13">
        <f t="shared" si="246"/>
        <v>0.2346</v>
      </c>
      <c r="Z1561" s="13">
        <f t="shared" si="247"/>
        <v>0.142568</v>
      </c>
      <c r="AA1561" s="13">
        <f t="shared" si="248"/>
        <v>5.0112000000000011E-2</v>
      </c>
      <c r="AB1561" s="13">
        <f t="shared" si="249"/>
        <v>6.4170000000000005E-2</v>
      </c>
    </row>
    <row r="1562" spans="1:28" x14ac:dyDescent="0.25">
      <c r="A1562" s="2" t="s">
        <v>1556</v>
      </c>
      <c r="B1562" s="3" t="s">
        <v>8269</v>
      </c>
      <c r="C1562" s="3" t="s">
        <v>5395</v>
      </c>
      <c r="D1562" s="12">
        <v>31.1</v>
      </c>
      <c r="E1562" s="12">
        <v>31.8</v>
      </c>
      <c r="F1562" s="12">
        <v>31.45</v>
      </c>
      <c r="G1562" s="12">
        <v>29.2</v>
      </c>
      <c r="H1562" s="12">
        <v>31.65</v>
      </c>
      <c r="I1562" s="3">
        <v>3225</v>
      </c>
      <c r="J1562" s="3">
        <v>1485</v>
      </c>
      <c r="K1562" s="3">
        <v>-520</v>
      </c>
      <c r="L1562" s="3">
        <v>1874</v>
      </c>
      <c r="M1562" s="3">
        <v>571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1.0029749999999999</v>
      </c>
      <c r="T1562" s="13">
        <f t="shared" si="241"/>
        <v>0.47222999999999998</v>
      </c>
      <c r="U1562" s="13">
        <f t="shared" si="242"/>
        <v>-0.16353999999999999</v>
      </c>
      <c r="V1562" s="13">
        <f t="shared" si="243"/>
        <v>0.54720799999999992</v>
      </c>
      <c r="W1562" s="13">
        <f t="shared" si="244"/>
        <v>0.18072149999999998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8270</v>
      </c>
      <c r="C1563" s="3" t="s">
        <v>8511</v>
      </c>
      <c r="D1563" s="12">
        <v>11.8</v>
      </c>
      <c r="E1563" s="12">
        <v>12.2</v>
      </c>
      <c r="F1563" s="12">
        <v>11.9</v>
      </c>
      <c r="G1563" s="12">
        <v>11.4</v>
      </c>
      <c r="H1563" s="12">
        <v>12.25</v>
      </c>
      <c r="I1563" s="3">
        <v>-33</v>
      </c>
      <c r="J1563" s="3">
        <v>-10</v>
      </c>
      <c r="K1563" s="3">
        <v>-54</v>
      </c>
      <c r="L1563" s="3">
        <v>1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-3.8940000000000003E-3</v>
      </c>
      <c r="T1563" s="13">
        <f t="shared" si="241"/>
        <v>-1.2199999999999999E-3</v>
      </c>
      <c r="U1563" s="13">
        <f t="shared" si="242"/>
        <v>-6.4260000000000003E-3</v>
      </c>
      <c r="V1563" s="13">
        <f t="shared" si="243"/>
        <v>1.1400000000000001E-4</v>
      </c>
      <c r="W1563" s="13">
        <f t="shared" si="244"/>
        <v>-4.8999999999999998E-4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8271</v>
      </c>
      <c r="C1564" s="3" t="s">
        <v>5421</v>
      </c>
      <c r="D1564" s="12">
        <v>26.25</v>
      </c>
      <c r="E1564" s="12">
        <v>24.95</v>
      </c>
      <c r="F1564" s="12">
        <v>25.05</v>
      </c>
      <c r="G1564" s="12">
        <v>22.65</v>
      </c>
      <c r="H1564" s="12">
        <v>24.6</v>
      </c>
      <c r="I1564" s="3">
        <v>-15</v>
      </c>
      <c r="J1564" s="3">
        <v>18</v>
      </c>
      <c r="K1564" s="3">
        <v>-9</v>
      </c>
      <c r="L1564" s="3">
        <v>-4</v>
      </c>
      <c r="M1564" s="3">
        <v>17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-3.9375E-3</v>
      </c>
      <c r="T1564" s="13">
        <f t="shared" si="241"/>
        <v>4.4909999999999993E-3</v>
      </c>
      <c r="U1564" s="13">
        <f t="shared" si="242"/>
        <v>-2.2545E-3</v>
      </c>
      <c r="V1564" s="13">
        <f t="shared" si="243"/>
        <v>-9.059999999999999E-4</v>
      </c>
      <c r="W1564" s="13">
        <f t="shared" si="244"/>
        <v>4.1820000000000008E-3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8272</v>
      </c>
      <c r="C1565" s="3" t="s">
        <v>8504</v>
      </c>
      <c r="D1565" s="12">
        <v>20.399999999999999</v>
      </c>
      <c r="E1565" s="12">
        <v>20.399999999999999</v>
      </c>
      <c r="F1565" s="12">
        <v>20.55</v>
      </c>
      <c r="G1565" s="12">
        <v>19.399999999999999</v>
      </c>
      <c r="H1565" s="12">
        <v>20.65</v>
      </c>
      <c r="I1565" s="3">
        <v>102</v>
      </c>
      <c r="J1565" s="3">
        <v>5</v>
      </c>
      <c r="K1565" s="3">
        <v>-7</v>
      </c>
      <c r="L1565" s="3">
        <v>15</v>
      </c>
      <c r="M1565" s="3">
        <v>130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2.0807999999999997E-2</v>
      </c>
      <c r="T1565" s="13">
        <f t="shared" si="241"/>
        <v>1.0200000000000001E-3</v>
      </c>
      <c r="U1565" s="13">
        <f t="shared" si="242"/>
        <v>-1.4384999999999999E-3</v>
      </c>
      <c r="V1565" s="13">
        <f t="shared" si="243"/>
        <v>2.9099999999999998E-3</v>
      </c>
      <c r="W1565" s="13">
        <f t="shared" si="244"/>
        <v>2.6845000000000001E-2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8273</v>
      </c>
      <c r="C1566" s="3" t="s">
        <v>8562</v>
      </c>
      <c r="D1566" s="12">
        <v>29.4</v>
      </c>
      <c r="E1566" s="12">
        <v>28.4</v>
      </c>
      <c r="F1566" s="12">
        <v>27.55</v>
      </c>
      <c r="G1566" s="12">
        <v>25.3</v>
      </c>
      <c r="H1566" s="12">
        <v>27.3</v>
      </c>
      <c r="I1566" s="3">
        <v>437</v>
      </c>
      <c r="J1566" s="3">
        <v>-152</v>
      </c>
      <c r="K1566" s="3">
        <v>-764</v>
      </c>
      <c r="L1566" s="3">
        <v>302</v>
      </c>
      <c r="M1566" s="3">
        <v>60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0.12847799999999998</v>
      </c>
      <c r="T1566" s="13">
        <f t="shared" si="241"/>
        <v>-4.3168000000000005E-2</v>
      </c>
      <c r="U1566" s="13">
        <f t="shared" si="242"/>
        <v>-0.210482</v>
      </c>
      <c r="V1566" s="13">
        <f t="shared" si="243"/>
        <v>7.6406000000000002E-2</v>
      </c>
      <c r="W1566" s="13">
        <f t="shared" si="244"/>
        <v>1.6379999999999999E-2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8274</v>
      </c>
      <c r="C1567" s="3" t="s">
        <v>8490</v>
      </c>
      <c r="D1567" s="12">
        <v>9.75</v>
      </c>
      <c r="E1567" s="12">
        <v>10.65</v>
      </c>
      <c r="F1567" s="12">
        <v>10.1</v>
      </c>
      <c r="G1567" s="12">
        <v>9.3000000000000007</v>
      </c>
      <c r="H1567" s="12">
        <v>9.93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8275</v>
      </c>
      <c r="C1568" s="3" t="s">
        <v>5389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8276</v>
      </c>
      <c r="C1569" s="3" t="s">
        <v>8518</v>
      </c>
      <c r="D1569" s="12">
        <v>171</v>
      </c>
      <c r="E1569" s="12">
        <v>188</v>
      </c>
      <c r="F1569" s="12">
        <v>205</v>
      </c>
      <c r="G1569" s="12">
        <v>196</v>
      </c>
      <c r="H1569" s="12">
        <v>207</v>
      </c>
      <c r="I1569" s="3">
        <v>-275</v>
      </c>
      <c r="J1569" s="3">
        <v>101</v>
      </c>
      <c r="K1569" s="3">
        <v>64</v>
      </c>
      <c r="L1569" s="3">
        <v>-440</v>
      </c>
      <c r="M1569" s="3">
        <v>-1404</v>
      </c>
      <c r="N1569" s="3">
        <v>-15</v>
      </c>
      <c r="O1569" s="3">
        <v>479</v>
      </c>
      <c r="P1569" s="3">
        <v>465</v>
      </c>
      <c r="Q1569" s="3">
        <v>235</v>
      </c>
      <c r="R1569" s="3">
        <v>330</v>
      </c>
      <c r="S1569" s="13">
        <f t="shared" si="240"/>
        <v>-0.47025</v>
      </c>
      <c r="T1569" s="13">
        <f t="shared" si="241"/>
        <v>0.18987999999999999</v>
      </c>
      <c r="U1569" s="13">
        <f t="shared" si="242"/>
        <v>0.13120000000000001</v>
      </c>
      <c r="V1569" s="13">
        <f t="shared" si="243"/>
        <v>-0.86240000000000006</v>
      </c>
      <c r="W1569" s="13">
        <f t="shared" si="244"/>
        <v>-2.9062800000000002</v>
      </c>
      <c r="X1569" s="13">
        <f t="shared" si="245"/>
        <v>-2.5649999999999999E-2</v>
      </c>
      <c r="Y1569" s="13">
        <f t="shared" si="246"/>
        <v>0.90051999999999999</v>
      </c>
      <c r="Z1569" s="13">
        <f t="shared" si="247"/>
        <v>0.95325000000000004</v>
      </c>
      <c r="AA1569" s="13">
        <f t="shared" si="248"/>
        <v>0.46060000000000001</v>
      </c>
      <c r="AB1569" s="13">
        <f t="shared" si="249"/>
        <v>0.68310000000000004</v>
      </c>
    </row>
    <row r="1570" spans="1:28" x14ac:dyDescent="0.25">
      <c r="A1570" s="2" t="s">
        <v>1564</v>
      </c>
      <c r="B1570" s="3" t="s">
        <v>8277</v>
      </c>
      <c r="C1570" s="3" t="s">
        <v>8506</v>
      </c>
      <c r="D1570" s="12">
        <v>188.5</v>
      </c>
      <c r="E1570" s="12">
        <v>186</v>
      </c>
      <c r="F1570" s="12">
        <v>188</v>
      </c>
      <c r="G1570" s="12">
        <v>180.5</v>
      </c>
      <c r="H1570" s="12">
        <v>183</v>
      </c>
      <c r="I1570" s="3">
        <v>-23</v>
      </c>
      <c r="J1570" s="3">
        <v>-2</v>
      </c>
      <c r="K1570" s="3">
        <v>2</v>
      </c>
      <c r="L1570" s="3">
        <v>-15</v>
      </c>
      <c r="M1570" s="3">
        <v>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-4.3354999999999998E-2</v>
      </c>
      <c r="T1570" s="13">
        <f t="shared" si="241"/>
        <v>-3.7200000000000002E-3</v>
      </c>
      <c r="U1570" s="13">
        <f t="shared" si="242"/>
        <v>3.7599999999999999E-3</v>
      </c>
      <c r="V1570" s="13">
        <f t="shared" si="243"/>
        <v>-2.7074999999999998E-2</v>
      </c>
      <c r="W1570" s="13">
        <f t="shared" si="244"/>
        <v>2.3789999999999999E-2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8278</v>
      </c>
      <c r="C1571" s="3" t="s">
        <v>8547</v>
      </c>
      <c r="D1571" s="12">
        <v>68.5</v>
      </c>
      <c r="E1571" s="12">
        <v>62.4</v>
      </c>
      <c r="F1571" s="12">
        <v>64.900000000000006</v>
      </c>
      <c r="G1571" s="12">
        <v>62.7</v>
      </c>
      <c r="H1571" s="12">
        <v>68.900000000000006</v>
      </c>
      <c r="I1571" s="3">
        <v>-19</v>
      </c>
      <c r="J1571" s="3">
        <v>-25</v>
      </c>
      <c r="K1571" s="3">
        <v>0</v>
      </c>
      <c r="L1571" s="3">
        <v>-1</v>
      </c>
      <c r="M1571" s="3">
        <v>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-1.3015000000000001E-2</v>
      </c>
      <c r="T1571" s="13">
        <f t="shared" si="241"/>
        <v>-1.5599999999999999E-2</v>
      </c>
      <c r="U1571" s="13">
        <f t="shared" si="242"/>
        <v>0</v>
      </c>
      <c r="V1571" s="13">
        <f t="shared" si="243"/>
        <v>-6.2700000000000006E-4</v>
      </c>
      <c r="W1571" s="13">
        <f t="shared" si="244"/>
        <v>1.1024000000000001E-2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8279</v>
      </c>
      <c r="C1572" s="3" t="s">
        <v>5420</v>
      </c>
      <c r="D1572" s="12">
        <v>12.7</v>
      </c>
      <c r="E1572" s="12">
        <v>12.2</v>
      </c>
      <c r="F1572" s="12">
        <v>11.9</v>
      </c>
      <c r="G1572" s="12">
        <v>10.75</v>
      </c>
      <c r="H1572" s="12">
        <v>11.8</v>
      </c>
      <c r="I1572" s="3">
        <v>348</v>
      </c>
      <c r="J1572" s="3">
        <v>90</v>
      </c>
      <c r="K1572" s="3">
        <v>27</v>
      </c>
      <c r="L1572" s="3">
        <v>432</v>
      </c>
      <c r="M1572" s="3">
        <v>1093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4.4195999999999992E-2</v>
      </c>
      <c r="T1572" s="13">
        <f t="shared" si="241"/>
        <v>1.098E-2</v>
      </c>
      <c r="U1572" s="13">
        <f t="shared" si="242"/>
        <v>3.2130000000000001E-3</v>
      </c>
      <c r="V1572" s="13">
        <f t="shared" si="243"/>
        <v>4.6440000000000002E-2</v>
      </c>
      <c r="W1572" s="13">
        <f t="shared" si="244"/>
        <v>0.12897400000000001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8280</v>
      </c>
      <c r="C1573" s="3" t="s">
        <v>8569</v>
      </c>
      <c r="D1573" s="12">
        <v>113</v>
      </c>
      <c r="E1573" s="12">
        <v>121.5</v>
      </c>
      <c r="F1573" s="12">
        <v>116</v>
      </c>
      <c r="G1573" s="12">
        <v>117</v>
      </c>
      <c r="H1573" s="12">
        <v>123</v>
      </c>
      <c r="I1573" s="3">
        <v>1101</v>
      </c>
      <c r="J1573" s="3">
        <v>1789</v>
      </c>
      <c r="K1573" s="3">
        <v>-1764</v>
      </c>
      <c r="L1573" s="3">
        <v>1627</v>
      </c>
      <c r="M1573" s="3">
        <v>-1453</v>
      </c>
      <c r="N1573" s="3">
        <v>-95</v>
      </c>
      <c r="O1573" s="3">
        <v>-28</v>
      </c>
      <c r="P1573" s="3">
        <v>-62</v>
      </c>
      <c r="Q1573" s="3">
        <v>-1</v>
      </c>
      <c r="R1573" s="3">
        <v>250</v>
      </c>
      <c r="S1573" s="13">
        <f t="shared" si="240"/>
        <v>1.24413</v>
      </c>
      <c r="T1573" s="13">
        <f t="shared" si="241"/>
        <v>2.173635</v>
      </c>
      <c r="U1573" s="13">
        <f t="shared" si="242"/>
        <v>-2.0462400000000001</v>
      </c>
      <c r="V1573" s="13">
        <f t="shared" si="243"/>
        <v>1.9035899999999999</v>
      </c>
      <c r="W1573" s="13">
        <f t="shared" si="244"/>
        <v>-1.7871900000000001</v>
      </c>
      <c r="X1573" s="13">
        <f t="shared" si="245"/>
        <v>-0.10735</v>
      </c>
      <c r="Y1573" s="13">
        <f t="shared" si="246"/>
        <v>-3.4020000000000002E-2</v>
      </c>
      <c r="Z1573" s="13">
        <f t="shared" si="247"/>
        <v>-7.1919999999999998E-2</v>
      </c>
      <c r="AA1573" s="13">
        <f t="shared" si="248"/>
        <v>-1.17E-3</v>
      </c>
      <c r="AB1573" s="13">
        <f t="shared" si="249"/>
        <v>0.3075</v>
      </c>
    </row>
    <row r="1574" spans="1:28" x14ac:dyDescent="0.25">
      <c r="A1574" s="2" t="s">
        <v>1568</v>
      </c>
      <c r="B1574" s="3" t="s">
        <v>8281</v>
      </c>
      <c r="C1574" s="3" t="s">
        <v>6672</v>
      </c>
      <c r="D1574" s="12">
        <v>23.8</v>
      </c>
      <c r="E1574" s="12">
        <v>24.5</v>
      </c>
      <c r="F1574" s="12">
        <v>24.2</v>
      </c>
      <c r="G1574" s="12">
        <v>23.1</v>
      </c>
      <c r="H1574" s="12">
        <v>24.6</v>
      </c>
      <c r="I1574" s="3">
        <v>-2</v>
      </c>
      <c r="J1574" s="3">
        <v>-2</v>
      </c>
      <c r="K1574" s="3">
        <v>-4</v>
      </c>
      <c r="L1574" s="3">
        <v>-6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-4.7600000000000002E-4</v>
      </c>
      <c r="T1574" s="13">
        <f t="shared" si="241"/>
        <v>-4.8999999999999998E-4</v>
      </c>
      <c r="U1574" s="13">
        <f t="shared" si="242"/>
        <v>-9.68E-4</v>
      </c>
      <c r="V1574" s="13">
        <f t="shared" si="243"/>
        <v>-1.3860000000000003E-3</v>
      </c>
      <c r="W1574" s="13">
        <f t="shared" si="244"/>
        <v>-2.4600000000000002E-4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8282</v>
      </c>
      <c r="C1575" s="3" t="s">
        <v>8532</v>
      </c>
      <c r="D1575" s="12">
        <v>23.7</v>
      </c>
      <c r="E1575" s="12">
        <v>24.5</v>
      </c>
      <c r="F1575" s="12">
        <v>24.4</v>
      </c>
      <c r="G1575" s="12">
        <v>22</v>
      </c>
      <c r="H1575" s="12">
        <v>24.2</v>
      </c>
      <c r="I1575" s="3">
        <v>401</v>
      </c>
      <c r="J1575" s="3">
        <v>398</v>
      </c>
      <c r="K1575" s="3">
        <v>-382</v>
      </c>
      <c r="L1575" s="3">
        <v>196</v>
      </c>
      <c r="M1575" s="3">
        <v>436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9.5036999999999983E-2</v>
      </c>
      <c r="T1575" s="13">
        <f t="shared" si="241"/>
        <v>9.7509999999999999E-2</v>
      </c>
      <c r="U1575" s="13">
        <f t="shared" si="242"/>
        <v>-9.3207999999999999E-2</v>
      </c>
      <c r="V1575" s="13">
        <f t="shared" si="243"/>
        <v>4.3119999999999999E-2</v>
      </c>
      <c r="W1575" s="13">
        <f t="shared" si="244"/>
        <v>0.10551199999999999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8283</v>
      </c>
      <c r="C1576" s="3" t="s">
        <v>5392</v>
      </c>
      <c r="D1576" s="12">
        <v>30.15</v>
      </c>
      <c r="E1576" s="12">
        <v>30.15</v>
      </c>
      <c r="F1576" s="12">
        <v>29.75</v>
      </c>
      <c r="G1576" s="12">
        <v>26.8</v>
      </c>
      <c r="H1576" s="12">
        <v>28.2</v>
      </c>
      <c r="I1576" s="3">
        <v>135</v>
      </c>
      <c r="J1576" s="3">
        <v>150</v>
      </c>
      <c r="K1576" s="3">
        <v>-45</v>
      </c>
      <c r="L1576" s="3">
        <v>29</v>
      </c>
      <c r="M1576" s="3">
        <v>110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4.0702500000000003E-2</v>
      </c>
      <c r="T1576" s="13">
        <f t="shared" si="241"/>
        <v>4.5225000000000001E-2</v>
      </c>
      <c r="U1576" s="13">
        <f t="shared" si="242"/>
        <v>-1.33875E-2</v>
      </c>
      <c r="V1576" s="13">
        <f t="shared" si="243"/>
        <v>7.7720000000000003E-3</v>
      </c>
      <c r="W1576" s="13">
        <f t="shared" si="244"/>
        <v>3.1019999999999999E-2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8284</v>
      </c>
      <c r="C1577" s="3" t="s">
        <v>8526</v>
      </c>
      <c r="D1577" s="12">
        <v>59.7</v>
      </c>
      <c r="E1577" s="12">
        <v>59.5</v>
      </c>
      <c r="F1577" s="12">
        <v>59.3</v>
      </c>
      <c r="G1577" s="12">
        <v>55</v>
      </c>
      <c r="H1577" s="12">
        <v>59</v>
      </c>
      <c r="I1577" s="3">
        <v>-78</v>
      </c>
      <c r="J1577" s="3">
        <v>-20</v>
      </c>
      <c r="K1577" s="3">
        <v>-49</v>
      </c>
      <c r="L1577" s="3">
        <v>73</v>
      </c>
      <c r="M1577" s="3">
        <v>116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-4.6566000000000003E-2</v>
      </c>
      <c r="T1577" s="13">
        <f t="shared" si="241"/>
        <v>-1.1900000000000001E-2</v>
      </c>
      <c r="U1577" s="13">
        <f t="shared" si="242"/>
        <v>-2.9056999999999999E-2</v>
      </c>
      <c r="V1577" s="13">
        <f t="shared" si="243"/>
        <v>4.0149999999999998E-2</v>
      </c>
      <c r="W1577" s="13">
        <f t="shared" si="244"/>
        <v>6.8440000000000001E-2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8285</v>
      </c>
      <c r="C1578" s="3" t="s">
        <v>8526</v>
      </c>
      <c r="D1578" s="12">
        <v>9.5399999999999991</v>
      </c>
      <c r="E1578" s="12">
        <v>9.02</v>
      </c>
      <c r="F1578" s="12">
        <v>9.14</v>
      </c>
      <c r="G1578" s="12">
        <v>9.25</v>
      </c>
      <c r="H1578" s="12">
        <v>9.1199999999999992</v>
      </c>
      <c r="I1578" s="3">
        <v>-25</v>
      </c>
      <c r="J1578" s="3">
        <v>-6</v>
      </c>
      <c r="K1578" s="3">
        <v>1</v>
      </c>
      <c r="L1578" s="3">
        <v>-1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-2.3849999999999995E-3</v>
      </c>
      <c r="T1578" s="13">
        <f t="shared" si="241"/>
        <v>-5.4119999999999993E-4</v>
      </c>
      <c r="U1578" s="13">
        <f t="shared" si="242"/>
        <v>9.1399999999999999E-5</v>
      </c>
      <c r="V1578" s="13">
        <f t="shared" si="243"/>
        <v>-9.2499999999999999E-5</v>
      </c>
      <c r="W1578" s="13">
        <f t="shared" si="244"/>
        <v>9.1199999999999994E-5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8286</v>
      </c>
      <c r="C1579" s="3" t="s">
        <v>5401</v>
      </c>
      <c r="D1579" s="12">
        <v>10.65</v>
      </c>
      <c r="E1579" s="12">
        <v>10</v>
      </c>
      <c r="F1579" s="12">
        <v>10.15</v>
      </c>
      <c r="G1579" s="12">
        <v>9.14</v>
      </c>
      <c r="H1579" s="12">
        <v>10.050000000000001</v>
      </c>
      <c r="I1579" s="3">
        <v>-75</v>
      </c>
      <c r="J1579" s="3">
        <v>99</v>
      </c>
      <c r="K1579" s="3">
        <v>80</v>
      </c>
      <c r="L1579" s="3">
        <v>57</v>
      </c>
      <c r="M1579" s="3">
        <v>201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-7.9874999999999998E-3</v>
      </c>
      <c r="T1579" s="13">
        <f t="shared" si="241"/>
        <v>9.9000000000000008E-3</v>
      </c>
      <c r="U1579" s="13">
        <f t="shared" si="242"/>
        <v>8.1200000000000005E-3</v>
      </c>
      <c r="V1579" s="13">
        <f t="shared" si="243"/>
        <v>5.2098000000000005E-3</v>
      </c>
      <c r="W1579" s="13">
        <f t="shared" si="244"/>
        <v>2.0200500000000003E-2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8287</v>
      </c>
      <c r="C1580" s="3" t="s">
        <v>5394</v>
      </c>
      <c r="D1580" s="12">
        <v>11.8</v>
      </c>
      <c r="E1580" s="12">
        <v>11.7</v>
      </c>
      <c r="F1580" s="12">
        <v>11.5</v>
      </c>
      <c r="G1580" s="12">
        <v>10.4</v>
      </c>
      <c r="H1580" s="12">
        <v>11.3</v>
      </c>
      <c r="I1580" s="3">
        <v>-332</v>
      </c>
      <c r="J1580" s="3">
        <v>316</v>
      </c>
      <c r="K1580" s="3">
        <v>-462</v>
      </c>
      <c r="L1580" s="3">
        <v>187</v>
      </c>
      <c r="M1580" s="3">
        <v>323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-3.9176000000000002E-2</v>
      </c>
      <c r="T1580" s="13">
        <f t="shared" si="241"/>
        <v>3.6971999999999998E-2</v>
      </c>
      <c r="U1580" s="13">
        <f t="shared" si="242"/>
        <v>-5.3129999999999997E-2</v>
      </c>
      <c r="V1580" s="13">
        <f t="shared" si="243"/>
        <v>1.9448E-2</v>
      </c>
      <c r="W1580" s="13">
        <f t="shared" si="244"/>
        <v>3.6499000000000004E-2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8288</v>
      </c>
      <c r="C1581" s="3" t="s">
        <v>5390</v>
      </c>
      <c r="D1581" s="12">
        <v>23</v>
      </c>
      <c r="E1581" s="12">
        <v>20.7</v>
      </c>
      <c r="F1581" s="12">
        <v>20.399999999999999</v>
      </c>
      <c r="G1581" s="12">
        <v>19.149999999999999</v>
      </c>
      <c r="H1581" s="12">
        <v>21.05</v>
      </c>
      <c r="I1581" s="3">
        <v>44</v>
      </c>
      <c r="J1581" s="3">
        <v>-34</v>
      </c>
      <c r="K1581" s="3">
        <v>-34</v>
      </c>
      <c r="L1581" s="3">
        <v>24</v>
      </c>
      <c r="M1581" s="3">
        <v>23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1.0120000000000001E-2</v>
      </c>
      <c r="T1581" s="13">
        <f t="shared" si="241"/>
        <v>-7.0379999999999991E-3</v>
      </c>
      <c r="U1581" s="13">
        <f t="shared" si="242"/>
        <v>-6.9359999999999995E-3</v>
      </c>
      <c r="V1581" s="13">
        <f t="shared" si="243"/>
        <v>4.5959999999999994E-3</v>
      </c>
      <c r="W1581" s="13">
        <f t="shared" si="244"/>
        <v>4.8415000000000003E-3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8289</v>
      </c>
      <c r="C1582" s="3" t="s">
        <v>5403</v>
      </c>
      <c r="D1582" s="12">
        <v>33.75</v>
      </c>
      <c r="E1582" s="12">
        <v>36.549999999999997</v>
      </c>
      <c r="F1582" s="12">
        <v>37.65</v>
      </c>
      <c r="G1582" s="12">
        <v>35.299999999999997</v>
      </c>
      <c r="H1582" s="12">
        <v>37</v>
      </c>
      <c r="I1582" s="3">
        <v>647</v>
      </c>
      <c r="J1582" s="3">
        <v>534</v>
      </c>
      <c r="K1582" s="3">
        <v>-271</v>
      </c>
      <c r="L1582" s="3">
        <v>32</v>
      </c>
      <c r="M1582" s="3">
        <v>148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0.21836249999999999</v>
      </c>
      <c r="T1582" s="13">
        <f t="shared" si="241"/>
        <v>0.19517699999999996</v>
      </c>
      <c r="U1582" s="13">
        <f t="shared" si="242"/>
        <v>-0.1020315</v>
      </c>
      <c r="V1582" s="13">
        <f t="shared" si="243"/>
        <v>1.1295999999999999E-2</v>
      </c>
      <c r="W1582" s="13">
        <f t="shared" si="244"/>
        <v>5.4760000000000003E-2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8290</v>
      </c>
      <c r="C1583" s="3" t="s">
        <v>5432</v>
      </c>
      <c r="D1583" s="12">
        <v>2.81</v>
      </c>
      <c r="E1583" s="12">
        <v>2.81</v>
      </c>
      <c r="F1583" s="12">
        <v>2.8</v>
      </c>
      <c r="G1583" s="12">
        <v>2.52</v>
      </c>
      <c r="H1583" s="12">
        <v>2.63</v>
      </c>
      <c r="I1583" s="3">
        <v>1</v>
      </c>
      <c r="J1583" s="3">
        <v>-1</v>
      </c>
      <c r="K1583" s="3">
        <v>-3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2.8100000000000002E-5</v>
      </c>
      <c r="T1583" s="13">
        <f t="shared" si="241"/>
        <v>-2.8100000000000002E-5</v>
      </c>
      <c r="U1583" s="13">
        <f t="shared" si="242"/>
        <v>-8.3999999999999982E-5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8291</v>
      </c>
      <c r="C1584" s="3" t="s">
        <v>5390</v>
      </c>
      <c r="D1584" s="12">
        <v>35.200000000000003</v>
      </c>
      <c r="E1584" s="12">
        <v>36.200000000000003</v>
      </c>
      <c r="F1584" s="12">
        <v>35.950000000000003</v>
      </c>
      <c r="G1584" s="12">
        <v>33.700000000000003</v>
      </c>
      <c r="H1584" s="12">
        <v>36.5</v>
      </c>
      <c r="I1584" s="3">
        <v>1195</v>
      </c>
      <c r="J1584" s="3">
        <v>-270</v>
      </c>
      <c r="K1584" s="3">
        <v>-706</v>
      </c>
      <c r="L1584" s="3">
        <v>389</v>
      </c>
      <c r="M1584" s="3">
        <v>197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0.42064000000000001</v>
      </c>
      <c r="T1584" s="13">
        <f t="shared" si="241"/>
        <v>-9.7739999999999994E-2</v>
      </c>
      <c r="U1584" s="13">
        <f t="shared" si="242"/>
        <v>-0.253807</v>
      </c>
      <c r="V1584" s="13">
        <f t="shared" si="243"/>
        <v>0.13109300000000002</v>
      </c>
      <c r="W1584" s="13">
        <f t="shared" si="244"/>
        <v>7.1904999999999997E-2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8292</v>
      </c>
      <c r="C1585" s="3" t="s">
        <v>5426</v>
      </c>
      <c r="D1585" s="12">
        <v>47</v>
      </c>
      <c r="E1585" s="12">
        <v>47</v>
      </c>
      <c r="F1585" s="12">
        <v>46</v>
      </c>
      <c r="G1585" s="12">
        <v>41.55</v>
      </c>
      <c r="H1585" s="12">
        <v>45.45</v>
      </c>
      <c r="I1585" s="3">
        <v>-117</v>
      </c>
      <c r="J1585" s="3">
        <v>-35</v>
      </c>
      <c r="K1585" s="3">
        <v>-173</v>
      </c>
      <c r="L1585" s="3">
        <v>160</v>
      </c>
      <c r="M1585" s="3">
        <v>218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-5.4989999999999997E-2</v>
      </c>
      <c r="T1585" s="13">
        <f t="shared" si="241"/>
        <v>-1.6449999999999999E-2</v>
      </c>
      <c r="U1585" s="13">
        <f t="shared" si="242"/>
        <v>-7.9579999999999998E-2</v>
      </c>
      <c r="V1585" s="13">
        <f t="shared" si="243"/>
        <v>6.6479999999999997E-2</v>
      </c>
      <c r="W1585" s="13">
        <f t="shared" si="244"/>
        <v>9.9081000000000002E-2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8293</v>
      </c>
      <c r="C1586" s="3" t="s">
        <v>5423</v>
      </c>
      <c r="D1586" s="12">
        <v>12.25</v>
      </c>
      <c r="E1586" s="12">
        <v>12.2</v>
      </c>
      <c r="F1586" s="12">
        <v>11.9</v>
      </c>
      <c r="G1586" s="12">
        <v>11</v>
      </c>
      <c r="H1586" s="12">
        <v>12.1</v>
      </c>
      <c r="I1586" s="3">
        <v>543</v>
      </c>
      <c r="J1586" s="3">
        <v>1062</v>
      </c>
      <c r="K1586" s="3">
        <v>-1939</v>
      </c>
      <c r="L1586" s="3">
        <v>1345</v>
      </c>
      <c r="M1586" s="3">
        <v>262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6.6517499999999993E-2</v>
      </c>
      <c r="T1586" s="13">
        <f t="shared" si="241"/>
        <v>0.12956399999999998</v>
      </c>
      <c r="U1586" s="13">
        <f t="shared" si="242"/>
        <v>-0.23074100000000003</v>
      </c>
      <c r="V1586" s="13">
        <f t="shared" si="243"/>
        <v>0.14795</v>
      </c>
      <c r="W1586" s="13">
        <f t="shared" si="244"/>
        <v>3.1702000000000001E-2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8294</v>
      </c>
      <c r="C1587" s="3" t="s">
        <v>5373</v>
      </c>
      <c r="D1587" s="12">
        <v>21.05</v>
      </c>
      <c r="E1587" s="12">
        <v>18.95</v>
      </c>
      <c r="F1587" s="12">
        <v>17.8</v>
      </c>
      <c r="G1587" s="12">
        <v>16.350000000000001</v>
      </c>
      <c r="H1587" s="12">
        <v>17.7</v>
      </c>
      <c r="I1587" s="3">
        <v>-40</v>
      </c>
      <c r="J1587" s="3">
        <v>112</v>
      </c>
      <c r="K1587" s="3">
        <v>-93</v>
      </c>
      <c r="L1587" s="3">
        <v>98</v>
      </c>
      <c r="M1587" s="3">
        <v>133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-8.4200000000000004E-3</v>
      </c>
      <c r="T1587" s="13">
        <f t="shared" si="241"/>
        <v>2.1224E-2</v>
      </c>
      <c r="U1587" s="13">
        <f t="shared" si="242"/>
        <v>-1.6553999999999999E-2</v>
      </c>
      <c r="V1587" s="13">
        <f t="shared" si="243"/>
        <v>1.6023000000000003E-2</v>
      </c>
      <c r="W1587" s="13">
        <f t="shared" si="244"/>
        <v>2.3540999999999999E-2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8295</v>
      </c>
      <c r="C1588" s="3" t="s">
        <v>5398</v>
      </c>
      <c r="D1588" s="12">
        <v>69.400000000000006</v>
      </c>
      <c r="E1588" s="12">
        <v>69</v>
      </c>
      <c r="F1588" s="12">
        <v>68.5</v>
      </c>
      <c r="G1588" s="12">
        <v>66.599999999999994</v>
      </c>
      <c r="H1588" s="12">
        <v>69.7</v>
      </c>
      <c r="I1588" s="3">
        <v>-33</v>
      </c>
      <c r="J1588" s="3">
        <v>-3</v>
      </c>
      <c r="K1588" s="3">
        <v>-11</v>
      </c>
      <c r="L1588" s="3">
        <v>20</v>
      </c>
      <c r="M1588" s="3">
        <v>19</v>
      </c>
      <c r="N1588" s="3">
        <v>18</v>
      </c>
      <c r="O1588" s="3">
        <v>0</v>
      </c>
      <c r="P1588" s="3">
        <v>9</v>
      </c>
      <c r="Q1588" s="3">
        <v>0</v>
      </c>
      <c r="R1588" s="3">
        <v>21</v>
      </c>
      <c r="S1588" s="13">
        <f t="shared" si="240"/>
        <v>-2.2902000000000002E-2</v>
      </c>
      <c r="T1588" s="13">
        <f t="shared" si="241"/>
        <v>-2.0699999999999998E-3</v>
      </c>
      <c r="U1588" s="13">
        <f t="shared" si="242"/>
        <v>-7.535E-3</v>
      </c>
      <c r="V1588" s="13">
        <f t="shared" si="243"/>
        <v>1.332E-2</v>
      </c>
      <c r="W1588" s="13">
        <f t="shared" si="244"/>
        <v>1.3243E-2</v>
      </c>
      <c r="X1588" s="13">
        <f t="shared" si="245"/>
        <v>1.2492E-2</v>
      </c>
      <c r="Y1588" s="13">
        <f t="shared" si="246"/>
        <v>0</v>
      </c>
      <c r="Z1588" s="13">
        <f t="shared" si="247"/>
        <v>6.1650000000000003E-3</v>
      </c>
      <c r="AA1588" s="13">
        <f t="shared" si="248"/>
        <v>0</v>
      </c>
      <c r="AB1588" s="13">
        <f t="shared" si="249"/>
        <v>1.4637000000000001E-2</v>
      </c>
    </row>
    <row r="1589" spans="1:28" x14ac:dyDescent="0.25">
      <c r="A1589" s="2" t="s">
        <v>1583</v>
      </c>
      <c r="B1589" s="3" t="s">
        <v>8296</v>
      </c>
      <c r="C1589" s="3" t="s">
        <v>5391</v>
      </c>
      <c r="D1589" s="12">
        <v>13.6</v>
      </c>
      <c r="E1589" s="12">
        <v>14.2</v>
      </c>
      <c r="F1589" s="12">
        <v>13.6</v>
      </c>
      <c r="G1589" s="12">
        <v>12.25</v>
      </c>
      <c r="H1589" s="12">
        <v>13.35</v>
      </c>
      <c r="I1589" s="3">
        <v>1573</v>
      </c>
      <c r="J1589" s="3">
        <v>-883</v>
      </c>
      <c r="K1589" s="3">
        <v>-5272</v>
      </c>
      <c r="L1589" s="3">
        <v>414</v>
      </c>
      <c r="M1589" s="3">
        <v>466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0.21392799999999998</v>
      </c>
      <c r="T1589" s="13">
        <f t="shared" si="241"/>
        <v>-0.125386</v>
      </c>
      <c r="U1589" s="13">
        <f t="shared" si="242"/>
        <v>-0.71699199999999996</v>
      </c>
      <c r="V1589" s="13">
        <f t="shared" si="243"/>
        <v>5.0715000000000003E-2</v>
      </c>
      <c r="W1589" s="13">
        <f t="shared" si="244"/>
        <v>6.2210999999999995E-2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8297</v>
      </c>
      <c r="C1590" s="3" t="s">
        <v>5400</v>
      </c>
      <c r="D1590" s="12">
        <v>18.7</v>
      </c>
      <c r="E1590" s="12">
        <v>19.350000000000001</v>
      </c>
      <c r="F1590" s="12">
        <v>19.600000000000001</v>
      </c>
      <c r="G1590" s="12">
        <v>17.649999999999999</v>
      </c>
      <c r="H1590" s="12">
        <v>19.149999999999999</v>
      </c>
      <c r="I1590" s="3">
        <v>177</v>
      </c>
      <c r="J1590" s="3">
        <v>252</v>
      </c>
      <c r="K1590" s="3">
        <v>-467</v>
      </c>
      <c r="L1590" s="3">
        <v>-73</v>
      </c>
      <c r="M1590" s="3">
        <v>394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3.3099000000000003E-2</v>
      </c>
      <c r="T1590" s="13">
        <f t="shared" si="241"/>
        <v>4.8762000000000007E-2</v>
      </c>
      <c r="U1590" s="13">
        <f t="shared" si="242"/>
        <v>-9.1532000000000002E-2</v>
      </c>
      <c r="V1590" s="13">
        <f t="shared" si="243"/>
        <v>-1.2884499999999998E-2</v>
      </c>
      <c r="W1590" s="13">
        <f t="shared" si="244"/>
        <v>7.545099999999999E-2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8298</v>
      </c>
      <c r="C1591" s="3" t="s">
        <v>8547</v>
      </c>
      <c r="D1591" s="12">
        <v>37.799999999999997</v>
      </c>
      <c r="E1591" s="12">
        <v>37.799999999999997</v>
      </c>
      <c r="F1591" s="12">
        <v>38.65</v>
      </c>
      <c r="G1591" s="12">
        <v>35.85</v>
      </c>
      <c r="H1591" s="12">
        <v>37.299999999999997</v>
      </c>
      <c r="I1591" s="3">
        <v>-424</v>
      </c>
      <c r="J1591" s="3">
        <v>1480</v>
      </c>
      <c r="K1591" s="3">
        <v>1391</v>
      </c>
      <c r="L1591" s="3">
        <v>-350</v>
      </c>
      <c r="M1591" s="3">
        <v>-2106</v>
      </c>
      <c r="N1591" s="3">
        <v>2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-0.160272</v>
      </c>
      <c r="T1591" s="13">
        <f t="shared" si="241"/>
        <v>0.55943999999999994</v>
      </c>
      <c r="U1591" s="13">
        <f t="shared" si="242"/>
        <v>0.53762149999999997</v>
      </c>
      <c r="V1591" s="13">
        <f t="shared" si="243"/>
        <v>-0.125475</v>
      </c>
      <c r="W1591" s="13">
        <f t="shared" si="244"/>
        <v>-0.78553799999999985</v>
      </c>
      <c r="X1591" s="13">
        <f t="shared" si="245"/>
        <v>7.5599999999999994E-4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8299</v>
      </c>
      <c r="C1592" s="3" t="s">
        <v>8562</v>
      </c>
      <c r="D1592" s="12">
        <v>68.5</v>
      </c>
      <c r="E1592" s="12">
        <v>67.7</v>
      </c>
      <c r="F1592" s="12">
        <v>69.400000000000006</v>
      </c>
      <c r="G1592" s="12">
        <v>67.5</v>
      </c>
      <c r="H1592" s="12">
        <v>68.8</v>
      </c>
      <c r="I1592" s="3">
        <v>0</v>
      </c>
      <c r="J1592" s="3">
        <v>-23</v>
      </c>
      <c r="K1592" s="3">
        <v>5</v>
      </c>
      <c r="L1592" s="3">
        <v>5</v>
      </c>
      <c r="M1592" s="3">
        <v>27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-1.5571000000000002E-2</v>
      </c>
      <c r="U1592" s="13">
        <f t="shared" si="242"/>
        <v>3.47E-3</v>
      </c>
      <c r="V1592" s="13">
        <f t="shared" si="243"/>
        <v>3.375E-3</v>
      </c>
      <c r="W1592" s="13">
        <f t="shared" si="244"/>
        <v>1.8575999999999999E-2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8300</v>
      </c>
      <c r="C1593" s="3" t="s">
        <v>5389</v>
      </c>
      <c r="D1593" s="12">
        <v>15.7</v>
      </c>
      <c r="E1593" s="12">
        <v>14.95</v>
      </c>
      <c r="F1593" s="12">
        <v>15.25</v>
      </c>
      <c r="G1593" s="12">
        <v>13.85</v>
      </c>
      <c r="H1593" s="12">
        <v>15.15</v>
      </c>
      <c r="I1593" s="3">
        <v>50</v>
      </c>
      <c r="J1593" s="3">
        <v>82</v>
      </c>
      <c r="K1593" s="3">
        <v>-59</v>
      </c>
      <c r="L1593" s="3">
        <v>143</v>
      </c>
      <c r="M1593" s="3">
        <v>291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7.8499999999999993E-3</v>
      </c>
      <c r="T1593" s="13">
        <f t="shared" si="241"/>
        <v>1.2258999999999999E-2</v>
      </c>
      <c r="U1593" s="13">
        <f t="shared" si="242"/>
        <v>-8.9975000000000003E-3</v>
      </c>
      <c r="V1593" s="13">
        <f t="shared" si="243"/>
        <v>1.98055E-2</v>
      </c>
      <c r="W1593" s="13">
        <f t="shared" si="244"/>
        <v>4.4086500000000008E-2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8301</v>
      </c>
      <c r="C1594" s="3" t="s">
        <v>5391</v>
      </c>
      <c r="D1594" s="12">
        <v>38.25</v>
      </c>
      <c r="E1594" s="12">
        <v>38</v>
      </c>
      <c r="F1594" s="12">
        <v>38</v>
      </c>
      <c r="G1594" s="12">
        <v>36.950000000000003</v>
      </c>
      <c r="H1594" s="12">
        <v>38.549999999999997</v>
      </c>
      <c r="I1594" s="3">
        <v>-475</v>
      </c>
      <c r="J1594" s="3">
        <v>-222</v>
      </c>
      <c r="K1594" s="3">
        <v>-252</v>
      </c>
      <c r="L1594" s="3">
        <v>-178</v>
      </c>
      <c r="M1594" s="3">
        <v>6</v>
      </c>
      <c r="N1594" s="3">
        <v>1</v>
      </c>
      <c r="O1594" s="3">
        <v>0</v>
      </c>
      <c r="P1594" s="3">
        <v>4</v>
      </c>
      <c r="Q1594" s="3">
        <v>1</v>
      </c>
      <c r="R1594" s="3">
        <v>0</v>
      </c>
      <c r="S1594" s="13">
        <f t="shared" si="240"/>
        <v>-0.1816875</v>
      </c>
      <c r="T1594" s="13">
        <f t="shared" si="241"/>
        <v>-8.4360000000000004E-2</v>
      </c>
      <c r="U1594" s="13">
        <f t="shared" si="242"/>
        <v>-9.5759999999999998E-2</v>
      </c>
      <c r="V1594" s="13">
        <f t="shared" si="243"/>
        <v>-6.577100000000001E-2</v>
      </c>
      <c r="W1594" s="13">
        <f t="shared" si="244"/>
        <v>2.313E-3</v>
      </c>
      <c r="X1594" s="13">
        <f t="shared" si="245"/>
        <v>3.8249999999999997E-4</v>
      </c>
      <c r="Y1594" s="13">
        <f t="shared" si="246"/>
        <v>0</v>
      </c>
      <c r="Z1594" s="13">
        <f t="shared" si="247"/>
        <v>1.5200000000000001E-3</v>
      </c>
      <c r="AA1594" s="13">
        <f t="shared" si="248"/>
        <v>3.6950000000000004E-4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8302</v>
      </c>
      <c r="C1595" s="3" t="s">
        <v>5390</v>
      </c>
      <c r="D1595" s="12">
        <v>39.6</v>
      </c>
      <c r="E1595" s="12">
        <v>40</v>
      </c>
      <c r="F1595" s="12">
        <v>40.700000000000003</v>
      </c>
      <c r="G1595" s="12">
        <v>39.5</v>
      </c>
      <c r="H1595" s="12">
        <v>40.4</v>
      </c>
      <c r="I1595" s="3">
        <v>8</v>
      </c>
      <c r="J1595" s="3">
        <v>0</v>
      </c>
      <c r="K1595" s="3">
        <v>0</v>
      </c>
      <c r="L1595" s="3">
        <v>-1</v>
      </c>
      <c r="M1595" s="3">
        <v>-6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3.1680000000000002E-3</v>
      </c>
      <c r="T1595" s="13">
        <f t="shared" si="241"/>
        <v>0</v>
      </c>
      <c r="U1595" s="13">
        <f t="shared" si="242"/>
        <v>0</v>
      </c>
      <c r="V1595" s="13">
        <f t="shared" si="243"/>
        <v>-3.9500000000000001E-4</v>
      </c>
      <c r="W1595" s="13">
        <f t="shared" si="244"/>
        <v>-2.4239999999999999E-3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8303</v>
      </c>
      <c r="C1596" s="3" t="s">
        <v>5391</v>
      </c>
      <c r="D1596" s="12">
        <v>41.65</v>
      </c>
      <c r="E1596" s="12">
        <v>42.5</v>
      </c>
      <c r="F1596" s="12">
        <v>42.35</v>
      </c>
      <c r="G1596" s="12">
        <v>39.65</v>
      </c>
      <c r="H1596" s="12">
        <v>42.55</v>
      </c>
      <c r="I1596" s="3">
        <v>1504</v>
      </c>
      <c r="J1596" s="3">
        <v>136</v>
      </c>
      <c r="K1596" s="3">
        <v>-2279</v>
      </c>
      <c r="L1596" s="3">
        <v>1104</v>
      </c>
      <c r="M1596" s="3">
        <v>604</v>
      </c>
      <c r="N1596" s="3">
        <v>138</v>
      </c>
      <c r="O1596" s="3">
        <v>850</v>
      </c>
      <c r="P1596" s="3">
        <v>512</v>
      </c>
      <c r="Q1596" s="3">
        <v>-916</v>
      </c>
      <c r="R1596" s="3">
        <v>-813</v>
      </c>
      <c r="S1596" s="13">
        <f t="shared" si="240"/>
        <v>0.62641599999999997</v>
      </c>
      <c r="T1596" s="13">
        <f t="shared" si="241"/>
        <v>5.7799999999999997E-2</v>
      </c>
      <c r="U1596" s="13">
        <f t="shared" si="242"/>
        <v>-0.96515650000000008</v>
      </c>
      <c r="V1596" s="13">
        <f t="shared" si="243"/>
        <v>0.43773599999999996</v>
      </c>
      <c r="W1596" s="13">
        <f t="shared" si="244"/>
        <v>0.25700199999999995</v>
      </c>
      <c r="X1596" s="13">
        <f t="shared" si="245"/>
        <v>5.7477E-2</v>
      </c>
      <c r="Y1596" s="13">
        <f t="shared" si="246"/>
        <v>0.36125000000000002</v>
      </c>
      <c r="Z1596" s="13">
        <f t="shared" si="247"/>
        <v>0.216832</v>
      </c>
      <c r="AA1596" s="13">
        <f t="shared" si="248"/>
        <v>-0.36319400000000002</v>
      </c>
      <c r="AB1596" s="13">
        <f t="shared" si="249"/>
        <v>-0.34593149999999995</v>
      </c>
    </row>
    <row r="1597" spans="1:28" x14ac:dyDescent="0.25">
      <c r="A1597" s="2" t="s">
        <v>1591</v>
      </c>
      <c r="B1597" s="3" t="s">
        <v>8304</v>
      </c>
      <c r="C1597" s="3" t="s">
        <v>5387</v>
      </c>
      <c r="D1597" s="12">
        <v>92</v>
      </c>
      <c r="E1597" s="12">
        <v>95.2</v>
      </c>
      <c r="F1597" s="12">
        <v>94.4</v>
      </c>
      <c r="G1597" s="12">
        <v>87.2</v>
      </c>
      <c r="H1597" s="12">
        <v>93.7</v>
      </c>
      <c r="I1597" s="3">
        <v>43</v>
      </c>
      <c r="J1597" s="3">
        <v>158</v>
      </c>
      <c r="K1597" s="3">
        <v>-90</v>
      </c>
      <c r="L1597" s="3">
        <v>29</v>
      </c>
      <c r="M1597" s="3">
        <v>111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3.9559999999999998E-2</v>
      </c>
      <c r="T1597" s="13">
        <f t="shared" si="241"/>
        <v>0.15041599999999999</v>
      </c>
      <c r="U1597" s="13">
        <f t="shared" si="242"/>
        <v>-8.4959999999999994E-2</v>
      </c>
      <c r="V1597" s="13">
        <f t="shared" si="243"/>
        <v>2.5288000000000001E-2</v>
      </c>
      <c r="W1597" s="13">
        <f t="shared" si="244"/>
        <v>0.104007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8305</v>
      </c>
      <c r="C1598" s="3" t="s">
        <v>5406</v>
      </c>
      <c r="D1598" s="12">
        <v>43.05</v>
      </c>
      <c r="E1598" s="12">
        <v>41.7</v>
      </c>
      <c r="F1598" s="12">
        <v>41.4</v>
      </c>
      <c r="G1598" s="12">
        <v>38.4</v>
      </c>
      <c r="H1598" s="12">
        <v>40.700000000000003</v>
      </c>
      <c r="I1598" s="3">
        <v>-1260</v>
      </c>
      <c r="J1598" s="3">
        <v>-1015</v>
      </c>
      <c r="K1598" s="3">
        <v>-1395</v>
      </c>
      <c r="L1598" s="3">
        <v>-653</v>
      </c>
      <c r="M1598" s="3">
        <v>-115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-0.54242999999999997</v>
      </c>
      <c r="T1598" s="13">
        <f t="shared" si="241"/>
        <v>-0.42325499999999999</v>
      </c>
      <c r="U1598" s="13">
        <f t="shared" si="242"/>
        <v>-0.57752999999999999</v>
      </c>
      <c r="V1598" s="13">
        <f t="shared" si="243"/>
        <v>-0.25075200000000003</v>
      </c>
      <c r="W1598" s="13">
        <f t="shared" si="244"/>
        <v>-4.6804999999999999E-2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8306</v>
      </c>
      <c r="C1599" s="3" t="s">
        <v>5402</v>
      </c>
      <c r="D1599" s="12">
        <v>52</v>
      </c>
      <c r="E1599" s="12">
        <v>48</v>
      </c>
      <c r="F1599" s="12">
        <v>47.1</v>
      </c>
      <c r="G1599" s="12">
        <v>42.4</v>
      </c>
      <c r="H1599" s="12">
        <v>46.6</v>
      </c>
      <c r="I1599" s="3">
        <v>-397</v>
      </c>
      <c r="J1599" s="3">
        <v>-54</v>
      </c>
      <c r="K1599" s="3">
        <v>-299</v>
      </c>
      <c r="L1599" s="3">
        <v>22</v>
      </c>
      <c r="M1599" s="3">
        <v>-40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-0.20644000000000001</v>
      </c>
      <c r="T1599" s="13">
        <f t="shared" si="241"/>
        <v>-2.5919999999999999E-2</v>
      </c>
      <c r="U1599" s="13">
        <f t="shared" si="242"/>
        <v>-0.14082900000000001</v>
      </c>
      <c r="V1599" s="13">
        <f t="shared" si="243"/>
        <v>9.3279999999999995E-3</v>
      </c>
      <c r="W1599" s="13">
        <f t="shared" si="244"/>
        <v>-1.864E-2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8307</v>
      </c>
      <c r="C1600" s="3" t="s">
        <v>5392</v>
      </c>
      <c r="D1600" s="12">
        <v>8.36</v>
      </c>
      <c r="E1600" s="12">
        <v>8.65</v>
      </c>
      <c r="F1600" s="12">
        <v>8.65</v>
      </c>
      <c r="G1600" s="12">
        <v>7.8</v>
      </c>
      <c r="H1600" s="12">
        <v>8.5</v>
      </c>
      <c r="I1600" s="3">
        <v>0</v>
      </c>
      <c r="J1600" s="3">
        <v>2</v>
      </c>
      <c r="K1600" s="3">
        <v>-7</v>
      </c>
      <c r="L1600" s="3">
        <v>0</v>
      </c>
      <c r="M1600" s="3">
        <v>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1.73E-4</v>
      </c>
      <c r="U1600" s="13">
        <f t="shared" si="242"/>
        <v>-6.0550000000000003E-4</v>
      </c>
      <c r="V1600" s="13">
        <f t="shared" si="243"/>
        <v>0</v>
      </c>
      <c r="W1600" s="13">
        <f t="shared" si="244"/>
        <v>6.8000000000000005E-4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8308</v>
      </c>
      <c r="C1601" s="3" t="s">
        <v>5389</v>
      </c>
      <c r="D1601" s="12">
        <v>30.95</v>
      </c>
      <c r="E1601" s="12">
        <v>30.9</v>
      </c>
      <c r="F1601" s="12">
        <v>30.6</v>
      </c>
      <c r="G1601" s="12">
        <v>29</v>
      </c>
      <c r="H1601" s="12">
        <v>31.35</v>
      </c>
      <c r="I1601" s="3">
        <v>53</v>
      </c>
      <c r="J1601" s="3">
        <v>-22</v>
      </c>
      <c r="K1601" s="3">
        <v>-253</v>
      </c>
      <c r="L1601" s="3">
        <v>231</v>
      </c>
      <c r="M1601" s="3">
        <v>179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1.6403499999999998E-2</v>
      </c>
      <c r="T1601" s="13">
        <f t="shared" si="241"/>
        <v>-6.7979999999999994E-3</v>
      </c>
      <c r="U1601" s="13">
        <f t="shared" si="242"/>
        <v>-7.7418000000000001E-2</v>
      </c>
      <c r="V1601" s="13">
        <f t="shared" si="243"/>
        <v>6.6989999999999994E-2</v>
      </c>
      <c r="W1601" s="13">
        <f t="shared" si="244"/>
        <v>5.6116500000000007E-2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8309</v>
      </c>
      <c r="C1602" s="3" t="s">
        <v>8506</v>
      </c>
      <c r="D1602" s="12">
        <v>37.65</v>
      </c>
      <c r="E1602" s="12">
        <v>39.25</v>
      </c>
      <c r="F1602" s="12">
        <v>37.299999999999997</v>
      </c>
      <c r="G1602" s="12">
        <v>33.6</v>
      </c>
      <c r="H1602" s="12">
        <v>36.950000000000003</v>
      </c>
      <c r="I1602" s="3">
        <v>1513</v>
      </c>
      <c r="J1602" s="3">
        <v>813</v>
      </c>
      <c r="K1602" s="3">
        <v>-830</v>
      </c>
      <c r="L1602" s="3">
        <v>1391</v>
      </c>
      <c r="M1602" s="3">
        <v>740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0.5696445</v>
      </c>
      <c r="T1602" s="13">
        <f t="shared" si="241"/>
        <v>0.31910250000000001</v>
      </c>
      <c r="U1602" s="13">
        <f t="shared" si="242"/>
        <v>-0.30958999999999998</v>
      </c>
      <c r="V1602" s="13">
        <f t="shared" si="243"/>
        <v>0.46737599999999996</v>
      </c>
      <c r="W1602" s="13">
        <f t="shared" si="244"/>
        <v>0.27343000000000006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8310</v>
      </c>
      <c r="C1603" s="3" t="s">
        <v>5417</v>
      </c>
      <c r="D1603" s="12">
        <v>9.4499999999999993</v>
      </c>
      <c r="E1603" s="12">
        <v>9.6199999999999992</v>
      </c>
      <c r="F1603" s="12">
        <v>9.56</v>
      </c>
      <c r="G1603" s="12">
        <v>8.76</v>
      </c>
      <c r="H1603" s="12">
        <v>9.5399999999999991</v>
      </c>
      <c r="I1603" s="3">
        <v>6</v>
      </c>
      <c r="J1603" s="3">
        <v>-9</v>
      </c>
      <c r="K1603" s="3">
        <v>-13</v>
      </c>
      <c r="L1603" s="3">
        <v>4</v>
      </c>
      <c r="M1603" s="3">
        <v>53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5.669999999999999E-4</v>
      </c>
      <c r="T1603" s="13">
        <f t="shared" si="241"/>
        <v>-8.6580000000000001E-4</v>
      </c>
      <c r="U1603" s="13">
        <f t="shared" si="242"/>
        <v>-1.2428000000000001E-3</v>
      </c>
      <c r="V1603" s="13">
        <f t="shared" si="243"/>
        <v>3.5040000000000001E-4</v>
      </c>
      <c r="W1603" s="13">
        <f t="shared" si="244"/>
        <v>5.0561999999999994E-3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8311</v>
      </c>
      <c r="C1604" s="3" t="s">
        <v>5418</v>
      </c>
      <c r="D1604" s="12">
        <v>77.400000000000006</v>
      </c>
      <c r="E1604" s="12">
        <v>76.2</v>
      </c>
      <c r="F1604" s="12">
        <v>77</v>
      </c>
      <c r="G1604" s="12">
        <v>70.8</v>
      </c>
      <c r="H1604" s="12">
        <v>74.099999999999994</v>
      </c>
      <c r="I1604" s="3">
        <v>-163</v>
      </c>
      <c r="J1604" s="3">
        <v>-49</v>
      </c>
      <c r="K1604" s="3">
        <v>-88</v>
      </c>
      <c r="L1604" s="3">
        <v>71</v>
      </c>
      <c r="M1604" s="3">
        <v>108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-0.126162</v>
      </c>
      <c r="T1604" s="13">
        <f t="shared" si="241"/>
        <v>-3.7338000000000003E-2</v>
      </c>
      <c r="U1604" s="13">
        <f t="shared" si="242"/>
        <v>-6.7760000000000001E-2</v>
      </c>
      <c r="V1604" s="13">
        <f t="shared" si="243"/>
        <v>5.0268E-2</v>
      </c>
      <c r="W1604" s="13">
        <f t="shared" si="244"/>
        <v>8.0027999999999988E-2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8312</v>
      </c>
      <c r="C1605" s="3" t="s">
        <v>5387</v>
      </c>
      <c r="D1605" s="12">
        <v>46.5</v>
      </c>
      <c r="E1605" s="12">
        <v>47</v>
      </c>
      <c r="F1605" s="12">
        <v>46.85</v>
      </c>
      <c r="G1605" s="12">
        <v>44.2</v>
      </c>
      <c r="H1605" s="12">
        <v>47.2</v>
      </c>
      <c r="I1605" s="3">
        <v>-739</v>
      </c>
      <c r="J1605" s="3">
        <v>106</v>
      </c>
      <c r="K1605" s="3">
        <v>-1029</v>
      </c>
      <c r="L1605" s="3">
        <v>-564</v>
      </c>
      <c r="M1605" s="3">
        <v>494</v>
      </c>
      <c r="N1605" s="3">
        <v>16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-0.34363500000000002</v>
      </c>
      <c r="T1605" s="13">
        <f t="shared" si="241"/>
        <v>4.9820000000000003E-2</v>
      </c>
      <c r="U1605" s="13">
        <f t="shared" si="242"/>
        <v>-0.48208650000000003</v>
      </c>
      <c r="V1605" s="13">
        <f t="shared" si="243"/>
        <v>-0.24928800000000004</v>
      </c>
      <c r="W1605" s="13">
        <f t="shared" si="244"/>
        <v>0.23316800000000004</v>
      </c>
      <c r="X1605" s="13">
        <f t="shared" si="245"/>
        <v>7.4400000000000004E-3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8313</v>
      </c>
      <c r="C1606" s="3" t="s">
        <v>5420</v>
      </c>
      <c r="D1606" s="12">
        <v>23.65</v>
      </c>
      <c r="E1606" s="12">
        <v>23.85</v>
      </c>
      <c r="F1606" s="12">
        <v>23.35</v>
      </c>
      <c r="G1606" s="12">
        <v>21.75</v>
      </c>
      <c r="H1606" s="12">
        <v>23.9</v>
      </c>
      <c r="I1606" s="3">
        <v>170</v>
      </c>
      <c r="J1606" s="3">
        <v>465</v>
      </c>
      <c r="K1606" s="3">
        <v>-670</v>
      </c>
      <c r="L1606" s="3">
        <v>855</v>
      </c>
      <c r="M1606" s="3">
        <v>597</v>
      </c>
      <c r="N1606" s="3">
        <v>-28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4.0204999999999998E-2</v>
      </c>
      <c r="T1606" s="13">
        <f t="shared" si="241"/>
        <v>0.1109025</v>
      </c>
      <c r="U1606" s="13">
        <f t="shared" si="242"/>
        <v>-0.15644500000000003</v>
      </c>
      <c r="V1606" s="13">
        <f t="shared" si="243"/>
        <v>0.1859625</v>
      </c>
      <c r="W1606" s="13">
        <f t="shared" si="244"/>
        <v>0.142683</v>
      </c>
      <c r="X1606" s="13">
        <f t="shared" si="245"/>
        <v>-6.6219999999999994E-3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8314</v>
      </c>
      <c r="C1607" s="3" t="s">
        <v>5370</v>
      </c>
      <c r="D1607" s="12">
        <v>12.5</v>
      </c>
      <c r="E1607" s="12">
        <v>12.45</v>
      </c>
      <c r="F1607" s="12">
        <v>12.45</v>
      </c>
      <c r="G1607" s="12">
        <v>11.7</v>
      </c>
      <c r="H1607" s="12">
        <v>12.35</v>
      </c>
      <c r="I1607" s="3">
        <v>-92</v>
      </c>
      <c r="J1607" s="3">
        <v>-45</v>
      </c>
      <c r="K1607" s="3">
        <v>-50</v>
      </c>
      <c r="L1607" s="3">
        <v>18</v>
      </c>
      <c r="M1607" s="3">
        <v>20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-1.15E-2</v>
      </c>
      <c r="T1607" s="13">
        <f t="shared" ref="T1607:T1670" si="251">$E1607*J1607/100000</f>
        <v>-5.6024999999999998E-3</v>
      </c>
      <c r="U1607" s="13">
        <f t="shared" ref="U1607:U1670" si="252">$F1607*K1607/100000</f>
        <v>-6.2249999999999996E-3</v>
      </c>
      <c r="V1607" s="13">
        <f t="shared" ref="V1607:V1670" si="253">$G1607*L1607/100000</f>
        <v>2.1059999999999998E-3</v>
      </c>
      <c r="W1607" s="13">
        <f t="shared" ref="W1607:W1670" si="254">$H1607*M1607/100000</f>
        <v>2.47E-3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8315</v>
      </c>
      <c r="C1608" s="3" t="s">
        <v>5413</v>
      </c>
      <c r="D1608" s="12">
        <v>23.7</v>
      </c>
      <c r="E1608" s="12">
        <v>23.65</v>
      </c>
      <c r="F1608" s="12">
        <v>23.45</v>
      </c>
      <c r="G1608" s="12">
        <v>22.95</v>
      </c>
      <c r="H1608" s="12">
        <v>23.3</v>
      </c>
      <c r="I1608" s="3">
        <v>-83</v>
      </c>
      <c r="J1608" s="3">
        <v>-33</v>
      </c>
      <c r="K1608" s="3">
        <v>-16</v>
      </c>
      <c r="L1608" s="3">
        <v>12</v>
      </c>
      <c r="M1608" s="3">
        <v>22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-1.9670999999999998E-2</v>
      </c>
      <c r="T1608" s="13">
        <f t="shared" si="251"/>
        <v>-7.8044999999999989E-3</v>
      </c>
      <c r="U1608" s="13">
        <f t="shared" si="252"/>
        <v>-3.7519999999999997E-3</v>
      </c>
      <c r="V1608" s="13">
        <f t="shared" si="253"/>
        <v>2.7539999999999999E-3</v>
      </c>
      <c r="W1608" s="13">
        <f t="shared" si="254"/>
        <v>5.1260000000000003E-3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8316</v>
      </c>
      <c r="C1609" s="3" t="s">
        <v>5420</v>
      </c>
      <c r="D1609" s="12">
        <v>31.55</v>
      </c>
      <c r="E1609" s="12">
        <v>31.25</v>
      </c>
      <c r="F1609" s="12">
        <v>31.25</v>
      </c>
      <c r="G1609" s="12">
        <v>28.25</v>
      </c>
      <c r="H1609" s="12">
        <v>31</v>
      </c>
      <c r="I1609" s="3">
        <v>-92</v>
      </c>
      <c r="J1609" s="3">
        <v>-61</v>
      </c>
      <c r="K1609" s="3">
        <v>-178</v>
      </c>
      <c r="L1609" s="3">
        <v>64</v>
      </c>
      <c r="M1609" s="3">
        <v>200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-2.9026E-2</v>
      </c>
      <c r="T1609" s="13">
        <f t="shared" si="251"/>
        <v>-1.90625E-2</v>
      </c>
      <c r="U1609" s="13">
        <f t="shared" si="252"/>
        <v>-5.5625000000000001E-2</v>
      </c>
      <c r="V1609" s="13">
        <f t="shared" si="253"/>
        <v>1.8079999999999999E-2</v>
      </c>
      <c r="W1609" s="13">
        <f t="shared" si="254"/>
        <v>6.2E-2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8317</v>
      </c>
      <c r="C1610" s="3" t="s">
        <v>6674</v>
      </c>
      <c r="D1610" s="12">
        <v>21.6</v>
      </c>
      <c r="E1610" s="12">
        <v>21.6</v>
      </c>
      <c r="F1610" s="12">
        <v>21.5</v>
      </c>
      <c r="G1610" s="12">
        <v>19.899999999999999</v>
      </c>
      <c r="H1610" s="12">
        <v>21.45</v>
      </c>
      <c r="I1610" s="3">
        <v>-135</v>
      </c>
      <c r="J1610" s="3">
        <v>18</v>
      </c>
      <c r="K1610" s="3">
        <v>-332</v>
      </c>
      <c r="L1610" s="3">
        <v>-29</v>
      </c>
      <c r="M1610" s="3">
        <v>274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-2.9159999999999998E-2</v>
      </c>
      <c r="T1610" s="13">
        <f t="shared" si="251"/>
        <v>3.888E-3</v>
      </c>
      <c r="U1610" s="13">
        <f t="shared" si="252"/>
        <v>-7.1379999999999999E-2</v>
      </c>
      <c r="V1610" s="13">
        <f t="shared" si="253"/>
        <v>-5.7709999999999992E-3</v>
      </c>
      <c r="W1610" s="13">
        <f t="shared" si="254"/>
        <v>5.8772999999999999E-2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8318</v>
      </c>
      <c r="C1611" s="3" t="s">
        <v>5373</v>
      </c>
      <c r="D1611" s="12">
        <v>107</v>
      </c>
      <c r="E1611" s="12">
        <v>104</v>
      </c>
      <c r="F1611" s="12">
        <v>104</v>
      </c>
      <c r="G1611" s="12">
        <v>97.8</v>
      </c>
      <c r="H1611" s="12">
        <v>105.5</v>
      </c>
      <c r="I1611" s="3">
        <v>-92</v>
      </c>
      <c r="J1611" s="3">
        <v>56</v>
      </c>
      <c r="K1611" s="3">
        <v>-21</v>
      </c>
      <c r="L1611" s="3">
        <v>-75</v>
      </c>
      <c r="M1611" s="3">
        <v>87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-9.844E-2</v>
      </c>
      <c r="T1611" s="13">
        <f t="shared" si="251"/>
        <v>5.824E-2</v>
      </c>
      <c r="U1611" s="13">
        <f t="shared" si="252"/>
        <v>-2.1839999999999998E-2</v>
      </c>
      <c r="V1611" s="13">
        <f t="shared" si="253"/>
        <v>-7.3349999999999999E-2</v>
      </c>
      <c r="W1611" s="13">
        <f t="shared" si="254"/>
        <v>9.1785000000000005E-2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8319</v>
      </c>
      <c r="C1612" s="3" t="s">
        <v>5394</v>
      </c>
      <c r="D1612" s="12">
        <v>60.1</v>
      </c>
      <c r="E1612" s="12">
        <v>60</v>
      </c>
      <c r="F1612" s="12">
        <v>57.8</v>
      </c>
      <c r="G1612" s="12">
        <v>52.1</v>
      </c>
      <c r="H1612" s="12">
        <v>57.3</v>
      </c>
      <c r="I1612" s="3">
        <v>831</v>
      </c>
      <c r="J1612" s="3">
        <v>-247</v>
      </c>
      <c r="K1612" s="3">
        <v>-617</v>
      </c>
      <c r="L1612" s="3">
        <v>1289</v>
      </c>
      <c r="M1612" s="3">
        <v>-85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0.49943099999999996</v>
      </c>
      <c r="T1612" s="13">
        <f t="shared" si="251"/>
        <v>-0.1482</v>
      </c>
      <c r="U1612" s="13">
        <f t="shared" si="252"/>
        <v>-0.356626</v>
      </c>
      <c r="V1612" s="13">
        <f t="shared" si="253"/>
        <v>0.67156900000000008</v>
      </c>
      <c r="W1612" s="13">
        <f t="shared" si="254"/>
        <v>-4.8704999999999998E-2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8320</v>
      </c>
      <c r="C1613" s="3" t="s">
        <v>8532</v>
      </c>
      <c r="D1613" s="12">
        <v>41.6</v>
      </c>
      <c r="E1613" s="12">
        <v>42.3</v>
      </c>
      <c r="F1613" s="12">
        <v>41.9</v>
      </c>
      <c r="G1613" s="12">
        <v>38.799999999999997</v>
      </c>
      <c r="H1613" s="12">
        <v>42.15</v>
      </c>
      <c r="I1613" s="3">
        <v>1018</v>
      </c>
      <c r="J1613" s="3">
        <v>-260</v>
      </c>
      <c r="K1613" s="3">
        <v>-1323</v>
      </c>
      <c r="L1613" s="3">
        <v>229</v>
      </c>
      <c r="M1613" s="3">
        <v>496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0.42348800000000003</v>
      </c>
      <c r="T1613" s="13">
        <f t="shared" si="251"/>
        <v>-0.10997999999999999</v>
      </c>
      <c r="U1613" s="13">
        <f t="shared" si="252"/>
        <v>-0.55433699999999997</v>
      </c>
      <c r="V1613" s="13">
        <f t="shared" si="253"/>
        <v>8.8851999999999987E-2</v>
      </c>
      <c r="W1613" s="13">
        <f t="shared" si="254"/>
        <v>0.20906399999999997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8321</v>
      </c>
      <c r="C1614" s="3" t="s">
        <v>5416</v>
      </c>
      <c r="D1614" s="12">
        <v>13.1</v>
      </c>
      <c r="E1614" s="12">
        <v>13.45</v>
      </c>
      <c r="F1614" s="12">
        <v>12.6</v>
      </c>
      <c r="G1614" s="12">
        <v>11.35</v>
      </c>
      <c r="H1614" s="12">
        <v>12.45</v>
      </c>
      <c r="I1614" s="3">
        <v>514</v>
      </c>
      <c r="J1614" s="3">
        <v>440</v>
      </c>
      <c r="K1614" s="3">
        <v>-281</v>
      </c>
      <c r="L1614" s="3">
        <v>677</v>
      </c>
      <c r="M1614" s="3">
        <v>526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6.7333999999999991E-2</v>
      </c>
      <c r="T1614" s="13">
        <f t="shared" si="251"/>
        <v>5.9180000000000003E-2</v>
      </c>
      <c r="U1614" s="13">
        <f t="shared" si="252"/>
        <v>-3.5406E-2</v>
      </c>
      <c r="V1614" s="13">
        <f t="shared" si="253"/>
        <v>7.6839500000000005E-2</v>
      </c>
      <c r="W1614" s="13">
        <f t="shared" si="254"/>
        <v>6.5487000000000004E-2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8322</v>
      </c>
      <c r="C1615" s="3" t="s">
        <v>5376</v>
      </c>
      <c r="D1615" s="12">
        <v>102</v>
      </c>
      <c r="E1615" s="12">
        <v>102.5</v>
      </c>
      <c r="F1615" s="12">
        <v>103</v>
      </c>
      <c r="G1615" s="12">
        <v>100.5</v>
      </c>
      <c r="H1615" s="12">
        <v>103</v>
      </c>
      <c r="I1615" s="3">
        <v>21</v>
      </c>
      <c r="J1615" s="3">
        <v>10</v>
      </c>
      <c r="K1615" s="3">
        <v>2</v>
      </c>
      <c r="L1615" s="3">
        <v>-8</v>
      </c>
      <c r="M1615" s="3">
        <v>-5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2.1420000000000002E-2</v>
      </c>
      <c r="T1615" s="13">
        <f t="shared" si="251"/>
        <v>1.025E-2</v>
      </c>
      <c r="U1615" s="13">
        <f t="shared" si="252"/>
        <v>2.0600000000000002E-3</v>
      </c>
      <c r="V1615" s="13">
        <f t="shared" si="253"/>
        <v>-8.0400000000000003E-3</v>
      </c>
      <c r="W1615" s="13">
        <f t="shared" si="254"/>
        <v>-5.1500000000000001E-3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8323</v>
      </c>
      <c r="C1616" s="3" t="s">
        <v>5399</v>
      </c>
      <c r="D1616" s="12">
        <v>46.1</v>
      </c>
      <c r="E1616" s="12">
        <v>45.6</v>
      </c>
      <c r="F1616" s="12">
        <v>45.95</v>
      </c>
      <c r="G1616" s="12">
        <v>44</v>
      </c>
      <c r="H1616" s="12">
        <v>45.45</v>
      </c>
      <c r="I1616" s="3">
        <v>-1</v>
      </c>
      <c r="J1616" s="3">
        <v>2</v>
      </c>
      <c r="K1616" s="3">
        <v>3</v>
      </c>
      <c r="L1616" s="3">
        <v>2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-4.6100000000000004E-4</v>
      </c>
      <c r="T1616" s="13">
        <f t="shared" si="251"/>
        <v>9.1200000000000005E-4</v>
      </c>
      <c r="U1616" s="13">
        <f t="shared" si="252"/>
        <v>1.3785000000000002E-3</v>
      </c>
      <c r="V1616" s="13">
        <f t="shared" si="253"/>
        <v>8.8000000000000003E-4</v>
      </c>
      <c r="W1616" s="13">
        <f t="shared" si="254"/>
        <v>1.3635000000000001E-3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8324</v>
      </c>
      <c r="C1617" s="3" t="s">
        <v>5389</v>
      </c>
      <c r="D1617" s="12">
        <v>15.45</v>
      </c>
      <c r="E1617" s="12">
        <v>15.85</v>
      </c>
      <c r="F1617" s="12">
        <v>15.75</v>
      </c>
      <c r="G1617" s="12">
        <v>14.25</v>
      </c>
      <c r="H1617" s="12">
        <v>15.65</v>
      </c>
      <c r="I1617" s="3">
        <v>394</v>
      </c>
      <c r="J1617" s="3">
        <v>303</v>
      </c>
      <c r="K1617" s="3">
        <v>13</v>
      </c>
      <c r="L1617" s="3">
        <v>173</v>
      </c>
      <c r="M1617" s="3">
        <v>345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6.087299999999999E-2</v>
      </c>
      <c r="T1617" s="13">
        <f t="shared" si="251"/>
        <v>4.8025499999999999E-2</v>
      </c>
      <c r="U1617" s="13">
        <f t="shared" si="252"/>
        <v>2.0474999999999998E-3</v>
      </c>
      <c r="V1617" s="13">
        <f t="shared" si="253"/>
        <v>2.4652500000000001E-2</v>
      </c>
      <c r="W1617" s="13">
        <f t="shared" si="254"/>
        <v>5.3992499999999999E-2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8325</v>
      </c>
      <c r="C1618" s="3" t="s">
        <v>8504</v>
      </c>
      <c r="D1618" s="12">
        <v>7.68</v>
      </c>
      <c r="E1618" s="12">
        <v>7.91</v>
      </c>
      <c r="F1618" s="12">
        <v>7.12</v>
      </c>
      <c r="G1618" s="12">
        <v>7.12</v>
      </c>
      <c r="H1618" s="12">
        <v>7.12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8326</v>
      </c>
      <c r="C1619" s="3" t="s">
        <v>5394</v>
      </c>
      <c r="D1619" s="12">
        <v>450.5</v>
      </c>
      <c r="E1619" s="12">
        <v>447</v>
      </c>
      <c r="F1619" s="12">
        <v>450</v>
      </c>
      <c r="G1619" s="12">
        <v>414.5</v>
      </c>
      <c r="H1619" s="12">
        <v>455.5</v>
      </c>
      <c r="I1619" s="3">
        <v>-246</v>
      </c>
      <c r="J1619" s="3">
        <v>874</v>
      </c>
      <c r="K1619" s="3">
        <v>-676</v>
      </c>
      <c r="L1619" s="3">
        <v>1031</v>
      </c>
      <c r="M1619" s="3">
        <v>886</v>
      </c>
      <c r="N1619" s="3">
        <v>-479</v>
      </c>
      <c r="O1619" s="3">
        <v>-271</v>
      </c>
      <c r="P1619" s="3">
        <v>-20</v>
      </c>
      <c r="Q1619" s="3">
        <v>-274</v>
      </c>
      <c r="R1619" s="3">
        <v>-68</v>
      </c>
      <c r="S1619" s="13">
        <f t="shared" si="250"/>
        <v>-1.10823</v>
      </c>
      <c r="T1619" s="13">
        <f t="shared" si="251"/>
        <v>3.9067799999999999</v>
      </c>
      <c r="U1619" s="13">
        <f t="shared" si="252"/>
        <v>-3.0419999999999998</v>
      </c>
      <c r="V1619" s="13">
        <f t="shared" si="253"/>
        <v>4.2734949999999996</v>
      </c>
      <c r="W1619" s="13">
        <f t="shared" si="254"/>
        <v>4.03573</v>
      </c>
      <c r="X1619" s="13">
        <f t="shared" si="255"/>
        <v>-2.1578949999999999</v>
      </c>
      <c r="Y1619" s="13">
        <f t="shared" si="256"/>
        <v>-1.2113700000000001</v>
      </c>
      <c r="Z1619" s="13">
        <f t="shared" si="257"/>
        <v>-0.09</v>
      </c>
      <c r="AA1619" s="13">
        <f t="shared" si="258"/>
        <v>-1.1357299999999999</v>
      </c>
      <c r="AB1619" s="13">
        <f t="shared" si="259"/>
        <v>-0.30974000000000002</v>
      </c>
    </row>
    <row r="1620" spans="1:28" x14ac:dyDescent="0.25">
      <c r="A1620" s="2" t="s">
        <v>1614</v>
      </c>
      <c r="B1620" s="3" t="s">
        <v>8327</v>
      </c>
      <c r="C1620" s="3" t="s">
        <v>5370</v>
      </c>
      <c r="D1620" s="12">
        <v>212</v>
      </c>
      <c r="E1620" s="12">
        <v>209.5</v>
      </c>
      <c r="F1620" s="12">
        <v>209</v>
      </c>
      <c r="G1620" s="12">
        <v>204</v>
      </c>
      <c r="H1620" s="12">
        <v>209.5</v>
      </c>
      <c r="I1620" s="3">
        <v>-81</v>
      </c>
      <c r="J1620" s="3">
        <v>-36</v>
      </c>
      <c r="K1620" s="3">
        <v>-5</v>
      </c>
      <c r="L1620" s="3">
        <v>37</v>
      </c>
      <c r="M1620" s="3">
        <v>4</v>
      </c>
      <c r="N1620" s="3">
        <v>1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-0.17172000000000001</v>
      </c>
      <c r="T1620" s="13">
        <f t="shared" si="251"/>
        <v>-7.5420000000000001E-2</v>
      </c>
      <c r="U1620" s="13">
        <f t="shared" si="252"/>
        <v>-1.0449999999999999E-2</v>
      </c>
      <c r="V1620" s="13">
        <f t="shared" si="253"/>
        <v>7.5480000000000005E-2</v>
      </c>
      <c r="W1620" s="13">
        <f t="shared" si="254"/>
        <v>8.3800000000000003E-3</v>
      </c>
      <c r="X1620" s="13">
        <f t="shared" si="255"/>
        <v>2.1199999999999999E-3</v>
      </c>
      <c r="Y1620" s="13">
        <f t="shared" si="256"/>
        <v>0</v>
      </c>
      <c r="Z1620" s="13">
        <f t="shared" si="257"/>
        <v>2.0899999999999998E-3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8328</v>
      </c>
      <c r="C1621" s="3" t="s">
        <v>8544</v>
      </c>
      <c r="D1621" s="12">
        <v>55</v>
      </c>
      <c r="E1621" s="12">
        <v>54.4</v>
      </c>
      <c r="F1621" s="12">
        <v>54</v>
      </c>
      <c r="G1621" s="12">
        <v>53.9</v>
      </c>
      <c r="H1621" s="12">
        <v>54.4</v>
      </c>
      <c r="I1621" s="3">
        <v>5</v>
      </c>
      <c r="J1621" s="3">
        <v>12</v>
      </c>
      <c r="K1621" s="3">
        <v>3</v>
      </c>
      <c r="L1621" s="3">
        <v>48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2.7499999999999998E-3</v>
      </c>
      <c r="T1621" s="13">
        <f t="shared" si="251"/>
        <v>6.5279999999999999E-3</v>
      </c>
      <c r="U1621" s="13">
        <f t="shared" si="252"/>
        <v>1.6199999999999999E-3</v>
      </c>
      <c r="V1621" s="13">
        <f t="shared" si="253"/>
        <v>2.5871999999999999E-2</v>
      </c>
      <c r="W1621" s="13">
        <f t="shared" si="254"/>
        <v>-1.088E-3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8329</v>
      </c>
      <c r="C1622" s="3" t="s">
        <v>5383</v>
      </c>
      <c r="D1622" s="12">
        <v>69.5</v>
      </c>
      <c r="E1622" s="12">
        <v>65.3</v>
      </c>
      <c r="F1622" s="12">
        <v>64.7</v>
      </c>
      <c r="G1622" s="12">
        <v>59</v>
      </c>
      <c r="H1622" s="12">
        <v>63.8</v>
      </c>
      <c r="I1622" s="3">
        <v>-166</v>
      </c>
      <c r="J1622" s="3">
        <v>-103</v>
      </c>
      <c r="K1622" s="3">
        <v>-111</v>
      </c>
      <c r="L1622" s="3">
        <v>38</v>
      </c>
      <c r="M1622" s="3">
        <v>72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-0.11537</v>
      </c>
      <c r="T1622" s="13">
        <f t="shared" si="251"/>
        <v>-6.7258999999999999E-2</v>
      </c>
      <c r="U1622" s="13">
        <f t="shared" si="252"/>
        <v>-7.1817000000000006E-2</v>
      </c>
      <c r="V1622" s="13">
        <f t="shared" si="253"/>
        <v>2.2419999999999999E-2</v>
      </c>
      <c r="W1622" s="13">
        <f t="shared" si="254"/>
        <v>4.5935999999999998E-2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8330</v>
      </c>
      <c r="C1623" s="3" t="s">
        <v>5372</v>
      </c>
      <c r="D1623" s="12">
        <v>16.3</v>
      </c>
      <c r="E1623" s="12">
        <v>16.2</v>
      </c>
      <c r="F1623" s="12">
        <v>16.100000000000001</v>
      </c>
      <c r="G1623" s="12">
        <v>15.15</v>
      </c>
      <c r="H1623" s="12">
        <v>15.5</v>
      </c>
      <c r="I1623" s="3">
        <v>4</v>
      </c>
      <c r="J1623" s="3">
        <v>3</v>
      </c>
      <c r="K1623" s="3">
        <v>-1</v>
      </c>
      <c r="L1623" s="3">
        <v>5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6.5200000000000002E-4</v>
      </c>
      <c r="T1623" s="13">
        <f t="shared" si="251"/>
        <v>4.8599999999999994E-4</v>
      </c>
      <c r="U1623" s="13">
        <f t="shared" si="252"/>
        <v>-1.6100000000000001E-4</v>
      </c>
      <c r="V1623" s="13">
        <f t="shared" si="253"/>
        <v>7.5750000000000004E-4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8331</v>
      </c>
      <c r="C1624" s="3" t="s">
        <v>5377</v>
      </c>
      <c r="D1624" s="12">
        <v>65.7</v>
      </c>
      <c r="E1624" s="12">
        <v>68.099999999999994</v>
      </c>
      <c r="F1624" s="12">
        <v>73.8</v>
      </c>
      <c r="G1624" s="12">
        <v>66.5</v>
      </c>
      <c r="H1624" s="12">
        <v>71.8</v>
      </c>
      <c r="I1624" s="3">
        <v>-341</v>
      </c>
      <c r="J1624" s="3">
        <v>1205</v>
      </c>
      <c r="K1624" s="3">
        <v>962</v>
      </c>
      <c r="L1624" s="3">
        <v>-2694</v>
      </c>
      <c r="M1624" s="3">
        <v>-232</v>
      </c>
      <c r="N1624" s="3">
        <v>-8</v>
      </c>
      <c r="O1624" s="3">
        <v>555</v>
      </c>
      <c r="P1624" s="3">
        <v>2503</v>
      </c>
      <c r="Q1624" s="3">
        <v>300</v>
      </c>
      <c r="R1624" s="3">
        <v>335</v>
      </c>
      <c r="S1624" s="13">
        <f t="shared" si="250"/>
        <v>-0.22403700000000001</v>
      </c>
      <c r="T1624" s="13">
        <f t="shared" si="251"/>
        <v>0.82060500000000003</v>
      </c>
      <c r="U1624" s="13">
        <f t="shared" si="252"/>
        <v>0.70995599999999992</v>
      </c>
      <c r="V1624" s="13">
        <f t="shared" si="253"/>
        <v>-1.7915099999999999</v>
      </c>
      <c r="W1624" s="13">
        <f t="shared" si="254"/>
        <v>-0.16657599999999997</v>
      </c>
      <c r="X1624" s="13">
        <f t="shared" si="255"/>
        <v>-5.2560000000000003E-3</v>
      </c>
      <c r="Y1624" s="13">
        <f t="shared" si="256"/>
        <v>0.37795499999999999</v>
      </c>
      <c r="Z1624" s="13">
        <f t="shared" si="257"/>
        <v>1.8472139999999999</v>
      </c>
      <c r="AA1624" s="13">
        <f t="shared" si="258"/>
        <v>0.19950000000000001</v>
      </c>
      <c r="AB1624" s="13">
        <f t="shared" si="259"/>
        <v>0.24052999999999999</v>
      </c>
    </row>
    <row r="1625" spans="1:28" x14ac:dyDescent="0.25">
      <c r="A1625" s="2" t="s">
        <v>1619</v>
      </c>
      <c r="B1625" s="3" t="s">
        <v>8332</v>
      </c>
      <c r="C1625" s="3" t="s">
        <v>5407</v>
      </c>
      <c r="D1625" s="12">
        <v>33.65</v>
      </c>
      <c r="E1625" s="12">
        <v>32.299999999999997</v>
      </c>
      <c r="F1625" s="12">
        <v>33</v>
      </c>
      <c r="G1625" s="12">
        <v>29.9</v>
      </c>
      <c r="H1625" s="12">
        <v>32.700000000000003</v>
      </c>
      <c r="I1625" s="3">
        <v>94</v>
      </c>
      <c r="J1625" s="3">
        <v>-128</v>
      </c>
      <c r="K1625" s="3">
        <v>-151</v>
      </c>
      <c r="L1625" s="3">
        <v>-80</v>
      </c>
      <c r="M1625" s="3">
        <v>42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3.1630999999999999E-2</v>
      </c>
      <c r="T1625" s="13">
        <f t="shared" si="251"/>
        <v>-4.1343999999999999E-2</v>
      </c>
      <c r="U1625" s="13">
        <f t="shared" si="252"/>
        <v>-4.9829999999999999E-2</v>
      </c>
      <c r="V1625" s="13">
        <f t="shared" si="253"/>
        <v>-2.392E-2</v>
      </c>
      <c r="W1625" s="13">
        <f t="shared" si="254"/>
        <v>1.3734000000000001E-2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8333</v>
      </c>
      <c r="C1626" s="3" t="s">
        <v>8570</v>
      </c>
      <c r="D1626" s="12">
        <v>23.35</v>
      </c>
      <c r="E1626" s="12">
        <v>23</v>
      </c>
      <c r="F1626" s="12">
        <v>23.9</v>
      </c>
      <c r="G1626" s="12">
        <v>23</v>
      </c>
      <c r="H1626" s="12">
        <v>24.6</v>
      </c>
      <c r="I1626" s="3">
        <v>-134</v>
      </c>
      <c r="J1626" s="3">
        <v>-59</v>
      </c>
      <c r="K1626" s="3">
        <v>32</v>
      </c>
      <c r="L1626" s="3">
        <v>19</v>
      </c>
      <c r="M1626" s="3">
        <v>90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-3.1289000000000004E-2</v>
      </c>
      <c r="T1626" s="13">
        <f t="shared" si="251"/>
        <v>-1.357E-2</v>
      </c>
      <c r="U1626" s="13">
        <f t="shared" si="252"/>
        <v>7.6479999999999994E-3</v>
      </c>
      <c r="V1626" s="13">
        <f t="shared" si="253"/>
        <v>4.3699999999999998E-3</v>
      </c>
      <c r="W1626" s="13">
        <f t="shared" si="254"/>
        <v>2.214E-2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8334</v>
      </c>
      <c r="C1627" s="3" t="s">
        <v>8571</v>
      </c>
      <c r="D1627" s="12">
        <v>39.9</v>
      </c>
      <c r="E1627" s="12">
        <v>39.4</v>
      </c>
      <c r="F1627" s="12">
        <v>39.299999999999997</v>
      </c>
      <c r="G1627" s="12">
        <v>37.450000000000003</v>
      </c>
      <c r="H1627" s="12">
        <v>40.049999999999997</v>
      </c>
      <c r="I1627" s="3">
        <v>-133</v>
      </c>
      <c r="J1627" s="3">
        <v>-111</v>
      </c>
      <c r="K1627" s="3">
        <v>7</v>
      </c>
      <c r="L1627" s="3">
        <v>-234</v>
      </c>
      <c r="M1627" s="3">
        <v>638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-5.3066999999999996E-2</v>
      </c>
      <c r="T1627" s="13">
        <f t="shared" si="251"/>
        <v>-4.3733999999999995E-2</v>
      </c>
      <c r="U1627" s="13">
        <f t="shared" si="252"/>
        <v>2.7509999999999995E-3</v>
      </c>
      <c r="V1627" s="13">
        <f t="shared" si="253"/>
        <v>-8.7633000000000016E-2</v>
      </c>
      <c r="W1627" s="13">
        <f t="shared" si="254"/>
        <v>0.255519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8335</v>
      </c>
      <c r="C1628" s="3" t="s">
        <v>5370</v>
      </c>
      <c r="D1628" s="12">
        <v>40.85</v>
      </c>
      <c r="E1628" s="12">
        <v>39.25</v>
      </c>
      <c r="F1628" s="12">
        <v>37.6</v>
      </c>
      <c r="G1628" s="12">
        <v>33.85</v>
      </c>
      <c r="H1628" s="12">
        <v>37.200000000000003</v>
      </c>
      <c r="I1628" s="3">
        <v>582</v>
      </c>
      <c r="J1628" s="3">
        <v>593</v>
      </c>
      <c r="K1628" s="3">
        <v>-582</v>
      </c>
      <c r="L1628" s="3">
        <v>1148</v>
      </c>
      <c r="M1628" s="3">
        <v>131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0.23774700000000001</v>
      </c>
      <c r="T1628" s="13">
        <f t="shared" si="251"/>
        <v>0.2327525</v>
      </c>
      <c r="U1628" s="13">
        <f t="shared" si="252"/>
        <v>-0.218832</v>
      </c>
      <c r="V1628" s="13">
        <f t="shared" si="253"/>
        <v>0.38859800000000005</v>
      </c>
      <c r="W1628" s="13">
        <f t="shared" si="254"/>
        <v>4.8732000000000004E-2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8336</v>
      </c>
      <c r="C1629" s="3" t="s">
        <v>8572</v>
      </c>
      <c r="D1629" s="12">
        <v>14.45</v>
      </c>
      <c r="E1629" s="12">
        <v>14.9</v>
      </c>
      <c r="F1629" s="12">
        <v>14.7</v>
      </c>
      <c r="G1629" s="12">
        <v>14</v>
      </c>
      <c r="H1629" s="12">
        <v>14.35</v>
      </c>
      <c r="I1629" s="3">
        <v>-8</v>
      </c>
      <c r="J1629" s="3">
        <v>-16</v>
      </c>
      <c r="K1629" s="3">
        <v>-40</v>
      </c>
      <c r="L1629" s="3">
        <v>-18</v>
      </c>
      <c r="M1629" s="3">
        <v>-20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-1.1559999999999999E-3</v>
      </c>
      <c r="T1629" s="13">
        <f t="shared" si="251"/>
        <v>-2.3840000000000003E-3</v>
      </c>
      <c r="U1629" s="13">
        <f t="shared" si="252"/>
        <v>-5.8799999999999998E-3</v>
      </c>
      <c r="V1629" s="13">
        <f t="shared" si="253"/>
        <v>-2.5200000000000001E-3</v>
      </c>
      <c r="W1629" s="13">
        <f t="shared" si="254"/>
        <v>-2.8700000000000002E-3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8337</v>
      </c>
      <c r="C1630" s="3" t="s">
        <v>8499</v>
      </c>
      <c r="D1630" s="12">
        <v>32.25</v>
      </c>
      <c r="E1630" s="12">
        <v>31.95</v>
      </c>
      <c r="F1630" s="12">
        <v>31.2</v>
      </c>
      <c r="G1630" s="12">
        <v>32</v>
      </c>
      <c r="H1630" s="12">
        <v>31.65</v>
      </c>
      <c r="I1630" s="3">
        <v>-13</v>
      </c>
      <c r="J1630" s="3">
        <v>-472</v>
      </c>
      <c r="K1630" s="3">
        <v>-8</v>
      </c>
      <c r="L1630" s="3">
        <v>-52</v>
      </c>
      <c r="M1630" s="3">
        <v>-49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-4.1925E-3</v>
      </c>
      <c r="T1630" s="13">
        <f t="shared" si="251"/>
        <v>-0.15080399999999999</v>
      </c>
      <c r="U1630" s="13">
        <f t="shared" si="252"/>
        <v>-2.496E-3</v>
      </c>
      <c r="V1630" s="13">
        <f t="shared" si="253"/>
        <v>-1.6639999999999999E-2</v>
      </c>
      <c r="W1630" s="13">
        <f t="shared" si="254"/>
        <v>-1.55085E-2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8338</v>
      </c>
      <c r="C1631" s="3" t="s">
        <v>5370</v>
      </c>
      <c r="D1631" s="12">
        <v>46.1</v>
      </c>
      <c r="E1631" s="12">
        <v>46.45</v>
      </c>
      <c r="F1631" s="12">
        <v>45</v>
      </c>
      <c r="G1631" s="12">
        <v>40.5</v>
      </c>
      <c r="H1631" s="12">
        <v>44.55</v>
      </c>
      <c r="I1631" s="3">
        <v>246</v>
      </c>
      <c r="J1631" s="3">
        <v>843</v>
      </c>
      <c r="K1631" s="3">
        <v>-133</v>
      </c>
      <c r="L1631" s="3">
        <v>748</v>
      </c>
      <c r="M1631" s="3">
        <v>766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0.11340600000000001</v>
      </c>
      <c r="T1631" s="13">
        <f t="shared" si="251"/>
        <v>0.39157350000000007</v>
      </c>
      <c r="U1631" s="13">
        <f t="shared" si="252"/>
        <v>-5.985E-2</v>
      </c>
      <c r="V1631" s="13">
        <f t="shared" si="253"/>
        <v>0.30293999999999999</v>
      </c>
      <c r="W1631" s="13">
        <f t="shared" si="254"/>
        <v>0.34125299999999997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8339</v>
      </c>
      <c r="C1632" s="3" t="s">
        <v>5376</v>
      </c>
      <c r="D1632" s="12">
        <v>153.5</v>
      </c>
      <c r="E1632" s="12">
        <v>154.5</v>
      </c>
      <c r="F1632" s="12">
        <v>155.5</v>
      </c>
      <c r="G1632" s="12">
        <v>141.5</v>
      </c>
      <c r="H1632" s="12">
        <v>151</v>
      </c>
      <c r="I1632" s="3">
        <v>194</v>
      </c>
      <c r="J1632" s="3">
        <v>273</v>
      </c>
      <c r="K1632" s="3">
        <v>-43</v>
      </c>
      <c r="L1632" s="3">
        <v>-98</v>
      </c>
      <c r="M1632" s="3">
        <v>352</v>
      </c>
      <c r="N1632" s="3">
        <v>0</v>
      </c>
      <c r="O1632" s="3">
        <v>0</v>
      </c>
      <c r="P1632" s="3">
        <v>0</v>
      </c>
      <c r="Q1632" s="3">
        <v>-1</v>
      </c>
      <c r="R1632" s="3">
        <v>0</v>
      </c>
      <c r="S1632" s="13">
        <f t="shared" si="250"/>
        <v>0.29779</v>
      </c>
      <c r="T1632" s="13">
        <f t="shared" si="251"/>
        <v>0.42178500000000002</v>
      </c>
      <c r="U1632" s="13">
        <f t="shared" si="252"/>
        <v>-6.6864999999999994E-2</v>
      </c>
      <c r="V1632" s="13">
        <f t="shared" si="253"/>
        <v>-0.13866999999999999</v>
      </c>
      <c r="W1632" s="13">
        <f t="shared" si="254"/>
        <v>0.53151999999999999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-1.415E-3</v>
      </c>
      <c r="AB1632" s="13">
        <f t="shared" si="259"/>
        <v>0</v>
      </c>
    </row>
    <row r="1633" spans="1:28" x14ac:dyDescent="0.25">
      <c r="A1633" s="2" t="s">
        <v>1627</v>
      </c>
      <c r="B1633" s="3" t="s">
        <v>8340</v>
      </c>
      <c r="C1633" s="3" t="s">
        <v>5376</v>
      </c>
      <c r="D1633" s="12">
        <v>19.45</v>
      </c>
      <c r="E1633" s="12">
        <v>18.600000000000001</v>
      </c>
      <c r="F1633" s="12">
        <v>18.5</v>
      </c>
      <c r="G1633" s="12">
        <v>17.899999999999999</v>
      </c>
      <c r="H1633" s="12">
        <v>18.100000000000001</v>
      </c>
      <c r="I1633" s="3">
        <v>4</v>
      </c>
      <c r="J1633" s="3">
        <v>-14</v>
      </c>
      <c r="K1633" s="3">
        <v>4</v>
      </c>
      <c r="L1633" s="3">
        <v>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7.7799999999999994E-4</v>
      </c>
      <c r="T1633" s="13">
        <f t="shared" si="251"/>
        <v>-2.6040000000000004E-3</v>
      </c>
      <c r="U1633" s="13">
        <f t="shared" si="252"/>
        <v>7.3999999999999999E-4</v>
      </c>
      <c r="V1633" s="13">
        <f t="shared" si="253"/>
        <v>1.7899999999999999E-4</v>
      </c>
      <c r="W1633" s="13">
        <f t="shared" si="254"/>
        <v>3.6200000000000002E-4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8341</v>
      </c>
      <c r="C1634" s="3" t="s">
        <v>8506</v>
      </c>
      <c r="D1634" s="12">
        <v>42.45</v>
      </c>
      <c r="E1634" s="12">
        <v>41.75</v>
      </c>
      <c r="F1634" s="12">
        <v>41.9</v>
      </c>
      <c r="G1634" s="12">
        <v>38.9</v>
      </c>
      <c r="H1634" s="12">
        <v>42.45</v>
      </c>
      <c r="I1634" s="3">
        <v>3</v>
      </c>
      <c r="J1634" s="3">
        <v>-13</v>
      </c>
      <c r="K1634" s="3">
        <v>-110</v>
      </c>
      <c r="L1634" s="3">
        <v>-65</v>
      </c>
      <c r="M1634" s="3">
        <v>84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1.2735000000000001E-3</v>
      </c>
      <c r="T1634" s="13">
        <f t="shared" si="251"/>
        <v>-5.4275E-3</v>
      </c>
      <c r="U1634" s="13">
        <f t="shared" si="252"/>
        <v>-4.6089999999999999E-2</v>
      </c>
      <c r="V1634" s="13">
        <f t="shared" si="253"/>
        <v>-2.5284999999999998E-2</v>
      </c>
      <c r="W1634" s="13">
        <f t="shared" si="254"/>
        <v>3.5658000000000002E-2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8342</v>
      </c>
      <c r="C1635" s="3" t="s">
        <v>5370</v>
      </c>
      <c r="D1635" s="12">
        <v>14</v>
      </c>
      <c r="E1635" s="12">
        <v>13.9</v>
      </c>
      <c r="F1635" s="12">
        <v>13.9</v>
      </c>
      <c r="G1635" s="12">
        <v>13.65</v>
      </c>
      <c r="H1635" s="12">
        <v>14</v>
      </c>
      <c r="I1635" s="3">
        <v>97</v>
      </c>
      <c r="J1635" s="3">
        <v>-82</v>
      </c>
      <c r="K1635" s="3">
        <v>29</v>
      </c>
      <c r="L1635" s="3">
        <v>63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1.358E-2</v>
      </c>
      <c r="T1635" s="13">
        <f t="shared" si="251"/>
        <v>-1.1398E-2</v>
      </c>
      <c r="U1635" s="13">
        <f t="shared" si="252"/>
        <v>4.0309999999999999E-3</v>
      </c>
      <c r="V1635" s="13">
        <f t="shared" si="253"/>
        <v>8.5995000000000012E-3</v>
      </c>
      <c r="W1635" s="13">
        <f t="shared" si="254"/>
        <v>-1.3999999999999999E-4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8343</v>
      </c>
      <c r="C1636" s="3" t="s">
        <v>5383</v>
      </c>
      <c r="D1636" s="12">
        <v>31.95</v>
      </c>
      <c r="E1636" s="12">
        <v>31.25</v>
      </c>
      <c r="F1636" s="12">
        <v>32.799999999999997</v>
      </c>
      <c r="G1636" s="12">
        <v>29.6</v>
      </c>
      <c r="H1636" s="12">
        <v>32.549999999999997</v>
      </c>
      <c r="I1636" s="3">
        <v>305</v>
      </c>
      <c r="J1636" s="3">
        <v>707</v>
      </c>
      <c r="K1636" s="3">
        <v>771</v>
      </c>
      <c r="L1636" s="3">
        <v>-1575</v>
      </c>
      <c r="M1636" s="3">
        <v>1062</v>
      </c>
      <c r="N1636" s="3">
        <v>83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9.7447500000000006E-2</v>
      </c>
      <c r="T1636" s="13">
        <f t="shared" si="251"/>
        <v>0.22093750000000001</v>
      </c>
      <c r="U1636" s="13">
        <f t="shared" si="252"/>
        <v>0.252888</v>
      </c>
      <c r="V1636" s="13">
        <f t="shared" si="253"/>
        <v>-0.4662</v>
      </c>
      <c r="W1636" s="13">
        <f t="shared" si="254"/>
        <v>0.34568099999999996</v>
      </c>
      <c r="X1636" s="13">
        <f t="shared" si="255"/>
        <v>2.65185E-2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8344</v>
      </c>
      <c r="C1637" s="3" t="s">
        <v>5403</v>
      </c>
      <c r="D1637" s="12">
        <v>117</v>
      </c>
      <c r="E1637" s="12">
        <v>116</v>
      </c>
      <c r="F1637" s="12">
        <v>117</v>
      </c>
      <c r="G1637" s="12">
        <v>113</v>
      </c>
      <c r="H1637" s="12">
        <v>118.5</v>
      </c>
      <c r="I1637" s="3">
        <v>0</v>
      </c>
      <c r="J1637" s="3">
        <v>-8</v>
      </c>
      <c r="K1637" s="3">
        <v>0</v>
      </c>
      <c r="L1637" s="3">
        <v>2</v>
      </c>
      <c r="M1637" s="3">
        <v>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-9.2800000000000001E-3</v>
      </c>
      <c r="U1637" s="13">
        <f t="shared" si="252"/>
        <v>0</v>
      </c>
      <c r="V1637" s="13">
        <f t="shared" si="253"/>
        <v>2.2599999999999999E-3</v>
      </c>
      <c r="W1637" s="13">
        <f t="shared" si="254"/>
        <v>5.9249999999999997E-3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8345</v>
      </c>
      <c r="C1638" s="3" t="s">
        <v>8572</v>
      </c>
      <c r="D1638" s="12">
        <v>11.2</v>
      </c>
      <c r="E1638" s="12">
        <v>11.1</v>
      </c>
      <c r="F1638" s="12">
        <v>11.05</v>
      </c>
      <c r="G1638" s="12">
        <v>11</v>
      </c>
      <c r="H1638" s="12">
        <v>11.2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8346</v>
      </c>
      <c r="C1639" s="3" t="s">
        <v>5431</v>
      </c>
      <c r="D1639" s="12">
        <v>24</v>
      </c>
      <c r="E1639" s="12">
        <v>23.8</v>
      </c>
      <c r="F1639" s="12">
        <v>23.7</v>
      </c>
      <c r="G1639" s="12">
        <v>23.9</v>
      </c>
      <c r="H1639" s="12">
        <v>24.4</v>
      </c>
      <c r="I1639" s="3">
        <v>-1</v>
      </c>
      <c r="J1639" s="3">
        <v>0</v>
      </c>
      <c r="K1639" s="3">
        <v>-13</v>
      </c>
      <c r="L1639" s="3">
        <v>-1</v>
      </c>
      <c r="M1639" s="3">
        <v>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-2.4000000000000001E-4</v>
      </c>
      <c r="T1639" s="13">
        <f t="shared" si="251"/>
        <v>0</v>
      </c>
      <c r="U1639" s="13">
        <f t="shared" si="252"/>
        <v>-3.0809999999999995E-3</v>
      </c>
      <c r="V1639" s="13">
        <f t="shared" si="253"/>
        <v>-2.3899999999999998E-4</v>
      </c>
      <c r="W1639" s="13">
        <f t="shared" si="254"/>
        <v>4.1479999999999998E-3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8347</v>
      </c>
      <c r="C1640" s="3" t="s">
        <v>8526</v>
      </c>
      <c r="D1640" s="12">
        <v>9.15</v>
      </c>
      <c r="E1640" s="12">
        <v>9.14</v>
      </c>
      <c r="F1640" s="12">
        <v>9.17</v>
      </c>
      <c r="G1640" s="12">
        <v>9.15</v>
      </c>
      <c r="H1640" s="12">
        <v>9.3000000000000007</v>
      </c>
      <c r="I1640" s="3">
        <v>0</v>
      </c>
      <c r="J1640" s="3">
        <v>2</v>
      </c>
      <c r="K1640" s="3">
        <v>-2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1.828E-4</v>
      </c>
      <c r="U1640" s="13">
        <f t="shared" si="252"/>
        <v>-1.8339999999999999E-4</v>
      </c>
      <c r="V1640" s="13">
        <f t="shared" si="253"/>
        <v>-9.1500000000000001E-5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8348</v>
      </c>
      <c r="C1641" s="3" t="s">
        <v>5370</v>
      </c>
      <c r="D1641" s="12">
        <v>171</v>
      </c>
      <c r="E1641" s="12">
        <v>171</v>
      </c>
      <c r="F1641" s="12">
        <v>172</v>
      </c>
      <c r="G1641" s="12">
        <v>168</v>
      </c>
      <c r="H1641" s="12">
        <v>170.5</v>
      </c>
      <c r="I1641" s="3">
        <v>-61</v>
      </c>
      <c r="J1641" s="3">
        <v>-28</v>
      </c>
      <c r="K1641" s="3">
        <v>3</v>
      </c>
      <c r="L1641" s="3">
        <v>-130</v>
      </c>
      <c r="M1641" s="3">
        <v>-14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-0.10431</v>
      </c>
      <c r="T1641" s="13">
        <f t="shared" si="251"/>
        <v>-4.7879999999999999E-2</v>
      </c>
      <c r="U1641" s="13">
        <f t="shared" si="252"/>
        <v>5.1599999999999997E-3</v>
      </c>
      <c r="V1641" s="13">
        <f t="shared" si="253"/>
        <v>-0.21840000000000001</v>
      </c>
      <c r="W1641" s="13">
        <f t="shared" si="254"/>
        <v>-2.3869999999999999E-2</v>
      </c>
      <c r="X1641" s="13">
        <f t="shared" si="255"/>
        <v>1.7099999999999999E-3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8349</v>
      </c>
      <c r="C1642" s="3" t="s">
        <v>5384</v>
      </c>
      <c r="D1642" s="12">
        <v>17.8</v>
      </c>
      <c r="E1642" s="12">
        <v>17.8</v>
      </c>
      <c r="F1642" s="12">
        <v>18</v>
      </c>
      <c r="G1642" s="12">
        <v>17.8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8350</v>
      </c>
      <c r="C1643" s="3" t="s">
        <v>8492</v>
      </c>
      <c r="D1643" s="12">
        <v>56</v>
      </c>
      <c r="E1643" s="12">
        <v>56</v>
      </c>
      <c r="F1643" s="12">
        <v>56.7</v>
      </c>
      <c r="G1643" s="12">
        <v>54.8</v>
      </c>
      <c r="H1643" s="12">
        <v>55.9</v>
      </c>
      <c r="I1643" s="3">
        <v>-5</v>
      </c>
      <c r="J1643" s="3">
        <v>6</v>
      </c>
      <c r="K1643" s="3">
        <v>-12</v>
      </c>
      <c r="L1643" s="3">
        <v>10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-2.8E-3</v>
      </c>
      <c r="T1643" s="13">
        <f t="shared" si="251"/>
        <v>3.3600000000000001E-3</v>
      </c>
      <c r="U1643" s="13">
        <f t="shared" si="252"/>
        <v>-6.804000000000001E-3</v>
      </c>
      <c r="V1643" s="13">
        <f t="shared" si="253"/>
        <v>5.4799999999999996E-3</v>
      </c>
      <c r="W1643" s="13">
        <f t="shared" si="254"/>
        <v>1.1180000000000001E-3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8351</v>
      </c>
      <c r="C1644" s="3" t="s">
        <v>8544</v>
      </c>
      <c r="D1644" s="12">
        <v>18.95</v>
      </c>
      <c r="E1644" s="12">
        <v>17.95</v>
      </c>
      <c r="F1644" s="12">
        <v>18.100000000000001</v>
      </c>
      <c r="G1644" s="12">
        <v>16.3</v>
      </c>
      <c r="H1644" s="12">
        <v>17</v>
      </c>
      <c r="I1644" s="3">
        <v>0</v>
      </c>
      <c r="J1644" s="3">
        <v>0</v>
      </c>
      <c r="K1644" s="3">
        <v>0</v>
      </c>
      <c r="L1644" s="3">
        <v>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3.2600000000000001E-4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8352</v>
      </c>
      <c r="C1645" s="3" t="s">
        <v>8544</v>
      </c>
      <c r="D1645" s="12">
        <v>50.2</v>
      </c>
      <c r="E1645" s="12">
        <v>49.4</v>
      </c>
      <c r="F1645" s="12">
        <v>49.3</v>
      </c>
      <c r="G1645" s="12">
        <v>48.3</v>
      </c>
      <c r="H1645" s="12">
        <v>50.5</v>
      </c>
      <c r="I1645" s="3">
        <v>0</v>
      </c>
      <c r="J1645" s="3">
        <v>-14</v>
      </c>
      <c r="K1645" s="3">
        <v>-7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-6.9160000000000003E-3</v>
      </c>
      <c r="U1645" s="13">
        <f t="shared" si="252"/>
        <v>-3.4509999999999996E-3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8353</v>
      </c>
      <c r="C1646" s="3" t="s">
        <v>5412</v>
      </c>
      <c r="D1646" s="12">
        <v>9.58</v>
      </c>
      <c r="E1646" s="12">
        <v>9.51</v>
      </c>
      <c r="F1646" s="12">
        <v>9.3800000000000008</v>
      </c>
      <c r="G1646" s="12">
        <v>8.66</v>
      </c>
      <c r="H1646" s="12">
        <v>9.52</v>
      </c>
      <c r="I1646" s="3">
        <v>-141</v>
      </c>
      <c r="J1646" s="3">
        <v>-85</v>
      </c>
      <c r="K1646" s="3">
        <v>-348</v>
      </c>
      <c r="L1646" s="3">
        <v>-201</v>
      </c>
      <c r="M1646" s="3">
        <v>326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-1.35078E-2</v>
      </c>
      <c r="T1646" s="13">
        <f t="shared" si="251"/>
        <v>-8.0835000000000004E-3</v>
      </c>
      <c r="U1646" s="13">
        <f t="shared" si="252"/>
        <v>-3.2642400000000002E-2</v>
      </c>
      <c r="V1646" s="13">
        <f t="shared" si="253"/>
        <v>-1.7406600000000001E-2</v>
      </c>
      <c r="W1646" s="13">
        <f t="shared" si="254"/>
        <v>3.1035199999999999E-2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8354</v>
      </c>
      <c r="C1647" s="3" t="s">
        <v>5390</v>
      </c>
      <c r="D1647" s="12">
        <v>56.2</v>
      </c>
      <c r="E1647" s="12">
        <v>58</v>
      </c>
      <c r="F1647" s="12">
        <v>55.6</v>
      </c>
      <c r="G1647" s="12">
        <v>50.7</v>
      </c>
      <c r="H1647" s="12">
        <v>55.7</v>
      </c>
      <c r="I1647" s="3">
        <v>64</v>
      </c>
      <c r="J1647" s="3">
        <v>860</v>
      </c>
      <c r="K1647" s="3">
        <v>-210</v>
      </c>
      <c r="L1647" s="3">
        <v>391</v>
      </c>
      <c r="M1647" s="3">
        <v>324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3.5968E-2</v>
      </c>
      <c r="T1647" s="13">
        <f t="shared" si="251"/>
        <v>0.49880000000000002</v>
      </c>
      <c r="U1647" s="13">
        <f t="shared" si="252"/>
        <v>-0.11676</v>
      </c>
      <c r="V1647" s="13">
        <f t="shared" si="253"/>
        <v>0.198237</v>
      </c>
      <c r="W1647" s="13">
        <f t="shared" si="254"/>
        <v>0.18046799999999999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8355</v>
      </c>
      <c r="C1648" s="3" t="s">
        <v>5376</v>
      </c>
      <c r="D1648" s="12">
        <v>40.9</v>
      </c>
      <c r="E1648" s="12">
        <v>43</v>
      </c>
      <c r="F1648" s="12">
        <v>42.4</v>
      </c>
      <c r="G1648" s="12">
        <v>41.05</v>
      </c>
      <c r="H1648" s="12">
        <v>45.15</v>
      </c>
      <c r="I1648" s="3">
        <v>19</v>
      </c>
      <c r="J1648" s="3">
        <v>82</v>
      </c>
      <c r="K1648" s="3">
        <v>16</v>
      </c>
      <c r="L1648" s="3">
        <v>-24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7.7710000000000001E-3</v>
      </c>
      <c r="T1648" s="13">
        <f t="shared" si="251"/>
        <v>3.526E-2</v>
      </c>
      <c r="U1648" s="13">
        <f t="shared" si="252"/>
        <v>6.7840000000000001E-3</v>
      </c>
      <c r="V1648" s="13">
        <f t="shared" si="253"/>
        <v>-9.8519999999999996E-3</v>
      </c>
      <c r="W1648" s="13">
        <f t="shared" si="254"/>
        <v>9.0299999999999994E-4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8356</v>
      </c>
      <c r="C1649" s="3" t="s">
        <v>5412</v>
      </c>
      <c r="D1649" s="12">
        <v>39.299999999999997</v>
      </c>
      <c r="E1649" s="12">
        <v>39.4</v>
      </c>
      <c r="F1649" s="12">
        <v>39.4</v>
      </c>
      <c r="G1649" s="12">
        <v>37.4</v>
      </c>
      <c r="H1649" s="12">
        <v>38.5</v>
      </c>
      <c r="I1649" s="3">
        <v>4</v>
      </c>
      <c r="J1649" s="3">
        <v>0</v>
      </c>
      <c r="K1649" s="3">
        <v>4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1.5719999999999998E-3</v>
      </c>
      <c r="T1649" s="13">
        <f t="shared" si="251"/>
        <v>0</v>
      </c>
      <c r="U1649" s="13">
        <f t="shared" si="252"/>
        <v>1.5759999999999999E-3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8357</v>
      </c>
      <c r="C1650" s="3" t="s">
        <v>5370</v>
      </c>
      <c r="D1650" s="12">
        <v>55.6</v>
      </c>
      <c r="E1650" s="12">
        <v>55.6</v>
      </c>
      <c r="F1650" s="12">
        <v>55.6</v>
      </c>
      <c r="G1650" s="12">
        <v>54.9</v>
      </c>
      <c r="H1650" s="12">
        <v>55.9</v>
      </c>
      <c r="I1650" s="3">
        <v>-15</v>
      </c>
      <c r="J1650" s="3">
        <v>39</v>
      </c>
      <c r="K1650" s="3">
        <v>9</v>
      </c>
      <c r="L1650" s="3">
        <v>13</v>
      </c>
      <c r="M1650" s="3">
        <v>11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-8.3400000000000002E-3</v>
      </c>
      <c r="T1650" s="13">
        <f t="shared" si="251"/>
        <v>2.1684000000000002E-2</v>
      </c>
      <c r="U1650" s="13">
        <f t="shared" si="252"/>
        <v>5.0040000000000006E-3</v>
      </c>
      <c r="V1650" s="13">
        <f t="shared" si="253"/>
        <v>7.1369999999999992E-3</v>
      </c>
      <c r="W1650" s="13">
        <f t="shared" si="254"/>
        <v>6.149E-3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8358</v>
      </c>
      <c r="C1651" s="3" t="s">
        <v>5376</v>
      </c>
      <c r="D1651" s="12">
        <v>225.5</v>
      </c>
      <c r="E1651" s="12">
        <v>227</v>
      </c>
      <c r="F1651" s="12">
        <v>235</v>
      </c>
      <c r="G1651" s="12">
        <v>215</v>
      </c>
      <c r="H1651" s="12">
        <v>233</v>
      </c>
      <c r="I1651" s="3">
        <v>-171</v>
      </c>
      <c r="J1651" s="3">
        <v>-48</v>
      </c>
      <c r="K1651" s="3">
        <v>592</v>
      </c>
      <c r="L1651" s="3">
        <v>-246</v>
      </c>
      <c r="M1651" s="3">
        <v>917</v>
      </c>
      <c r="N1651" s="3">
        <v>117</v>
      </c>
      <c r="O1651" s="3">
        <v>0</v>
      </c>
      <c r="P1651" s="3">
        <v>80</v>
      </c>
      <c r="Q1651" s="3">
        <v>0</v>
      </c>
      <c r="R1651" s="3">
        <v>0</v>
      </c>
      <c r="S1651" s="13">
        <f t="shared" si="250"/>
        <v>-0.38560499999999998</v>
      </c>
      <c r="T1651" s="13">
        <f t="shared" si="251"/>
        <v>-0.10896</v>
      </c>
      <c r="U1651" s="13">
        <f t="shared" si="252"/>
        <v>1.3912</v>
      </c>
      <c r="V1651" s="13">
        <f t="shared" si="253"/>
        <v>-0.52890000000000004</v>
      </c>
      <c r="W1651" s="13">
        <f t="shared" si="254"/>
        <v>2.1366100000000001</v>
      </c>
      <c r="X1651" s="13">
        <f t="shared" si="255"/>
        <v>0.26383499999999999</v>
      </c>
      <c r="Y1651" s="13">
        <f t="shared" si="256"/>
        <v>0</v>
      </c>
      <c r="Z1651" s="13">
        <f t="shared" si="257"/>
        <v>0.188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8359</v>
      </c>
      <c r="C1652" s="3" t="s">
        <v>8544</v>
      </c>
      <c r="D1652" s="12">
        <v>165</v>
      </c>
      <c r="E1652" s="12">
        <v>163</v>
      </c>
      <c r="F1652" s="12">
        <v>166.5</v>
      </c>
      <c r="G1652" s="12">
        <v>161.5</v>
      </c>
      <c r="H1652" s="12">
        <v>165</v>
      </c>
      <c r="I1652" s="3">
        <v>-5</v>
      </c>
      <c r="J1652" s="3">
        <v>-4</v>
      </c>
      <c r="K1652" s="3">
        <v>2</v>
      </c>
      <c r="L1652" s="3">
        <v>-1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-8.2500000000000004E-3</v>
      </c>
      <c r="T1652" s="13">
        <f t="shared" si="251"/>
        <v>-6.5199999999999998E-3</v>
      </c>
      <c r="U1652" s="13">
        <f t="shared" si="252"/>
        <v>3.3300000000000001E-3</v>
      </c>
      <c r="V1652" s="13">
        <f t="shared" si="253"/>
        <v>-1.6149999999999999E-3</v>
      </c>
      <c r="W1652" s="13">
        <f t="shared" si="254"/>
        <v>6.6E-3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8360</v>
      </c>
      <c r="C1653" s="3" t="s">
        <v>5370</v>
      </c>
      <c r="D1653" s="12">
        <v>18.05</v>
      </c>
      <c r="E1653" s="12">
        <v>16.899999999999999</v>
      </c>
      <c r="F1653" s="12">
        <v>17.25</v>
      </c>
      <c r="G1653" s="12">
        <v>16.350000000000001</v>
      </c>
      <c r="H1653" s="12">
        <v>17.5</v>
      </c>
      <c r="I1653" s="3">
        <v>31</v>
      </c>
      <c r="J1653" s="3">
        <v>16</v>
      </c>
      <c r="K1653" s="3">
        <v>-27</v>
      </c>
      <c r="L1653" s="3">
        <v>53</v>
      </c>
      <c r="M1653" s="3">
        <v>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5.5955000000000006E-3</v>
      </c>
      <c r="T1653" s="13">
        <f t="shared" si="251"/>
        <v>2.7039999999999998E-3</v>
      </c>
      <c r="U1653" s="13">
        <f t="shared" si="252"/>
        <v>-4.6575000000000002E-3</v>
      </c>
      <c r="V1653" s="13">
        <f t="shared" si="253"/>
        <v>8.6655000000000013E-3</v>
      </c>
      <c r="W1653" s="13">
        <f t="shared" si="254"/>
        <v>3.3249999999999998E-3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8361</v>
      </c>
      <c r="C1654" s="3" t="s">
        <v>8544</v>
      </c>
      <c r="D1654" s="12">
        <v>39.549999999999997</v>
      </c>
      <c r="E1654" s="12">
        <v>38.6</v>
      </c>
      <c r="F1654" s="12">
        <v>39.549999999999997</v>
      </c>
      <c r="G1654" s="12">
        <v>38.4</v>
      </c>
      <c r="H1654" s="12">
        <v>39.450000000000003</v>
      </c>
      <c r="I1654" s="3">
        <v>0</v>
      </c>
      <c r="J1654" s="3">
        <v>-1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-3.86E-4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8362</v>
      </c>
      <c r="C1655" s="3" t="s">
        <v>5412</v>
      </c>
      <c r="D1655" s="12">
        <v>11.25</v>
      </c>
      <c r="E1655" s="12">
        <v>11.3</v>
      </c>
      <c r="F1655" s="12">
        <v>11.2</v>
      </c>
      <c r="G1655" s="12">
        <v>10.1</v>
      </c>
      <c r="H1655" s="12">
        <v>10.5</v>
      </c>
      <c r="I1655" s="3">
        <v>-4</v>
      </c>
      <c r="J1655" s="3">
        <v>0</v>
      </c>
      <c r="K1655" s="3">
        <v>1</v>
      </c>
      <c r="L1655" s="3">
        <v>95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-4.4999999999999999E-4</v>
      </c>
      <c r="T1655" s="13">
        <f t="shared" si="251"/>
        <v>0</v>
      </c>
      <c r="U1655" s="13">
        <f t="shared" si="252"/>
        <v>1.12E-4</v>
      </c>
      <c r="V1655" s="13">
        <f t="shared" si="253"/>
        <v>9.5949999999999994E-3</v>
      </c>
      <c r="W1655" s="13">
        <f t="shared" si="254"/>
        <v>8.4000000000000003E-4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8363</v>
      </c>
      <c r="C1656" s="3" t="s">
        <v>5370</v>
      </c>
      <c r="D1656" s="12">
        <v>79.3</v>
      </c>
      <c r="E1656" s="12">
        <v>79.099999999999994</v>
      </c>
      <c r="F1656" s="12">
        <v>79.099999999999994</v>
      </c>
      <c r="G1656" s="12">
        <v>78.099999999999994</v>
      </c>
      <c r="H1656" s="12">
        <v>79.400000000000006</v>
      </c>
      <c r="I1656" s="3">
        <v>-4</v>
      </c>
      <c r="J1656" s="3">
        <v>2</v>
      </c>
      <c r="K1656" s="3">
        <v>2</v>
      </c>
      <c r="L1656" s="3">
        <v>0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-3.1719999999999999E-3</v>
      </c>
      <c r="T1656" s="13">
        <f t="shared" si="251"/>
        <v>1.5819999999999999E-3</v>
      </c>
      <c r="U1656" s="13">
        <f t="shared" si="252"/>
        <v>1.5819999999999999E-3</v>
      </c>
      <c r="V1656" s="13">
        <f t="shared" si="253"/>
        <v>0</v>
      </c>
      <c r="W1656" s="13">
        <f t="shared" si="254"/>
        <v>3.1760000000000004E-3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8364</v>
      </c>
      <c r="C1657" s="3" t="s">
        <v>5370</v>
      </c>
      <c r="D1657" s="12">
        <v>93.9</v>
      </c>
      <c r="E1657" s="12">
        <v>91.6</v>
      </c>
      <c r="F1657" s="12">
        <v>91.8</v>
      </c>
      <c r="G1657" s="12">
        <v>87.4</v>
      </c>
      <c r="H1657" s="12">
        <v>90.6</v>
      </c>
      <c r="I1657" s="3">
        <v>-199</v>
      </c>
      <c r="J1657" s="3">
        <v>-91</v>
      </c>
      <c r="K1657" s="3">
        <v>5</v>
      </c>
      <c r="L1657" s="3">
        <v>-114</v>
      </c>
      <c r="M1657" s="3">
        <v>-29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-0.18686100000000003</v>
      </c>
      <c r="T1657" s="13">
        <f t="shared" si="251"/>
        <v>-8.3356E-2</v>
      </c>
      <c r="U1657" s="13">
        <f t="shared" si="252"/>
        <v>4.5900000000000003E-3</v>
      </c>
      <c r="V1657" s="13">
        <f t="shared" si="253"/>
        <v>-9.9636000000000002E-2</v>
      </c>
      <c r="W1657" s="13">
        <f t="shared" si="254"/>
        <v>-2.6273999999999995E-2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8365</v>
      </c>
      <c r="C1658" s="3" t="s">
        <v>8544</v>
      </c>
      <c r="D1658" s="12">
        <v>22.5</v>
      </c>
      <c r="E1658" s="12">
        <v>24.2</v>
      </c>
      <c r="F1658" s="12">
        <v>25.5</v>
      </c>
      <c r="G1658" s="12">
        <v>23.9</v>
      </c>
      <c r="H1658" s="12">
        <v>24.75</v>
      </c>
      <c r="I1658" s="3">
        <v>-10</v>
      </c>
      <c r="J1658" s="3">
        <v>5</v>
      </c>
      <c r="K1658" s="3">
        <v>-36</v>
      </c>
      <c r="L1658" s="3">
        <v>-23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-2.2499999999999998E-3</v>
      </c>
      <c r="T1658" s="13">
        <f t="shared" si="251"/>
        <v>1.2099999999999999E-3</v>
      </c>
      <c r="U1658" s="13">
        <f t="shared" si="252"/>
        <v>-9.1800000000000007E-3</v>
      </c>
      <c r="V1658" s="13">
        <f t="shared" si="253"/>
        <v>-5.4969999999999993E-3</v>
      </c>
      <c r="W1658" s="13">
        <f t="shared" si="254"/>
        <v>2.2274999999999999E-3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8366</v>
      </c>
      <c r="C1659" s="3" t="s">
        <v>8495</v>
      </c>
      <c r="D1659" s="12">
        <v>991</v>
      </c>
      <c r="E1659" s="12">
        <v>1090</v>
      </c>
      <c r="F1659" s="12">
        <v>1075</v>
      </c>
      <c r="G1659" s="12">
        <v>1180</v>
      </c>
      <c r="H1659" s="12">
        <v>1295</v>
      </c>
      <c r="I1659" s="3">
        <v>-85</v>
      </c>
      <c r="J1659" s="3">
        <v>40</v>
      </c>
      <c r="K1659" s="3">
        <v>-133</v>
      </c>
      <c r="L1659" s="3">
        <v>22</v>
      </c>
      <c r="M1659" s="3">
        <v>-34</v>
      </c>
      <c r="N1659" s="3">
        <v>58</v>
      </c>
      <c r="O1659" s="3">
        <v>0</v>
      </c>
      <c r="P1659" s="3">
        <v>14</v>
      </c>
      <c r="Q1659" s="3">
        <v>20</v>
      </c>
      <c r="R1659" s="3">
        <v>151</v>
      </c>
      <c r="S1659" s="13">
        <f t="shared" si="250"/>
        <v>-0.84235000000000004</v>
      </c>
      <c r="T1659" s="13">
        <f t="shared" si="251"/>
        <v>0.436</v>
      </c>
      <c r="U1659" s="13">
        <f t="shared" si="252"/>
        <v>-1.4297500000000001</v>
      </c>
      <c r="V1659" s="13">
        <f t="shared" si="253"/>
        <v>0.2596</v>
      </c>
      <c r="W1659" s="13">
        <f t="shared" si="254"/>
        <v>-0.44030000000000002</v>
      </c>
      <c r="X1659" s="13">
        <f t="shared" si="255"/>
        <v>0.57477999999999996</v>
      </c>
      <c r="Y1659" s="13">
        <f t="shared" si="256"/>
        <v>0</v>
      </c>
      <c r="Z1659" s="13">
        <f t="shared" si="257"/>
        <v>0.15049999999999999</v>
      </c>
      <c r="AA1659" s="13">
        <f t="shared" si="258"/>
        <v>0.23599999999999999</v>
      </c>
      <c r="AB1659" s="13">
        <f t="shared" si="259"/>
        <v>1.9554499999999999</v>
      </c>
    </row>
    <row r="1660" spans="1:28" x14ac:dyDescent="0.25">
      <c r="A1660" s="2" t="s">
        <v>1654</v>
      </c>
      <c r="B1660" s="3" t="s">
        <v>8367</v>
      </c>
      <c r="C1660" s="3" t="s">
        <v>8553</v>
      </c>
      <c r="D1660" s="12">
        <v>17.25</v>
      </c>
      <c r="E1660" s="12">
        <v>17.3</v>
      </c>
      <c r="F1660" s="12">
        <v>17.05</v>
      </c>
      <c r="G1660" s="12">
        <v>17.05</v>
      </c>
      <c r="H1660" s="12">
        <v>17.05</v>
      </c>
      <c r="I1660" s="3">
        <v>0</v>
      </c>
      <c r="J1660" s="3">
        <v>0</v>
      </c>
      <c r="K1660" s="3">
        <v>-1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-1.705E-4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8368</v>
      </c>
      <c r="C1661" s="3" t="s">
        <v>8490</v>
      </c>
      <c r="D1661" s="12">
        <v>137</v>
      </c>
      <c r="E1661" s="12">
        <v>141.5</v>
      </c>
      <c r="F1661" s="12">
        <v>139</v>
      </c>
      <c r="G1661" s="12">
        <v>128.5</v>
      </c>
      <c r="H1661" s="12">
        <v>134</v>
      </c>
      <c r="I1661" s="3">
        <v>-37</v>
      </c>
      <c r="J1661" s="3">
        <v>7</v>
      </c>
      <c r="K1661" s="3">
        <v>26</v>
      </c>
      <c r="L1661" s="3">
        <v>14</v>
      </c>
      <c r="M1661" s="3">
        <v>45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-5.0689999999999999E-2</v>
      </c>
      <c r="T1661" s="13">
        <f t="shared" si="251"/>
        <v>9.9050000000000006E-3</v>
      </c>
      <c r="U1661" s="13">
        <f t="shared" si="252"/>
        <v>3.6139999999999999E-2</v>
      </c>
      <c r="V1661" s="13">
        <f t="shared" si="253"/>
        <v>1.7989999999999999E-2</v>
      </c>
      <c r="W1661" s="13">
        <f t="shared" si="254"/>
        <v>6.0299999999999999E-2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8369</v>
      </c>
      <c r="C1662" s="3" t="s">
        <v>5370</v>
      </c>
      <c r="D1662" s="12">
        <v>35.799999999999997</v>
      </c>
      <c r="E1662" s="12">
        <v>35.200000000000003</v>
      </c>
      <c r="F1662" s="12">
        <v>35</v>
      </c>
      <c r="G1662" s="12">
        <v>32.15</v>
      </c>
      <c r="H1662" s="12">
        <v>33.65</v>
      </c>
      <c r="I1662" s="3">
        <v>-149</v>
      </c>
      <c r="J1662" s="3">
        <v>-50</v>
      </c>
      <c r="K1662" s="3">
        <v>-107</v>
      </c>
      <c r="L1662" s="3">
        <v>-46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-5.3342000000000001E-2</v>
      </c>
      <c r="T1662" s="13">
        <f t="shared" si="251"/>
        <v>-1.7600000000000001E-2</v>
      </c>
      <c r="U1662" s="13">
        <f t="shared" si="252"/>
        <v>-3.7449999999999997E-2</v>
      </c>
      <c r="V1662" s="13">
        <f t="shared" si="253"/>
        <v>-1.4788999999999998E-2</v>
      </c>
      <c r="W1662" s="13">
        <f t="shared" si="254"/>
        <v>-3.3649999999999999E-4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8370</v>
      </c>
      <c r="C1663" s="3" t="s">
        <v>5370</v>
      </c>
      <c r="D1663" s="12">
        <v>368.5</v>
      </c>
      <c r="E1663" s="12">
        <v>376</v>
      </c>
      <c r="F1663" s="12">
        <v>386.5</v>
      </c>
      <c r="G1663" s="12">
        <v>379</v>
      </c>
      <c r="H1663" s="12">
        <v>393.5</v>
      </c>
      <c r="I1663" s="3">
        <v>-260</v>
      </c>
      <c r="J1663" s="3">
        <v>5</v>
      </c>
      <c r="K1663" s="3">
        <v>40</v>
      </c>
      <c r="L1663" s="3">
        <v>19</v>
      </c>
      <c r="M1663" s="3">
        <v>15</v>
      </c>
      <c r="N1663" s="3">
        <v>335</v>
      </c>
      <c r="O1663" s="3">
        <v>347</v>
      </c>
      <c r="P1663" s="3">
        <v>97</v>
      </c>
      <c r="Q1663" s="3">
        <v>14</v>
      </c>
      <c r="R1663" s="3">
        <v>33</v>
      </c>
      <c r="S1663" s="13">
        <f t="shared" si="250"/>
        <v>-0.95809999999999995</v>
      </c>
      <c r="T1663" s="13">
        <f t="shared" si="251"/>
        <v>1.8800000000000001E-2</v>
      </c>
      <c r="U1663" s="13">
        <f t="shared" si="252"/>
        <v>0.15459999999999999</v>
      </c>
      <c r="V1663" s="13">
        <f t="shared" si="253"/>
        <v>7.2010000000000005E-2</v>
      </c>
      <c r="W1663" s="13">
        <f t="shared" si="254"/>
        <v>5.9025000000000001E-2</v>
      </c>
      <c r="X1663" s="13">
        <f t="shared" si="255"/>
        <v>1.234475</v>
      </c>
      <c r="Y1663" s="13">
        <f t="shared" si="256"/>
        <v>1.3047200000000001</v>
      </c>
      <c r="Z1663" s="13">
        <f t="shared" si="257"/>
        <v>0.37490499999999999</v>
      </c>
      <c r="AA1663" s="13">
        <f t="shared" si="258"/>
        <v>5.3060000000000003E-2</v>
      </c>
      <c r="AB1663" s="13">
        <f t="shared" si="259"/>
        <v>0.129855</v>
      </c>
    </row>
    <row r="1664" spans="1:28" x14ac:dyDescent="0.25">
      <c r="A1664" s="2" t="s">
        <v>1658</v>
      </c>
      <c r="B1664" s="3" t="s">
        <v>8371</v>
      </c>
      <c r="C1664" s="3" t="s">
        <v>5370</v>
      </c>
      <c r="D1664" s="12">
        <v>56.5</v>
      </c>
      <c r="E1664" s="12">
        <v>56.1</v>
      </c>
      <c r="F1664" s="12">
        <v>55.9</v>
      </c>
      <c r="G1664" s="12">
        <v>55.1</v>
      </c>
      <c r="H1664" s="12">
        <v>56.6</v>
      </c>
      <c r="I1664" s="3">
        <v>1</v>
      </c>
      <c r="J1664" s="3">
        <v>-4</v>
      </c>
      <c r="K1664" s="3">
        <v>-11</v>
      </c>
      <c r="L1664" s="3">
        <v>7</v>
      </c>
      <c r="M1664" s="3">
        <v>21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5.6499999999999996E-4</v>
      </c>
      <c r="T1664" s="13">
        <f t="shared" si="251"/>
        <v>-2.2439999999999999E-3</v>
      </c>
      <c r="U1664" s="13">
        <f t="shared" si="252"/>
        <v>-6.149E-3</v>
      </c>
      <c r="V1664" s="13">
        <f t="shared" si="253"/>
        <v>3.8569999999999998E-3</v>
      </c>
      <c r="W1664" s="13">
        <f t="shared" si="254"/>
        <v>1.1886000000000001E-2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8372</v>
      </c>
      <c r="C1665" s="3" t="s">
        <v>8544</v>
      </c>
      <c r="D1665" s="12">
        <v>40.299999999999997</v>
      </c>
      <c r="E1665" s="12">
        <v>40.4</v>
      </c>
      <c r="F1665" s="12">
        <v>40.200000000000003</v>
      </c>
      <c r="G1665" s="12">
        <v>37.799999999999997</v>
      </c>
      <c r="H1665" s="12">
        <v>39.1</v>
      </c>
      <c r="I1665" s="3">
        <v>5</v>
      </c>
      <c r="J1665" s="3">
        <v>-3</v>
      </c>
      <c r="K1665" s="3">
        <v>0</v>
      </c>
      <c r="L1665" s="3">
        <v>2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2.0149999999999999E-3</v>
      </c>
      <c r="T1665" s="13">
        <f t="shared" si="251"/>
        <v>-1.212E-3</v>
      </c>
      <c r="U1665" s="13">
        <f t="shared" si="252"/>
        <v>0</v>
      </c>
      <c r="V1665" s="13">
        <f t="shared" si="253"/>
        <v>7.5599999999999994E-4</v>
      </c>
      <c r="W1665" s="13">
        <f t="shared" si="254"/>
        <v>7.8200000000000003E-4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8373</v>
      </c>
      <c r="C1666" s="3" t="s">
        <v>5414</v>
      </c>
      <c r="D1666" s="12">
        <v>64.900000000000006</v>
      </c>
      <c r="E1666" s="12">
        <v>65</v>
      </c>
      <c r="F1666" s="12">
        <v>67.599999999999994</v>
      </c>
      <c r="G1666" s="12">
        <v>64</v>
      </c>
      <c r="H1666" s="12">
        <v>63.6</v>
      </c>
      <c r="I1666" s="3">
        <v>0</v>
      </c>
      <c r="J1666" s="3">
        <v>0</v>
      </c>
      <c r="K1666" s="3">
        <v>0</v>
      </c>
      <c r="L1666" s="3">
        <v>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-1.2720000000000001E-3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8374</v>
      </c>
      <c r="C1667" s="3" t="s">
        <v>8572</v>
      </c>
      <c r="D1667" s="12">
        <v>37.65</v>
      </c>
      <c r="E1667" s="12">
        <v>38.049999999999997</v>
      </c>
      <c r="F1667" s="12">
        <v>38.200000000000003</v>
      </c>
      <c r="G1667" s="12">
        <v>41.2</v>
      </c>
      <c r="H1667" s="12">
        <v>42.35</v>
      </c>
      <c r="I1667" s="3">
        <v>-85</v>
      </c>
      <c r="J1667" s="3">
        <v>-110</v>
      </c>
      <c r="K1667" s="3">
        <v>-47</v>
      </c>
      <c r="L1667" s="3">
        <v>130</v>
      </c>
      <c r="M1667" s="3">
        <v>32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-3.2002500000000003E-2</v>
      </c>
      <c r="T1667" s="13">
        <f t="shared" si="251"/>
        <v>-4.1855000000000003E-2</v>
      </c>
      <c r="U1667" s="13">
        <f t="shared" si="252"/>
        <v>-1.7954000000000001E-2</v>
      </c>
      <c r="V1667" s="13">
        <f t="shared" si="253"/>
        <v>5.3560000000000003E-2</v>
      </c>
      <c r="W1667" s="13">
        <f t="shared" si="254"/>
        <v>1.3552E-2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8375</v>
      </c>
      <c r="C1668" s="3" t="s">
        <v>5370</v>
      </c>
      <c r="D1668" s="12">
        <v>19.95</v>
      </c>
      <c r="E1668" s="12">
        <v>20</v>
      </c>
      <c r="F1668" s="12">
        <v>19.899999999999999</v>
      </c>
      <c r="G1668" s="12">
        <v>19.850000000000001</v>
      </c>
      <c r="H1668" s="12">
        <v>20.399999999999999</v>
      </c>
      <c r="I1668" s="3">
        <v>0</v>
      </c>
      <c r="J1668" s="3">
        <v>1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2.0000000000000001E-4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8376</v>
      </c>
      <c r="C1669" s="3" t="s">
        <v>5414</v>
      </c>
      <c r="D1669" s="12">
        <v>33.200000000000003</v>
      </c>
      <c r="E1669" s="12">
        <v>34.5</v>
      </c>
      <c r="F1669" s="12">
        <v>34.200000000000003</v>
      </c>
      <c r="G1669" s="12">
        <v>37.6</v>
      </c>
      <c r="H1669" s="12">
        <v>36.049999999999997</v>
      </c>
      <c r="I1669" s="3">
        <v>0</v>
      </c>
      <c r="J1669" s="3">
        <v>7</v>
      </c>
      <c r="K1669" s="3">
        <v>0</v>
      </c>
      <c r="L1669" s="3">
        <v>3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2.415E-3</v>
      </c>
      <c r="U1669" s="13">
        <f t="shared" si="252"/>
        <v>0</v>
      </c>
      <c r="V1669" s="13">
        <f t="shared" si="253"/>
        <v>1.1280000000000001E-3</v>
      </c>
      <c r="W1669" s="13">
        <f t="shared" si="254"/>
        <v>-2.5234999999999997E-3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8377</v>
      </c>
      <c r="C1670" s="3" t="s">
        <v>5370</v>
      </c>
      <c r="D1670" s="12">
        <v>48.45</v>
      </c>
      <c r="E1670" s="12">
        <v>47.75</v>
      </c>
      <c r="F1670" s="12">
        <v>47.7</v>
      </c>
      <c r="G1670" s="12">
        <v>44.65</v>
      </c>
      <c r="H1670" s="12">
        <v>48</v>
      </c>
      <c r="I1670" s="3">
        <v>-46</v>
      </c>
      <c r="J1670" s="3">
        <v>-20</v>
      </c>
      <c r="K1670" s="3">
        <v>8</v>
      </c>
      <c r="L1670" s="3">
        <v>-13</v>
      </c>
      <c r="M1670" s="3">
        <v>27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-2.2287000000000001E-2</v>
      </c>
      <c r="T1670" s="13">
        <f t="shared" si="251"/>
        <v>-9.5499999999999995E-3</v>
      </c>
      <c r="U1670" s="13">
        <f t="shared" si="252"/>
        <v>3.8160000000000004E-3</v>
      </c>
      <c r="V1670" s="13">
        <f t="shared" si="253"/>
        <v>-5.8044999999999989E-3</v>
      </c>
      <c r="W1670" s="13">
        <f t="shared" si="254"/>
        <v>1.2959999999999999E-2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8378</v>
      </c>
      <c r="C1671" s="3" t="s">
        <v>5370</v>
      </c>
      <c r="D1671" s="12">
        <v>108</v>
      </c>
      <c r="E1671" s="12">
        <v>108</v>
      </c>
      <c r="F1671" s="12">
        <v>108</v>
      </c>
      <c r="G1671" s="12">
        <v>108.5</v>
      </c>
      <c r="H1671" s="12">
        <v>108.5</v>
      </c>
      <c r="I1671" s="3">
        <v>-23</v>
      </c>
      <c r="J1671" s="3">
        <v>-7</v>
      </c>
      <c r="K1671" s="3">
        <v>-2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-2.4840000000000001E-2</v>
      </c>
      <c r="T1671" s="13">
        <f t="shared" ref="T1671:T1734" si="261">$E1671*J1671/100000</f>
        <v>-7.5599999999999999E-3</v>
      </c>
      <c r="U1671" s="13">
        <f t="shared" ref="U1671:U1734" si="262">$F1671*K1671/100000</f>
        <v>-2.16E-3</v>
      </c>
      <c r="V1671" s="13">
        <f t="shared" ref="V1671:V1734" si="263">$G1671*L1671/100000</f>
        <v>1.085E-3</v>
      </c>
      <c r="W1671" s="13">
        <f t="shared" ref="W1671:W1734" si="264">$H1671*M1671/100000</f>
        <v>-1.085E-3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8379</v>
      </c>
      <c r="C1672" s="3" t="s">
        <v>5370</v>
      </c>
      <c r="D1672" s="12">
        <v>79.3</v>
      </c>
      <c r="E1672" s="12">
        <v>79.599999999999994</v>
      </c>
      <c r="F1672" s="12">
        <v>79.5</v>
      </c>
      <c r="G1672" s="12">
        <v>74.8</v>
      </c>
      <c r="H1672" s="12">
        <v>78.3</v>
      </c>
      <c r="I1672" s="3">
        <v>-33</v>
      </c>
      <c r="J1672" s="3">
        <v>-2</v>
      </c>
      <c r="K1672" s="3">
        <v>-13</v>
      </c>
      <c r="L1672" s="3">
        <v>22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-2.6169000000000001E-2</v>
      </c>
      <c r="T1672" s="13">
        <f t="shared" si="261"/>
        <v>-1.5919999999999999E-3</v>
      </c>
      <c r="U1672" s="13">
        <f t="shared" si="262"/>
        <v>-1.0335E-2</v>
      </c>
      <c r="V1672" s="13">
        <f t="shared" si="263"/>
        <v>1.6455999999999998E-2</v>
      </c>
      <c r="W1672" s="13">
        <f t="shared" si="264"/>
        <v>1.5659999999999999E-3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8380</v>
      </c>
      <c r="C1673" s="3" t="s">
        <v>5370</v>
      </c>
      <c r="D1673" s="12">
        <v>75.099999999999994</v>
      </c>
      <c r="E1673" s="12">
        <v>70.2</v>
      </c>
      <c r="F1673" s="12">
        <v>71.2</v>
      </c>
      <c r="G1673" s="12">
        <v>69.7</v>
      </c>
      <c r="H1673" s="12">
        <v>73.400000000000006</v>
      </c>
      <c r="I1673" s="3">
        <v>74</v>
      </c>
      <c r="J1673" s="3">
        <v>-53</v>
      </c>
      <c r="K1673" s="3">
        <v>-1</v>
      </c>
      <c r="L1673" s="3">
        <v>40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5.5573999999999998E-2</v>
      </c>
      <c r="T1673" s="13">
        <f t="shared" si="261"/>
        <v>-3.7206000000000003E-2</v>
      </c>
      <c r="U1673" s="13">
        <f t="shared" si="262"/>
        <v>-7.1200000000000007E-4</v>
      </c>
      <c r="V1673" s="13">
        <f t="shared" si="263"/>
        <v>2.7879999999999999E-2</v>
      </c>
      <c r="W1673" s="13">
        <f t="shared" si="264"/>
        <v>-2.9360000000000002E-3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8381</v>
      </c>
      <c r="C1674" s="3" t="s">
        <v>8544</v>
      </c>
      <c r="D1674" s="12">
        <v>15.85</v>
      </c>
      <c r="E1674" s="12">
        <v>14.75</v>
      </c>
      <c r="F1674" s="12">
        <v>14.95</v>
      </c>
      <c r="G1674" s="12">
        <v>14.7</v>
      </c>
      <c r="H1674" s="12">
        <v>15.3</v>
      </c>
      <c r="I1674" s="3">
        <v>2</v>
      </c>
      <c r="J1674" s="3">
        <v>1</v>
      </c>
      <c r="K1674" s="3">
        <v>-9</v>
      </c>
      <c r="L1674" s="3">
        <v>7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3.1700000000000001E-4</v>
      </c>
      <c r="T1674" s="13">
        <f t="shared" si="261"/>
        <v>1.4750000000000001E-4</v>
      </c>
      <c r="U1674" s="13">
        <f t="shared" si="262"/>
        <v>-1.3454999999999999E-3</v>
      </c>
      <c r="V1674" s="13">
        <f t="shared" si="263"/>
        <v>1.029E-3</v>
      </c>
      <c r="W1674" s="13">
        <f t="shared" si="264"/>
        <v>-3.0600000000000001E-4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8382</v>
      </c>
      <c r="C1675" s="3" t="s">
        <v>5370</v>
      </c>
      <c r="D1675" s="12">
        <v>36.75</v>
      </c>
      <c r="E1675" s="12">
        <v>38.1</v>
      </c>
      <c r="F1675" s="12">
        <v>37.85</v>
      </c>
      <c r="G1675" s="12">
        <v>41.6</v>
      </c>
      <c r="H1675" s="12">
        <v>45</v>
      </c>
      <c r="I1675" s="3">
        <v>-17</v>
      </c>
      <c r="J1675" s="3">
        <v>38</v>
      </c>
      <c r="K1675" s="3">
        <v>24</v>
      </c>
      <c r="L1675" s="3">
        <v>29</v>
      </c>
      <c r="M1675" s="3">
        <v>-93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-6.2474999999999996E-3</v>
      </c>
      <c r="T1675" s="13">
        <f t="shared" si="261"/>
        <v>1.4478E-2</v>
      </c>
      <c r="U1675" s="13">
        <f t="shared" si="262"/>
        <v>9.0840000000000001E-3</v>
      </c>
      <c r="V1675" s="13">
        <f t="shared" si="263"/>
        <v>1.2064E-2</v>
      </c>
      <c r="W1675" s="13">
        <f t="shared" si="264"/>
        <v>-4.1849999999999998E-2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8383</v>
      </c>
      <c r="C1676" s="3" t="s">
        <v>5370</v>
      </c>
      <c r="D1676" s="12">
        <v>124.5</v>
      </c>
      <c r="E1676" s="12">
        <v>129.5</v>
      </c>
      <c r="F1676" s="12">
        <v>127</v>
      </c>
      <c r="G1676" s="12">
        <v>119</v>
      </c>
      <c r="H1676" s="12">
        <v>128.5</v>
      </c>
      <c r="I1676" s="3">
        <v>3</v>
      </c>
      <c r="J1676" s="3">
        <v>-7</v>
      </c>
      <c r="K1676" s="3">
        <v>-65</v>
      </c>
      <c r="L1676" s="3">
        <v>41</v>
      </c>
      <c r="M1676" s="3">
        <v>66</v>
      </c>
      <c r="N1676" s="3">
        <v>0</v>
      </c>
      <c r="O1676" s="3">
        <v>0</v>
      </c>
      <c r="P1676" s="3">
        <v>1</v>
      </c>
      <c r="Q1676" s="3">
        <v>0</v>
      </c>
      <c r="R1676" s="3">
        <v>0</v>
      </c>
      <c r="S1676" s="13">
        <f t="shared" si="260"/>
        <v>3.735E-3</v>
      </c>
      <c r="T1676" s="13">
        <f t="shared" si="261"/>
        <v>-9.0650000000000001E-3</v>
      </c>
      <c r="U1676" s="13">
        <f t="shared" si="262"/>
        <v>-8.2549999999999998E-2</v>
      </c>
      <c r="V1676" s="13">
        <f t="shared" si="263"/>
        <v>4.879E-2</v>
      </c>
      <c r="W1676" s="13">
        <f t="shared" si="264"/>
        <v>8.4809999999999997E-2</v>
      </c>
      <c r="X1676" s="13">
        <f t="shared" si="265"/>
        <v>0</v>
      </c>
      <c r="Y1676" s="13">
        <f t="shared" si="266"/>
        <v>0</v>
      </c>
      <c r="Z1676" s="13">
        <f t="shared" si="267"/>
        <v>1.2700000000000001E-3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8384</v>
      </c>
      <c r="C1677" s="3" t="s">
        <v>8488</v>
      </c>
      <c r="D1677" s="12">
        <v>16.75</v>
      </c>
      <c r="E1677" s="12">
        <v>16.649999999999999</v>
      </c>
      <c r="F1677" s="12">
        <v>16.600000000000001</v>
      </c>
      <c r="G1677" s="12">
        <v>16.149999999999999</v>
      </c>
      <c r="H1677" s="12">
        <v>16.95</v>
      </c>
      <c r="I1677" s="3">
        <v>-8</v>
      </c>
      <c r="J1677" s="3">
        <v>36</v>
      </c>
      <c r="K1677" s="3">
        <v>-3</v>
      </c>
      <c r="L1677" s="3">
        <v>10</v>
      </c>
      <c r="M1677" s="3">
        <v>-12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-1.34E-3</v>
      </c>
      <c r="T1677" s="13">
        <f t="shared" si="261"/>
        <v>5.9940000000000002E-3</v>
      </c>
      <c r="U1677" s="13">
        <f t="shared" si="262"/>
        <v>-4.9800000000000007E-4</v>
      </c>
      <c r="V1677" s="13">
        <f t="shared" si="263"/>
        <v>1.6149999999999999E-3</v>
      </c>
      <c r="W1677" s="13">
        <f t="shared" si="264"/>
        <v>-2.0339999999999998E-3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8385</v>
      </c>
      <c r="C1678" s="3" t="s">
        <v>5370</v>
      </c>
      <c r="D1678" s="12">
        <v>17.100000000000001</v>
      </c>
      <c r="E1678" s="12">
        <v>16.3</v>
      </c>
      <c r="F1678" s="12">
        <v>16.05</v>
      </c>
      <c r="G1678" s="12">
        <v>16.8</v>
      </c>
      <c r="H1678" s="12">
        <v>16.5</v>
      </c>
      <c r="I1678" s="3">
        <v>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1.7100000000000001E-4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8386</v>
      </c>
      <c r="C1679" s="3" t="s">
        <v>8544</v>
      </c>
      <c r="D1679" s="12">
        <v>52.5</v>
      </c>
      <c r="E1679" s="12">
        <v>52.6</v>
      </c>
      <c r="F1679" s="12">
        <v>52.8</v>
      </c>
      <c r="G1679" s="12">
        <v>52.2</v>
      </c>
      <c r="H1679" s="12">
        <v>52.3</v>
      </c>
      <c r="I1679" s="3">
        <v>1</v>
      </c>
      <c r="J1679" s="3">
        <v>6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5.2499999999999997E-4</v>
      </c>
      <c r="T1679" s="13">
        <f t="shared" si="261"/>
        <v>3.1560000000000004E-3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8387</v>
      </c>
      <c r="C1680" s="3" t="s">
        <v>8494</v>
      </c>
      <c r="D1680" s="12">
        <v>42.4</v>
      </c>
      <c r="E1680" s="12">
        <v>42.6</v>
      </c>
      <c r="F1680" s="12">
        <v>42.6</v>
      </c>
      <c r="G1680" s="12">
        <v>41.1</v>
      </c>
      <c r="H1680" s="12">
        <v>42.65</v>
      </c>
      <c r="I1680" s="3">
        <v>130</v>
      </c>
      <c r="J1680" s="3">
        <v>147</v>
      </c>
      <c r="K1680" s="3">
        <v>-25</v>
      </c>
      <c r="L1680" s="3">
        <v>230</v>
      </c>
      <c r="M1680" s="3">
        <v>88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5.5120000000000002E-2</v>
      </c>
      <c r="T1680" s="13">
        <f t="shared" si="261"/>
        <v>6.2621999999999997E-2</v>
      </c>
      <c r="U1680" s="13">
        <f t="shared" si="262"/>
        <v>-1.065E-2</v>
      </c>
      <c r="V1680" s="13">
        <f t="shared" si="263"/>
        <v>9.4530000000000003E-2</v>
      </c>
      <c r="W1680" s="13">
        <f t="shared" si="264"/>
        <v>3.7531999999999996E-2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8388</v>
      </c>
      <c r="C1681" s="3" t="s">
        <v>5370</v>
      </c>
      <c r="D1681" s="12">
        <v>81.099999999999994</v>
      </c>
      <c r="E1681" s="12">
        <v>80</v>
      </c>
      <c r="F1681" s="12">
        <v>78.7</v>
      </c>
      <c r="G1681" s="12">
        <v>75.599999999999994</v>
      </c>
      <c r="H1681" s="12">
        <v>75.400000000000006</v>
      </c>
      <c r="I1681" s="3">
        <v>0</v>
      </c>
      <c r="J1681" s="3">
        <v>-1</v>
      </c>
      <c r="K1681" s="3">
        <v>-9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-8.0000000000000004E-4</v>
      </c>
      <c r="U1681" s="13">
        <f t="shared" si="262"/>
        <v>-7.0830000000000008E-3</v>
      </c>
      <c r="V1681" s="13">
        <f t="shared" si="263"/>
        <v>0</v>
      </c>
      <c r="W1681" s="13">
        <f t="shared" si="264"/>
        <v>-7.54E-4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8389</v>
      </c>
      <c r="C1682" s="3" t="s">
        <v>5370</v>
      </c>
      <c r="D1682" s="12">
        <v>16.05</v>
      </c>
      <c r="E1682" s="12">
        <v>15.4</v>
      </c>
      <c r="F1682" s="12">
        <v>15.2</v>
      </c>
      <c r="G1682" s="12">
        <v>15.2</v>
      </c>
      <c r="H1682" s="12">
        <v>15.55</v>
      </c>
      <c r="I1682" s="3">
        <v>0</v>
      </c>
      <c r="J1682" s="3">
        <v>0</v>
      </c>
      <c r="K1682" s="3">
        <v>-1</v>
      </c>
      <c r="L1682" s="3">
        <v>0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-1.5199999999999998E-4</v>
      </c>
      <c r="V1682" s="13">
        <f t="shared" si="263"/>
        <v>0</v>
      </c>
      <c r="W1682" s="13">
        <f t="shared" si="264"/>
        <v>-1.5550000000000001E-4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8390</v>
      </c>
      <c r="C1683" s="3" t="s">
        <v>8544</v>
      </c>
      <c r="D1683" s="12">
        <v>17.45</v>
      </c>
      <c r="E1683" s="12">
        <v>16.899999999999999</v>
      </c>
      <c r="F1683" s="12">
        <v>16.399999999999999</v>
      </c>
      <c r="G1683" s="12">
        <v>16.399999999999999</v>
      </c>
      <c r="H1683" s="12">
        <v>16.25</v>
      </c>
      <c r="I1683" s="3">
        <v>0</v>
      </c>
      <c r="J1683" s="3">
        <v>0</v>
      </c>
      <c r="K1683" s="3">
        <v>-1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-1.6399999999999997E-4</v>
      </c>
      <c r="V1683" s="13">
        <f t="shared" si="263"/>
        <v>0</v>
      </c>
      <c r="W1683" s="13">
        <f t="shared" si="264"/>
        <v>-1.6249999999999999E-4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8391</v>
      </c>
      <c r="C1684" s="3" t="s">
        <v>8573</v>
      </c>
      <c r="D1684" s="12">
        <v>116.5</v>
      </c>
      <c r="E1684" s="12">
        <v>116</v>
      </c>
      <c r="F1684" s="12">
        <v>111.5</v>
      </c>
      <c r="G1684" s="12">
        <v>109.5</v>
      </c>
      <c r="H1684" s="12">
        <v>118</v>
      </c>
      <c r="I1684" s="3">
        <v>-697</v>
      </c>
      <c r="J1684" s="3">
        <v>317</v>
      </c>
      <c r="K1684" s="3">
        <v>-976</v>
      </c>
      <c r="L1684" s="3">
        <v>877</v>
      </c>
      <c r="M1684" s="3">
        <v>-7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-0.81200499999999998</v>
      </c>
      <c r="T1684" s="13">
        <f t="shared" si="261"/>
        <v>0.36771999999999999</v>
      </c>
      <c r="U1684" s="13">
        <f t="shared" si="262"/>
        <v>-1.0882400000000001</v>
      </c>
      <c r="V1684" s="13">
        <f t="shared" si="263"/>
        <v>0.96031500000000003</v>
      </c>
      <c r="W1684" s="13">
        <f t="shared" si="264"/>
        <v>-8.26E-3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8392</v>
      </c>
      <c r="C1685" s="3" t="s">
        <v>8544</v>
      </c>
      <c r="D1685" s="12">
        <v>37.799999999999997</v>
      </c>
      <c r="E1685" s="12">
        <v>37.6</v>
      </c>
      <c r="F1685" s="12">
        <v>38.549999999999997</v>
      </c>
      <c r="G1685" s="12">
        <v>36.6</v>
      </c>
      <c r="H1685" s="12">
        <v>37.9</v>
      </c>
      <c r="I1685" s="3">
        <v>-840</v>
      </c>
      <c r="J1685" s="3">
        <v>-332</v>
      </c>
      <c r="K1685" s="3">
        <v>218</v>
      </c>
      <c r="L1685" s="3">
        <v>-411</v>
      </c>
      <c r="M1685" s="3">
        <v>158</v>
      </c>
      <c r="N1685" s="3">
        <v>2</v>
      </c>
      <c r="O1685" s="3">
        <v>1</v>
      </c>
      <c r="P1685" s="3">
        <v>5</v>
      </c>
      <c r="Q1685" s="3">
        <v>0</v>
      </c>
      <c r="R1685" s="3">
        <v>1</v>
      </c>
      <c r="S1685" s="13">
        <f t="shared" si="260"/>
        <v>-0.31751999999999997</v>
      </c>
      <c r="T1685" s="13">
        <f t="shared" si="261"/>
        <v>-0.12483200000000001</v>
      </c>
      <c r="U1685" s="13">
        <f t="shared" si="262"/>
        <v>8.4039000000000003E-2</v>
      </c>
      <c r="V1685" s="13">
        <f t="shared" si="263"/>
        <v>-0.150426</v>
      </c>
      <c r="W1685" s="13">
        <f t="shared" si="264"/>
        <v>5.9881999999999998E-2</v>
      </c>
      <c r="X1685" s="13">
        <f t="shared" si="265"/>
        <v>7.5599999999999994E-4</v>
      </c>
      <c r="Y1685" s="13">
        <f t="shared" si="266"/>
        <v>3.7600000000000003E-4</v>
      </c>
      <c r="Z1685" s="13">
        <f t="shared" si="267"/>
        <v>1.9275E-3</v>
      </c>
      <c r="AA1685" s="13">
        <f t="shared" si="268"/>
        <v>0</v>
      </c>
      <c r="AB1685" s="13">
        <f t="shared" si="269"/>
        <v>3.79E-4</v>
      </c>
    </row>
    <row r="1686" spans="1:28" x14ac:dyDescent="0.25">
      <c r="A1686" s="2" t="s">
        <v>1680</v>
      </c>
      <c r="B1686" s="3" t="s">
        <v>8393</v>
      </c>
      <c r="C1686" s="3" t="s">
        <v>5370</v>
      </c>
      <c r="D1686" s="12">
        <v>35.25</v>
      </c>
      <c r="E1686" s="12">
        <v>35.35</v>
      </c>
      <c r="F1686" s="12">
        <v>35.5</v>
      </c>
      <c r="G1686" s="12">
        <v>33.049999999999997</v>
      </c>
      <c r="H1686" s="12">
        <v>35.200000000000003</v>
      </c>
      <c r="I1686" s="3">
        <v>-220</v>
      </c>
      <c r="J1686" s="3">
        <v>-13</v>
      </c>
      <c r="K1686" s="3">
        <v>-229</v>
      </c>
      <c r="L1686" s="3">
        <v>-96</v>
      </c>
      <c r="M1686" s="3">
        <v>280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-7.7549999999999994E-2</v>
      </c>
      <c r="T1686" s="13">
        <f t="shared" si="261"/>
        <v>-4.5954999999999998E-3</v>
      </c>
      <c r="U1686" s="13">
        <f t="shared" si="262"/>
        <v>-8.1295000000000006E-2</v>
      </c>
      <c r="V1686" s="13">
        <f t="shared" si="263"/>
        <v>-3.1727999999999999E-2</v>
      </c>
      <c r="W1686" s="13">
        <f t="shared" si="264"/>
        <v>9.8559999999999995E-2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8394</v>
      </c>
      <c r="C1687" s="3" t="s">
        <v>5431</v>
      </c>
      <c r="D1687" s="12">
        <v>32</v>
      </c>
      <c r="E1687" s="12">
        <v>32.200000000000003</v>
      </c>
      <c r="F1687" s="12">
        <v>31.8</v>
      </c>
      <c r="G1687" s="12">
        <v>29.5</v>
      </c>
      <c r="H1687" s="12">
        <v>31.9</v>
      </c>
      <c r="I1687" s="3">
        <v>20</v>
      </c>
      <c r="J1687" s="3">
        <v>-81</v>
      </c>
      <c r="K1687" s="3">
        <v>-46</v>
      </c>
      <c r="L1687" s="3">
        <v>-76</v>
      </c>
      <c r="M1687" s="3">
        <v>94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6.4000000000000003E-3</v>
      </c>
      <c r="T1687" s="13">
        <f t="shared" si="261"/>
        <v>-2.6082000000000001E-2</v>
      </c>
      <c r="U1687" s="13">
        <f t="shared" si="262"/>
        <v>-1.4628E-2</v>
      </c>
      <c r="V1687" s="13">
        <f t="shared" si="263"/>
        <v>-2.2419999999999999E-2</v>
      </c>
      <c r="W1687" s="13">
        <f t="shared" si="264"/>
        <v>2.9985999999999999E-2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8395</v>
      </c>
      <c r="C1688" s="3" t="s">
        <v>8544</v>
      </c>
      <c r="D1688" s="12">
        <v>20.5</v>
      </c>
      <c r="E1688" s="12">
        <v>20.5</v>
      </c>
      <c r="F1688" s="12">
        <v>20.55</v>
      </c>
      <c r="G1688" s="12">
        <v>20.3</v>
      </c>
      <c r="H1688" s="12">
        <v>20</v>
      </c>
      <c r="I1688" s="3">
        <v>3</v>
      </c>
      <c r="J1688" s="3">
        <v>7</v>
      </c>
      <c r="K1688" s="3">
        <v>2</v>
      </c>
      <c r="L1688" s="3">
        <v>0</v>
      </c>
      <c r="M1688" s="3">
        <v>11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6.1499999999999999E-4</v>
      </c>
      <c r="T1688" s="13">
        <f t="shared" si="261"/>
        <v>1.4350000000000001E-3</v>
      </c>
      <c r="U1688" s="13">
        <f t="shared" si="262"/>
        <v>4.1100000000000002E-4</v>
      </c>
      <c r="V1688" s="13">
        <f t="shared" si="263"/>
        <v>0</v>
      </c>
      <c r="W1688" s="13">
        <f t="shared" si="264"/>
        <v>2.2000000000000001E-3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8396</v>
      </c>
      <c r="C1689" s="3" t="s">
        <v>5383</v>
      </c>
      <c r="D1689" s="12">
        <v>14.95</v>
      </c>
      <c r="E1689" s="12">
        <v>14.8</v>
      </c>
      <c r="F1689" s="12">
        <v>14.2</v>
      </c>
      <c r="G1689" s="12">
        <v>13.45</v>
      </c>
      <c r="H1689" s="12">
        <v>14.45</v>
      </c>
      <c r="I1689" s="3">
        <v>35</v>
      </c>
      <c r="J1689" s="3">
        <v>28</v>
      </c>
      <c r="K1689" s="3">
        <v>-1</v>
      </c>
      <c r="L1689" s="3">
        <v>-30</v>
      </c>
      <c r="M1689" s="3">
        <v>25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5.2325000000000002E-3</v>
      </c>
      <c r="T1689" s="13">
        <f t="shared" si="261"/>
        <v>4.1440000000000001E-3</v>
      </c>
      <c r="U1689" s="13">
        <f t="shared" si="262"/>
        <v>-1.4199999999999998E-4</v>
      </c>
      <c r="V1689" s="13">
        <f t="shared" si="263"/>
        <v>-4.0350000000000004E-3</v>
      </c>
      <c r="W1689" s="13">
        <f t="shared" si="264"/>
        <v>3.6124999999999998E-3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8397</v>
      </c>
      <c r="C1690" s="3" t="s">
        <v>5370</v>
      </c>
      <c r="D1690" s="12">
        <v>28.05</v>
      </c>
      <c r="E1690" s="12">
        <v>27.85</v>
      </c>
      <c r="F1690" s="12">
        <v>28.1</v>
      </c>
      <c r="G1690" s="12">
        <v>27.65</v>
      </c>
      <c r="H1690" s="12">
        <v>28.55</v>
      </c>
      <c r="I1690" s="3">
        <v>-17</v>
      </c>
      <c r="J1690" s="3">
        <v>16</v>
      </c>
      <c r="K1690" s="3">
        <v>-4</v>
      </c>
      <c r="L1690" s="3">
        <v>5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-4.7685000000000002E-3</v>
      </c>
      <c r="T1690" s="13">
        <f t="shared" si="261"/>
        <v>4.4559999999999999E-3</v>
      </c>
      <c r="U1690" s="13">
        <f t="shared" si="262"/>
        <v>-1.124E-3</v>
      </c>
      <c r="V1690" s="13">
        <f t="shared" si="263"/>
        <v>1.3825E-3</v>
      </c>
      <c r="W1690" s="13">
        <f t="shared" si="264"/>
        <v>1.4274999999999999E-3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8398</v>
      </c>
      <c r="C1691" s="3" t="s">
        <v>5370</v>
      </c>
      <c r="D1691" s="12">
        <v>18.2</v>
      </c>
      <c r="E1691" s="12">
        <v>18.2</v>
      </c>
      <c r="F1691" s="12">
        <v>18.2</v>
      </c>
      <c r="G1691" s="12">
        <v>17.899999999999999</v>
      </c>
      <c r="H1691" s="12">
        <v>18.25</v>
      </c>
      <c r="I1691" s="3">
        <v>-90</v>
      </c>
      <c r="J1691" s="3">
        <v>-34</v>
      </c>
      <c r="K1691" s="3">
        <v>349</v>
      </c>
      <c r="L1691" s="3">
        <v>-8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-1.6379999999999999E-2</v>
      </c>
      <c r="T1691" s="13">
        <f t="shared" si="261"/>
        <v>-6.1879999999999999E-3</v>
      </c>
      <c r="U1691" s="13">
        <f t="shared" si="262"/>
        <v>6.3518000000000005E-2</v>
      </c>
      <c r="V1691" s="13">
        <f t="shared" si="263"/>
        <v>-1.4319999999999999E-3</v>
      </c>
      <c r="W1691" s="13">
        <f t="shared" si="264"/>
        <v>-9.1250000000000001E-4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8399</v>
      </c>
      <c r="C1692" s="3" t="s">
        <v>5428</v>
      </c>
      <c r="D1692" s="12">
        <v>12.2</v>
      </c>
      <c r="E1692" s="12">
        <v>12.05</v>
      </c>
      <c r="F1692" s="12">
        <v>11.95</v>
      </c>
      <c r="G1692" s="12">
        <v>10.8</v>
      </c>
      <c r="H1692" s="12">
        <v>11.55</v>
      </c>
      <c r="I1692" s="3">
        <v>-419</v>
      </c>
      <c r="J1692" s="3">
        <v>-398</v>
      </c>
      <c r="K1692" s="3">
        <v>-187</v>
      </c>
      <c r="L1692" s="3">
        <v>-503</v>
      </c>
      <c r="M1692" s="3">
        <v>1091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-5.111799999999999E-2</v>
      </c>
      <c r="T1692" s="13">
        <f t="shared" si="261"/>
        <v>-4.7959000000000009E-2</v>
      </c>
      <c r="U1692" s="13">
        <f t="shared" si="262"/>
        <v>-2.2346500000000002E-2</v>
      </c>
      <c r="V1692" s="13">
        <f t="shared" si="263"/>
        <v>-5.4324000000000004E-2</v>
      </c>
      <c r="W1692" s="13">
        <f t="shared" si="264"/>
        <v>0.1260105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8400</v>
      </c>
      <c r="C1693" s="3" t="s">
        <v>8491</v>
      </c>
      <c r="D1693" s="12">
        <v>12.7</v>
      </c>
      <c r="E1693" s="12">
        <v>12.7</v>
      </c>
      <c r="F1693" s="12">
        <v>12.5</v>
      </c>
      <c r="G1693" s="12">
        <v>11.25</v>
      </c>
      <c r="H1693" s="12">
        <v>11.9</v>
      </c>
      <c r="I1693" s="3">
        <v>19</v>
      </c>
      <c r="J1693" s="3">
        <v>96</v>
      </c>
      <c r="K1693" s="3">
        <v>-73</v>
      </c>
      <c r="L1693" s="3">
        <v>-60</v>
      </c>
      <c r="M1693" s="3">
        <v>206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2.4129999999999998E-3</v>
      </c>
      <c r="T1693" s="13">
        <f t="shared" si="261"/>
        <v>1.2191999999999998E-2</v>
      </c>
      <c r="U1693" s="13">
        <f t="shared" si="262"/>
        <v>-9.1249999999999994E-3</v>
      </c>
      <c r="V1693" s="13">
        <f t="shared" si="263"/>
        <v>-6.7499999999999999E-3</v>
      </c>
      <c r="W1693" s="13">
        <f t="shared" si="264"/>
        <v>2.4514000000000001E-2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8401</v>
      </c>
      <c r="C1694" s="3" t="s">
        <v>5380</v>
      </c>
      <c r="D1694" s="12">
        <v>28</v>
      </c>
      <c r="E1694" s="12">
        <v>27.3</v>
      </c>
      <c r="F1694" s="12">
        <v>26.85</v>
      </c>
      <c r="G1694" s="12">
        <v>24.2</v>
      </c>
      <c r="H1694" s="12">
        <v>26.6</v>
      </c>
      <c r="I1694" s="3">
        <v>212</v>
      </c>
      <c r="J1694" s="3">
        <v>864</v>
      </c>
      <c r="K1694" s="3">
        <v>-481</v>
      </c>
      <c r="L1694" s="3">
        <v>1362</v>
      </c>
      <c r="M1694" s="3">
        <v>2390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5.9360000000000003E-2</v>
      </c>
      <c r="T1694" s="13">
        <f t="shared" si="261"/>
        <v>0.235872</v>
      </c>
      <c r="U1694" s="13">
        <f t="shared" si="262"/>
        <v>-0.1291485</v>
      </c>
      <c r="V1694" s="13">
        <f t="shared" si="263"/>
        <v>0.32960400000000001</v>
      </c>
      <c r="W1694" s="13">
        <f t="shared" si="264"/>
        <v>0.63573999999999997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8402</v>
      </c>
      <c r="C1695" s="3" t="s">
        <v>5370</v>
      </c>
      <c r="D1695" s="12">
        <v>13</v>
      </c>
      <c r="E1695" s="12">
        <v>13</v>
      </c>
      <c r="F1695" s="12">
        <v>13.3</v>
      </c>
      <c r="G1695" s="12">
        <v>12</v>
      </c>
      <c r="H1695" s="12">
        <v>12.35</v>
      </c>
      <c r="I1695" s="3">
        <v>7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9.1E-4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8403</v>
      </c>
      <c r="C1696" s="3" t="s">
        <v>5431</v>
      </c>
      <c r="D1696" s="12">
        <v>64.8</v>
      </c>
      <c r="E1696" s="12">
        <v>65.400000000000006</v>
      </c>
      <c r="F1696" s="12">
        <v>64</v>
      </c>
      <c r="G1696" s="12">
        <v>58.2</v>
      </c>
      <c r="H1696" s="12">
        <v>64</v>
      </c>
      <c r="I1696" s="3">
        <v>301</v>
      </c>
      <c r="J1696" s="3">
        <v>1040</v>
      </c>
      <c r="K1696" s="3">
        <v>-120</v>
      </c>
      <c r="L1696" s="3">
        <v>753</v>
      </c>
      <c r="M1696" s="3">
        <v>722</v>
      </c>
      <c r="N1696" s="3">
        <v>0</v>
      </c>
      <c r="O1696" s="3">
        <v>-601</v>
      </c>
      <c r="P1696" s="3">
        <v>-871</v>
      </c>
      <c r="Q1696" s="3">
        <v>-786</v>
      </c>
      <c r="R1696" s="3">
        <v>0</v>
      </c>
      <c r="S1696" s="13">
        <f t="shared" si="260"/>
        <v>0.195048</v>
      </c>
      <c r="T1696" s="13">
        <f t="shared" si="261"/>
        <v>0.68015999999999999</v>
      </c>
      <c r="U1696" s="13">
        <f t="shared" si="262"/>
        <v>-7.6799999999999993E-2</v>
      </c>
      <c r="V1696" s="13">
        <f t="shared" si="263"/>
        <v>0.43824599999999997</v>
      </c>
      <c r="W1696" s="13">
        <f t="shared" si="264"/>
        <v>0.46207999999999999</v>
      </c>
      <c r="X1696" s="13">
        <f t="shared" si="265"/>
        <v>0</v>
      </c>
      <c r="Y1696" s="13">
        <f t="shared" si="266"/>
        <v>-0.39305400000000001</v>
      </c>
      <c r="Z1696" s="13">
        <f t="shared" si="267"/>
        <v>-0.55744000000000005</v>
      </c>
      <c r="AA1696" s="13">
        <f t="shared" si="268"/>
        <v>-0.45745200000000003</v>
      </c>
      <c r="AB1696" s="13">
        <f t="shared" si="269"/>
        <v>0</v>
      </c>
    </row>
    <row r="1697" spans="1:28" x14ac:dyDescent="0.25">
      <c r="A1697" s="2" t="s">
        <v>1691</v>
      </c>
      <c r="B1697" s="3" t="s">
        <v>8404</v>
      </c>
      <c r="C1697" s="3" t="s">
        <v>5371</v>
      </c>
      <c r="D1697" s="12">
        <v>11.3</v>
      </c>
      <c r="E1697" s="12">
        <v>11.3</v>
      </c>
      <c r="F1697" s="12">
        <v>11.25</v>
      </c>
      <c r="G1697" s="12">
        <v>10.6</v>
      </c>
      <c r="H1697" s="12">
        <v>11.1</v>
      </c>
      <c r="I1697" s="3">
        <v>-4</v>
      </c>
      <c r="J1697" s="3">
        <v>3</v>
      </c>
      <c r="K1697" s="3">
        <v>1</v>
      </c>
      <c r="L1697" s="3">
        <v>2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-4.5200000000000004E-4</v>
      </c>
      <c r="T1697" s="13">
        <f t="shared" si="261"/>
        <v>3.3900000000000005E-4</v>
      </c>
      <c r="U1697" s="13">
        <f t="shared" si="262"/>
        <v>1.125E-4</v>
      </c>
      <c r="V1697" s="13">
        <f t="shared" si="263"/>
        <v>2.12E-4</v>
      </c>
      <c r="W1697" s="13">
        <f t="shared" si="264"/>
        <v>-4.44E-4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8405</v>
      </c>
      <c r="C1698" s="3" t="s">
        <v>5370</v>
      </c>
      <c r="D1698" s="12">
        <v>37.049999999999997</v>
      </c>
      <c r="E1698" s="12">
        <v>37.799999999999997</v>
      </c>
      <c r="F1698" s="12">
        <v>37.4</v>
      </c>
      <c r="G1698" s="12">
        <v>37.299999999999997</v>
      </c>
      <c r="H1698" s="12">
        <v>38.5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3.7299999999999996E-4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8406</v>
      </c>
      <c r="C1699" s="3" t="s">
        <v>5370</v>
      </c>
      <c r="D1699" s="12">
        <v>64.599999999999994</v>
      </c>
      <c r="E1699" s="12">
        <v>63.8</v>
      </c>
      <c r="F1699" s="12">
        <v>64.5</v>
      </c>
      <c r="G1699" s="12">
        <v>61</v>
      </c>
      <c r="H1699" s="12">
        <v>63.4</v>
      </c>
      <c r="I1699" s="3">
        <v>-400</v>
      </c>
      <c r="J1699" s="3">
        <v>-20</v>
      </c>
      <c r="K1699" s="3">
        <v>-110</v>
      </c>
      <c r="L1699" s="3">
        <v>-439</v>
      </c>
      <c r="M1699" s="3">
        <v>-113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-0.25839999999999996</v>
      </c>
      <c r="T1699" s="13">
        <f t="shared" si="261"/>
        <v>-1.2760000000000001E-2</v>
      </c>
      <c r="U1699" s="13">
        <f t="shared" si="262"/>
        <v>-7.0949999999999999E-2</v>
      </c>
      <c r="V1699" s="13">
        <f t="shared" si="263"/>
        <v>-0.26778999999999997</v>
      </c>
      <c r="W1699" s="13">
        <f t="shared" si="264"/>
        <v>-7.1641999999999997E-2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8407</v>
      </c>
      <c r="C1700" s="3" t="s">
        <v>8498</v>
      </c>
      <c r="D1700" s="12">
        <v>42.65</v>
      </c>
      <c r="E1700" s="12">
        <v>42.65</v>
      </c>
      <c r="F1700" s="12">
        <v>42.75</v>
      </c>
      <c r="G1700" s="12">
        <v>38.5</v>
      </c>
      <c r="H1700" s="12">
        <v>42.35</v>
      </c>
      <c r="I1700" s="3">
        <v>60</v>
      </c>
      <c r="J1700" s="3">
        <v>5</v>
      </c>
      <c r="K1700" s="3">
        <v>-36</v>
      </c>
      <c r="L1700" s="3">
        <v>342</v>
      </c>
      <c r="M1700" s="3">
        <v>434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2.5590000000000002E-2</v>
      </c>
      <c r="T1700" s="13">
        <f t="shared" si="261"/>
        <v>2.1324999999999998E-3</v>
      </c>
      <c r="U1700" s="13">
        <f t="shared" si="262"/>
        <v>-1.5389999999999999E-2</v>
      </c>
      <c r="V1700" s="13">
        <f t="shared" si="263"/>
        <v>0.13167000000000001</v>
      </c>
      <c r="W1700" s="13">
        <f t="shared" si="264"/>
        <v>0.18379900000000002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8408</v>
      </c>
      <c r="C1701" s="3" t="s">
        <v>8544</v>
      </c>
      <c r="D1701" s="12">
        <v>25.35</v>
      </c>
      <c r="E1701" s="12">
        <v>27.85</v>
      </c>
      <c r="F1701" s="12">
        <v>30.6</v>
      </c>
      <c r="G1701" s="12">
        <v>33.65</v>
      </c>
      <c r="H1701" s="12">
        <v>37</v>
      </c>
      <c r="I1701" s="3">
        <v>599</v>
      </c>
      <c r="J1701" s="3">
        <v>-17</v>
      </c>
      <c r="K1701" s="3">
        <v>-378</v>
      </c>
      <c r="L1701" s="3">
        <v>0</v>
      </c>
      <c r="M1701" s="3">
        <v>745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0.15184650000000002</v>
      </c>
      <c r="T1701" s="13">
        <f t="shared" si="261"/>
        <v>-4.7345000000000009E-3</v>
      </c>
      <c r="U1701" s="13">
        <f t="shared" si="262"/>
        <v>-0.11566800000000001</v>
      </c>
      <c r="V1701" s="13">
        <f t="shared" si="263"/>
        <v>0</v>
      </c>
      <c r="W1701" s="13">
        <f t="shared" si="264"/>
        <v>0.27565000000000001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8409</v>
      </c>
      <c r="C1702" s="3" t="s">
        <v>8488</v>
      </c>
      <c r="D1702" s="12">
        <v>24.85</v>
      </c>
      <c r="E1702" s="12">
        <v>25.1</v>
      </c>
      <c r="F1702" s="12">
        <v>25.55</v>
      </c>
      <c r="G1702" s="12">
        <v>25.75</v>
      </c>
      <c r="H1702" s="12">
        <v>26</v>
      </c>
      <c r="I1702" s="3">
        <v>24</v>
      </c>
      <c r="J1702" s="3">
        <v>12</v>
      </c>
      <c r="K1702" s="3">
        <v>35</v>
      </c>
      <c r="L1702" s="3">
        <v>-6</v>
      </c>
      <c r="M1702" s="3">
        <v>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5.9640000000000006E-3</v>
      </c>
      <c r="T1702" s="13">
        <f t="shared" si="261"/>
        <v>3.0120000000000004E-3</v>
      </c>
      <c r="U1702" s="13">
        <f t="shared" si="262"/>
        <v>8.9425000000000008E-3</v>
      </c>
      <c r="V1702" s="13">
        <f t="shared" si="263"/>
        <v>-1.5449999999999999E-3</v>
      </c>
      <c r="W1702" s="13">
        <f t="shared" si="264"/>
        <v>2.8600000000000001E-3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8410</v>
      </c>
      <c r="C1703" s="3" t="s">
        <v>8544</v>
      </c>
      <c r="D1703" s="12">
        <v>4.67</v>
      </c>
      <c r="E1703" s="12">
        <v>4.62</v>
      </c>
      <c r="F1703" s="12">
        <v>4.63</v>
      </c>
      <c r="G1703" s="12">
        <v>4.17</v>
      </c>
      <c r="H1703" s="12">
        <v>4.5599999999999996</v>
      </c>
      <c r="I1703" s="3">
        <v>621</v>
      </c>
      <c r="J1703" s="3">
        <v>1364</v>
      </c>
      <c r="K1703" s="3">
        <v>-1886</v>
      </c>
      <c r="L1703" s="3">
        <v>-1218</v>
      </c>
      <c r="M1703" s="3">
        <v>2634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2.9000700000000001E-2</v>
      </c>
      <c r="T1703" s="13">
        <f t="shared" si="261"/>
        <v>6.3016799999999998E-2</v>
      </c>
      <c r="U1703" s="13">
        <f t="shared" si="262"/>
        <v>-8.7321800000000005E-2</v>
      </c>
      <c r="V1703" s="13">
        <f t="shared" si="263"/>
        <v>-5.0790599999999998E-2</v>
      </c>
      <c r="W1703" s="13">
        <f t="shared" si="264"/>
        <v>0.12011039999999999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8411</v>
      </c>
      <c r="C1704" s="3" t="s">
        <v>8520</v>
      </c>
      <c r="D1704" s="12">
        <v>9.57</v>
      </c>
      <c r="E1704" s="12">
        <v>9.43</v>
      </c>
      <c r="F1704" s="12">
        <v>9.2899999999999991</v>
      </c>
      <c r="G1704" s="12">
        <v>9.1999999999999993</v>
      </c>
      <c r="H1704" s="12">
        <v>9.6</v>
      </c>
      <c r="I1704" s="3">
        <v>249</v>
      </c>
      <c r="J1704" s="3">
        <v>-48</v>
      </c>
      <c r="K1704" s="3">
        <v>19</v>
      </c>
      <c r="L1704" s="3">
        <v>213</v>
      </c>
      <c r="M1704" s="3">
        <v>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2.3829300000000005E-2</v>
      </c>
      <c r="T1704" s="13">
        <f t="shared" si="261"/>
        <v>-4.5263999999999999E-3</v>
      </c>
      <c r="U1704" s="13">
        <f t="shared" si="262"/>
        <v>1.7650999999999999E-3</v>
      </c>
      <c r="V1704" s="13">
        <f t="shared" si="263"/>
        <v>1.9595999999999999E-2</v>
      </c>
      <c r="W1704" s="13">
        <f t="shared" si="264"/>
        <v>7.6800000000000002E-4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8412</v>
      </c>
      <c r="C1705" s="3" t="s">
        <v>5373</v>
      </c>
      <c r="D1705" s="12">
        <v>3</v>
      </c>
      <c r="E1705" s="12">
        <v>2.85</v>
      </c>
      <c r="F1705" s="12">
        <v>3</v>
      </c>
      <c r="G1705" s="12">
        <v>2.76</v>
      </c>
      <c r="H1705" s="12">
        <v>2.92</v>
      </c>
      <c r="I1705" s="3">
        <v>-3</v>
      </c>
      <c r="J1705" s="3">
        <v>0</v>
      </c>
      <c r="K1705" s="3">
        <v>-1</v>
      </c>
      <c r="L1705" s="3">
        <v>21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-9.0000000000000006E-5</v>
      </c>
      <c r="T1705" s="13">
        <f t="shared" si="261"/>
        <v>0</v>
      </c>
      <c r="U1705" s="13">
        <f t="shared" si="262"/>
        <v>-3.0000000000000001E-5</v>
      </c>
      <c r="V1705" s="13">
        <f t="shared" si="263"/>
        <v>5.7959999999999989E-4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8413</v>
      </c>
      <c r="C1706" s="3" t="s">
        <v>8544</v>
      </c>
      <c r="D1706" s="12">
        <v>3.96</v>
      </c>
      <c r="E1706" s="12">
        <v>3.84</v>
      </c>
      <c r="F1706" s="12">
        <v>3.85</v>
      </c>
      <c r="G1706" s="12">
        <v>3.59</v>
      </c>
      <c r="H1706" s="12">
        <v>3.8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8414</v>
      </c>
      <c r="C1707" s="3" t="s">
        <v>5370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8415</v>
      </c>
      <c r="C1708" s="3" t="s">
        <v>5369</v>
      </c>
      <c r="D1708" s="12">
        <v>1.77</v>
      </c>
      <c r="E1708" s="12">
        <v>1.82</v>
      </c>
      <c r="F1708" s="12">
        <v>1.88</v>
      </c>
      <c r="G1708" s="12">
        <v>1.71</v>
      </c>
      <c r="H1708" s="12">
        <v>1.81</v>
      </c>
      <c r="I1708" s="3">
        <v>19</v>
      </c>
      <c r="J1708" s="3">
        <v>185</v>
      </c>
      <c r="K1708" s="3">
        <v>17</v>
      </c>
      <c r="L1708" s="3">
        <v>73</v>
      </c>
      <c r="M1708" s="3">
        <v>-3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3.3630000000000004E-4</v>
      </c>
      <c r="T1708" s="13">
        <f t="shared" si="261"/>
        <v>3.3669999999999998E-3</v>
      </c>
      <c r="U1708" s="13">
        <f t="shared" si="262"/>
        <v>3.1959999999999996E-4</v>
      </c>
      <c r="V1708" s="13">
        <f t="shared" si="263"/>
        <v>1.2482999999999999E-3</v>
      </c>
      <c r="W1708" s="13">
        <f t="shared" si="264"/>
        <v>-5.4299999999999998E-5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8416</v>
      </c>
      <c r="C1709" s="3" t="s">
        <v>8505</v>
      </c>
      <c r="D1709" s="12">
        <v>6.33</v>
      </c>
      <c r="E1709" s="12">
        <v>6.96</v>
      </c>
      <c r="F1709" s="12">
        <v>7.3</v>
      </c>
      <c r="G1709" s="12">
        <v>6.57</v>
      </c>
      <c r="H1709" s="12">
        <v>6.99</v>
      </c>
      <c r="I1709" s="3">
        <v>-3</v>
      </c>
      <c r="J1709" s="3">
        <v>0</v>
      </c>
      <c r="K1709" s="3">
        <v>3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-1.8990000000000001E-4</v>
      </c>
      <c r="T1709" s="13">
        <f t="shared" si="261"/>
        <v>0</v>
      </c>
      <c r="U1709" s="13">
        <f t="shared" si="262"/>
        <v>2.1899999999999998E-4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8417</v>
      </c>
      <c r="C1710" s="3" t="s">
        <v>8536</v>
      </c>
      <c r="D1710" s="12">
        <v>1.37</v>
      </c>
      <c r="E1710" s="12">
        <v>1.42</v>
      </c>
      <c r="F1710" s="12">
        <v>1.54</v>
      </c>
      <c r="G1710" s="12">
        <v>1.4</v>
      </c>
      <c r="H1710" s="12">
        <v>1.54</v>
      </c>
      <c r="I1710" s="3">
        <v>-36</v>
      </c>
      <c r="J1710" s="3">
        <v>0</v>
      </c>
      <c r="K1710" s="3">
        <v>-5</v>
      </c>
      <c r="L1710" s="3">
        <v>117</v>
      </c>
      <c r="M1710" s="3">
        <v>-55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-4.9320000000000006E-4</v>
      </c>
      <c r="T1710" s="13">
        <f t="shared" si="261"/>
        <v>0</v>
      </c>
      <c r="U1710" s="13">
        <f t="shared" si="262"/>
        <v>-7.7000000000000001E-5</v>
      </c>
      <c r="V1710" s="13">
        <f t="shared" si="263"/>
        <v>1.6379999999999999E-3</v>
      </c>
      <c r="W1710" s="13">
        <f t="shared" si="264"/>
        <v>-8.4699999999999999E-4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8418</v>
      </c>
      <c r="C1711" s="3" t="s">
        <v>8512</v>
      </c>
      <c r="D1711" s="12">
        <v>2.67</v>
      </c>
      <c r="E1711" s="12">
        <v>2.66</v>
      </c>
      <c r="F1711" s="12">
        <v>2.66</v>
      </c>
      <c r="G1711" s="12">
        <v>2.5499999999999998</v>
      </c>
      <c r="H1711" s="12">
        <v>2.65</v>
      </c>
      <c r="I1711" s="3">
        <v>-337</v>
      </c>
      <c r="J1711" s="3">
        <v>189</v>
      </c>
      <c r="K1711" s="3">
        <v>-158</v>
      </c>
      <c r="L1711" s="3">
        <v>6</v>
      </c>
      <c r="M1711" s="3">
        <v>425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-8.9978999999999996E-3</v>
      </c>
      <c r="T1711" s="13">
        <f t="shared" si="261"/>
        <v>5.0274000000000004E-3</v>
      </c>
      <c r="U1711" s="13">
        <f t="shared" si="262"/>
        <v>-4.2028000000000005E-3</v>
      </c>
      <c r="V1711" s="13">
        <f t="shared" si="263"/>
        <v>1.5299999999999998E-4</v>
      </c>
      <c r="W1711" s="13">
        <f t="shared" si="264"/>
        <v>1.12625E-2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8419</v>
      </c>
      <c r="C1712" s="3" t="s">
        <v>8498</v>
      </c>
      <c r="D1712" s="12">
        <v>4.4000000000000004</v>
      </c>
      <c r="E1712" s="12">
        <v>4.24</v>
      </c>
      <c r="F1712" s="12">
        <v>4.45</v>
      </c>
      <c r="G1712" s="12">
        <v>4.03</v>
      </c>
      <c r="H1712" s="12">
        <v>4.2300000000000004</v>
      </c>
      <c r="I1712" s="3">
        <v>-48</v>
      </c>
      <c r="J1712" s="3">
        <v>8</v>
      </c>
      <c r="K1712" s="3">
        <v>-54</v>
      </c>
      <c r="L1712" s="3">
        <v>22</v>
      </c>
      <c r="M1712" s="3">
        <v>36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-2.1120000000000002E-3</v>
      </c>
      <c r="T1712" s="13">
        <f t="shared" si="261"/>
        <v>3.392E-4</v>
      </c>
      <c r="U1712" s="13">
        <f t="shared" si="262"/>
        <v>-2.4030000000000002E-3</v>
      </c>
      <c r="V1712" s="13">
        <f t="shared" si="263"/>
        <v>8.8660000000000008E-4</v>
      </c>
      <c r="W1712" s="13">
        <f t="shared" si="264"/>
        <v>1.5228000000000004E-3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8420</v>
      </c>
      <c r="C1713" s="3" t="s">
        <v>8515</v>
      </c>
      <c r="D1713" s="12">
        <v>8.34</v>
      </c>
      <c r="E1713" s="12">
        <v>9.16</v>
      </c>
      <c r="F1713" s="12">
        <v>8.6199999999999992</v>
      </c>
      <c r="G1713" s="12">
        <v>8.7200000000000006</v>
      </c>
      <c r="H1713" s="12">
        <v>9.1999999999999993</v>
      </c>
      <c r="I1713" s="3">
        <v>-142</v>
      </c>
      <c r="J1713" s="3">
        <v>6</v>
      </c>
      <c r="K1713" s="3">
        <v>-14</v>
      </c>
      <c r="L1713" s="3">
        <v>-20</v>
      </c>
      <c r="M1713" s="3">
        <v>169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-1.1842800000000001E-2</v>
      </c>
      <c r="T1713" s="13">
        <f t="shared" si="261"/>
        <v>5.4960000000000002E-4</v>
      </c>
      <c r="U1713" s="13">
        <f t="shared" si="262"/>
        <v>-1.2067999999999998E-3</v>
      </c>
      <c r="V1713" s="13">
        <f t="shared" si="263"/>
        <v>-1.7440000000000001E-3</v>
      </c>
      <c r="W1713" s="13">
        <f t="shared" si="264"/>
        <v>1.5547999999999999E-2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8421</v>
      </c>
      <c r="C1714" s="3" t="s">
        <v>8552</v>
      </c>
      <c r="D1714" s="12">
        <v>2.91</v>
      </c>
      <c r="E1714" s="12">
        <v>2.91</v>
      </c>
      <c r="F1714" s="12">
        <v>2.92</v>
      </c>
      <c r="G1714" s="12">
        <v>2.79</v>
      </c>
      <c r="H1714" s="12">
        <v>2.98</v>
      </c>
      <c r="I1714" s="3">
        <v>-139</v>
      </c>
      <c r="J1714" s="3">
        <v>28</v>
      </c>
      <c r="K1714" s="3">
        <v>35</v>
      </c>
      <c r="L1714" s="3">
        <v>1</v>
      </c>
      <c r="M1714" s="3">
        <v>37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-4.0448999999999997E-3</v>
      </c>
      <c r="T1714" s="13">
        <f t="shared" si="261"/>
        <v>8.1480000000000007E-4</v>
      </c>
      <c r="U1714" s="13">
        <f t="shared" si="262"/>
        <v>1.0220000000000001E-3</v>
      </c>
      <c r="V1714" s="13">
        <f t="shared" si="263"/>
        <v>2.7900000000000001E-5</v>
      </c>
      <c r="W1714" s="13">
        <f t="shared" si="264"/>
        <v>1.1026E-3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8422</v>
      </c>
      <c r="C1715" s="3" t="s">
        <v>5370</v>
      </c>
      <c r="D1715" s="12">
        <v>101.5</v>
      </c>
      <c r="E1715" s="12">
        <v>101.5</v>
      </c>
      <c r="F1715" s="12">
        <v>103.5</v>
      </c>
      <c r="G1715" s="12">
        <v>94.4</v>
      </c>
      <c r="H1715" s="12">
        <v>103.5</v>
      </c>
      <c r="I1715" s="3">
        <v>-102</v>
      </c>
      <c r="J1715" s="3">
        <v>70</v>
      </c>
      <c r="K1715" s="3">
        <v>-151</v>
      </c>
      <c r="L1715" s="3">
        <v>90</v>
      </c>
      <c r="M1715" s="3">
        <v>386</v>
      </c>
      <c r="N1715" s="3">
        <v>-112</v>
      </c>
      <c r="O1715" s="3">
        <v>-228</v>
      </c>
      <c r="P1715" s="3">
        <v>266</v>
      </c>
      <c r="Q1715" s="3">
        <v>-70</v>
      </c>
      <c r="R1715" s="3">
        <v>-10</v>
      </c>
      <c r="S1715" s="13">
        <f t="shared" si="260"/>
        <v>-0.10353</v>
      </c>
      <c r="T1715" s="13">
        <f t="shared" si="261"/>
        <v>7.1050000000000002E-2</v>
      </c>
      <c r="U1715" s="13">
        <f t="shared" si="262"/>
        <v>-0.15628500000000001</v>
      </c>
      <c r="V1715" s="13">
        <f t="shared" si="263"/>
        <v>8.4959999999999994E-2</v>
      </c>
      <c r="W1715" s="13">
        <f t="shared" si="264"/>
        <v>0.39950999999999998</v>
      </c>
      <c r="X1715" s="13">
        <f t="shared" si="265"/>
        <v>-0.11368</v>
      </c>
      <c r="Y1715" s="13">
        <f t="shared" si="266"/>
        <v>-0.23141999999999999</v>
      </c>
      <c r="Z1715" s="13">
        <f t="shared" si="267"/>
        <v>0.27531</v>
      </c>
      <c r="AA1715" s="13">
        <f t="shared" si="268"/>
        <v>-6.608E-2</v>
      </c>
      <c r="AB1715" s="13">
        <f t="shared" si="269"/>
        <v>-1.035E-2</v>
      </c>
    </row>
    <row r="1716" spans="1:28" x14ac:dyDescent="0.25">
      <c r="A1716" s="2" t="s">
        <v>1710</v>
      </c>
      <c r="B1716" s="3" t="s">
        <v>8423</v>
      </c>
      <c r="C1716" s="3" t="s">
        <v>5370</v>
      </c>
      <c r="D1716" s="12">
        <v>12.4</v>
      </c>
      <c r="E1716" s="12">
        <v>11.8</v>
      </c>
      <c r="F1716" s="12">
        <v>11.7</v>
      </c>
      <c r="G1716" s="12">
        <v>10.55</v>
      </c>
      <c r="H1716" s="12">
        <v>11.6</v>
      </c>
      <c r="I1716" s="3">
        <v>133</v>
      </c>
      <c r="J1716" s="3">
        <v>67</v>
      </c>
      <c r="K1716" s="3">
        <v>-129</v>
      </c>
      <c r="L1716" s="3">
        <v>191</v>
      </c>
      <c r="M1716" s="3">
        <v>345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1.6492E-2</v>
      </c>
      <c r="T1716" s="13">
        <f t="shared" si="261"/>
        <v>7.9059999999999998E-3</v>
      </c>
      <c r="U1716" s="13">
        <f t="shared" si="262"/>
        <v>-1.5092999999999999E-2</v>
      </c>
      <c r="V1716" s="13">
        <f t="shared" si="263"/>
        <v>2.0150500000000002E-2</v>
      </c>
      <c r="W1716" s="13">
        <f t="shared" si="264"/>
        <v>4.002E-2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8424</v>
      </c>
      <c r="C1717" s="3" t="s">
        <v>8544</v>
      </c>
      <c r="D1717" s="12">
        <v>30.85</v>
      </c>
      <c r="E1717" s="12">
        <v>30.7</v>
      </c>
      <c r="F1717" s="12">
        <v>31.5</v>
      </c>
      <c r="G1717" s="12">
        <v>31.65</v>
      </c>
      <c r="H1717" s="12">
        <v>34.25</v>
      </c>
      <c r="I1717" s="3">
        <v>387</v>
      </c>
      <c r="J1717" s="3">
        <v>-5265</v>
      </c>
      <c r="K1717" s="3">
        <v>1663</v>
      </c>
      <c r="L1717" s="3">
        <v>-4455</v>
      </c>
      <c r="M1717" s="3">
        <v>4027</v>
      </c>
      <c r="N1717" s="3">
        <v>8</v>
      </c>
      <c r="O1717" s="3">
        <v>3</v>
      </c>
      <c r="P1717" s="3">
        <v>27</v>
      </c>
      <c r="Q1717" s="3">
        <v>1368</v>
      </c>
      <c r="R1717" s="3">
        <v>2203</v>
      </c>
      <c r="S1717" s="13">
        <f t="shared" si="260"/>
        <v>0.11938950000000001</v>
      </c>
      <c r="T1717" s="13">
        <f t="shared" si="261"/>
        <v>-1.616355</v>
      </c>
      <c r="U1717" s="13">
        <f t="shared" si="262"/>
        <v>0.52384500000000001</v>
      </c>
      <c r="V1717" s="13">
        <f t="shared" si="263"/>
        <v>-1.4100075000000001</v>
      </c>
      <c r="W1717" s="13">
        <f t="shared" si="264"/>
        <v>1.3792475</v>
      </c>
      <c r="X1717" s="13">
        <f t="shared" si="265"/>
        <v>2.4680000000000001E-3</v>
      </c>
      <c r="Y1717" s="13">
        <f t="shared" si="266"/>
        <v>9.2099999999999994E-4</v>
      </c>
      <c r="Z1717" s="13">
        <f t="shared" si="267"/>
        <v>8.5050000000000004E-3</v>
      </c>
      <c r="AA1717" s="13">
        <f t="shared" si="268"/>
        <v>0.43297199999999997</v>
      </c>
      <c r="AB1717" s="13">
        <f t="shared" si="269"/>
        <v>0.75452750000000002</v>
      </c>
    </row>
    <row r="1718" spans="1:28" x14ac:dyDescent="0.25">
      <c r="A1718" s="2" t="s">
        <v>1712</v>
      </c>
      <c r="B1718" s="3" t="s">
        <v>8425</v>
      </c>
      <c r="C1718" s="3" t="s">
        <v>5370</v>
      </c>
      <c r="D1718" s="12">
        <v>25.65</v>
      </c>
      <c r="E1718" s="12">
        <v>25.1</v>
      </c>
      <c r="F1718" s="12">
        <v>25.5</v>
      </c>
      <c r="G1718" s="12">
        <v>24.2</v>
      </c>
      <c r="H1718" s="12">
        <v>25.25</v>
      </c>
      <c r="I1718" s="3">
        <v>-19</v>
      </c>
      <c r="J1718" s="3">
        <v>-59</v>
      </c>
      <c r="K1718" s="3">
        <v>-115</v>
      </c>
      <c r="L1718" s="3">
        <v>109</v>
      </c>
      <c r="M1718" s="3">
        <v>75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-4.8734999999999994E-3</v>
      </c>
      <c r="T1718" s="13">
        <f t="shared" si="261"/>
        <v>-1.4809000000000001E-2</v>
      </c>
      <c r="U1718" s="13">
        <f t="shared" si="262"/>
        <v>-2.9325E-2</v>
      </c>
      <c r="V1718" s="13">
        <f t="shared" si="263"/>
        <v>2.6377999999999999E-2</v>
      </c>
      <c r="W1718" s="13">
        <f t="shared" si="264"/>
        <v>1.8937499999999999E-2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8426</v>
      </c>
      <c r="C1719" s="3" t="s">
        <v>8492</v>
      </c>
      <c r="D1719" s="12">
        <v>44.2</v>
      </c>
      <c r="E1719" s="12">
        <v>42.75</v>
      </c>
      <c r="F1719" s="12">
        <v>41.95</v>
      </c>
      <c r="G1719" s="12">
        <v>37.799999999999997</v>
      </c>
      <c r="H1719" s="12">
        <v>39.950000000000003</v>
      </c>
      <c r="I1719" s="3">
        <v>-15</v>
      </c>
      <c r="J1719" s="3">
        <v>-24</v>
      </c>
      <c r="K1719" s="3">
        <v>-24</v>
      </c>
      <c r="L1719" s="3">
        <v>-2</v>
      </c>
      <c r="M1719" s="3">
        <v>19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-6.6299999999999996E-3</v>
      </c>
      <c r="T1719" s="13">
        <f t="shared" si="261"/>
        <v>-1.026E-2</v>
      </c>
      <c r="U1719" s="13">
        <f t="shared" si="262"/>
        <v>-1.0068000000000001E-2</v>
      </c>
      <c r="V1719" s="13">
        <f t="shared" si="263"/>
        <v>-7.5599999999999994E-4</v>
      </c>
      <c r="W1719" s="13">
        <f t="shared" si="264"/>
        <v>7.5905000000000009E-3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8427</v>
      </c>
      <c r="C1720" s="3" t="s">
        <v>8544</v>
      </c>
      <c r="D1720" s="12">
        <v>13.75</v>
      </c>
      <c r="E1720" s="12">
        <v>12.7</v>
      </c>
      <c r="F1720" s="12">
        <v>12.55</v>
      </c>
      <c r="G1720" s="12">
        <v>11.85</v>
      </c>
      <c r="H1720" s="12">
        <v>13</v>
      </c>
      <c r="I1720" s="3">
        <v>-630</v>
      </c>
      <c r="J1720" s="3">
        <v>-604</v>
      </c>
      <c r="K1720" s="3">
        <v>-1959</v>
      </c>
      <c r="L1720" s="3">
        <v>2779</v>
      </c>
      <c r="M1720" s="3">
        <v>-887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-8.6624999999999994E-2</v>
      </c>
      <c r="T1720" s="13">
        <f t="shared" si="261"/>
        <v>-7.6707999999999998E-2</v>
      </c>
      <c r="U1720" s="13">
        <f t="shared" si="262"/>
        <v>-0.2458545</v>
      </c>
      <c r="V1720" s="13">
        <f t="shared" si="263"/>
        <v>0.32931150000000003</v>
      </c>
      <c r="W1720" s="13">
        <f t="shared" si="264"/>
        <v>-0.11531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8428</v>
      </c>
      <c r="C1721" s="3" t="s">
        <v>8544</v>
      </c>
      <c r="D1721" s="12">
        <v>34.049999999999997</v>
      </c>
      <c r="E1721" s="12">
        <v>33.4</v>
      </c>
      <c r="F1721" s="12">
        <v>33.450000000000003</v>
      </c>
      <c r="G1721" s="12">
        <v>33.15</v>
      </c>
      <c r="H1721" s="12">
        <v>33.35</v>
      </c>
      <c r="I1721" s="3">
        <v>-59</v>
      </c>
      <c r="J1721" s="3">
        <v>-223</v>
      </c>
      <c r="K1721" s="3">
        <v>-75</v>
      </c>
      <c r="L1721" s="3">
        <v>121</v>
      </c>
      <c r="M1721" s="3">
        <v>-40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-2.00895E-2</v>
      </c>
      <c r="T1721" s="13">
        <f t="shared" si="261"/>
        <v>-7.4481999999999993E-2</v>
      </c>
      <c r="U1721" s="13">
        <f t="shared" si="262"/>
        <v>-2.5087499999999999E-2</v>
      </c>
      <c r="V1721" s="13">
        <f t="shared" si="263"/>
        <v>4.0111499999999994E-2</v>
      </c>
      <c r="W1721" s="13">
        <f t="shared" si="264"/>
        <v>-1.3339999999999999E-2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8429</v>
      </c>
      <c r="C1722" s="3" t="s">
        <v>5370</v>
      </c>
      <c r="D1722" s="12">
        <v>196</v>
      </c>
      <c r="E1722" s="12">
        <v>190.5</v>
      </c>
      <c r="F1722" s="12">
        <v>197.5</v>
      </c>
      <c r="G1722" s="12">
        <v>190.5</v>
      </c>
      <c r="H1722" s="12">
        <v>204</v>
      </c>
      <c r="I1722" s="3">
        <v>370</v>
      </c>
      <c r="J1722" s="3">
        <v>-39</v>
      </c>
      <c r="K1722" s="3">
        <v>-90</v>
      </c>
      <c r="L1722" s="3">
        <v>-111</v>
      </c>
      <c r="M1722" s="3">
        <v>380</v>
      </c>
      <c r="N1722" s="3">
        <v>9</v>
      </c>
      <c r="O1722" s="3">
        <v>2</v>
      </c>
      <c r="P1722" s="3">
        <v>3</v>
      </c>
      <c r="Q1722" s="3">
        <v>2</v>
      </c>
      <c r="R1722" s="3">
        <v>1</v>
      </c>
      <c r="S1722" s="13">
        <f t="shared" si="260"/>
        <v>0.72519999999999996</v>
      </c>
      <c r="T1722" s="13">
        <f t="shared" si="261"/>
        <v>-7.4295E-2</v>
      </c>
      <c r="U1722" s="13">
        <f t="shared" si="262"/>
        <v>-0.17774999999999999</v>
      </c>
      <c r="V1722" s="13">
        <f t="shared" si="263"/>
        <v>-0.211455</v>
      </c>
      <c r="W1722" s="13">
        <f t="shared" si="264"/>
        <v>0.7752</v>
      </c>
      <c r="X1722" s="13">
        <f t="shared" si="265"/>
        <v>1.7639999999999999E-2</v>
      </c>
      <c r="Y1722" s="13">
        <f t="shared" si="266"/>
        <v>3.81E-3</v>
      </c>
      <c r="Z1722" s="13">
        <f t="shared" si="267"/>
        <v>5.9249999999999997E-3</v>
      </c>
      <c r="AA1722" s="13">
        <f t="shared" si="268"/>
        <v>3.81E-3</v>
      </c>
      <c r="AB1722" s="13">
        <f t="shared" si="269"/>
        <v>2.0400000000000001E-3</v>
      </c>
    </row>
    <row r="1723" spans="1:28" x14ac:dyDescent="0.25">
      <c r="A1723" s="2" t="s">
        <v>1717</v>
      </c>
      <c r="B1723" s="3" t="s">
        <v>8430</v>
      </c>
      <c r="C1723" s="3" t="s">
        <v>8544</v>
      </c>
      <c r="D1723" s="12">
        <v>61.3</v>
      </c>
      <c r="E1723" s="12">
        <v>61.1</v>
      </c>
      <c r="F1723" s="12">
        <v>61.1</v>
      </c>
      <c r="G1723" s="12">
        <v>60.4</v>
      </c>
      <c r="H1723" s="12">
        <v>62.9</v>
      </c>
      <c r="I1723" s="3">
        <v>-335</v>
      </c>
      <c r="J1723" s="3">
        <v>2</v>
      </c>
      <c r="K1723" s="3">
        <v>-40</v>
      </c>
      <c r="L1723" s="3">
        <v>28</v>
      </c>
      <c r="M1723" s="3">
        <v>113</v>
      </c>
      <c r="N1723" s="3">
        <v>-20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-0.20535500000000001</v>
      </c>
      <c r="T1723" s="13">
        <f t="shared" si="261"/>
        <v>1.222E-3</v>
      </c>
      <c r="U1723" s="13">
        <f t="shared" si="262"/>
        <v>-2.444E-2</v>
      </c>
      <c r="V1723" s="13">
        <f t="shared" si="263"/>
        <v>1.6912E-2</v>
      </c>
      <c r="W1723" s="13">
        <f t="shared" si="264"/>
        <v>7.1077000000000001E-2</v>
      </c>
      <c r="X1723" s="13">
        <f t="shared" si="265"/>
        <v>-1.226E-2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8431</v>
      </c>
      <c r="C1724" s="3" t="s">
        <v>8574</v>
      </c>
      <c r="D1724" s="12">
        <v>9</v>
      </c>
      <c r="E1724" s="12">
        <v>9.08</v>
      </c>
      <c r="F1724" s="12">
        <v>9</v>
      </c>
      <c r="G1724" s="12">
        <v>8.3800000000000008</v>
      </c>
      <c r="H1724" s="12">
        <v>8.82</v>
      </c>
      <c r="I1724" s="3">
        <v>18</v>
      </c>
      <c r="J1724" s="3">
        <v>-7</v>
      </c>
      <c r="K1724" s="3">
        <v>-5</v>
      </c>
      <c r="L1724" s="3">
        <v>65</v>
      </c>
      <c r="M1724" s="3">
        <v>-17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1.6199999999999999E-3</v>
      </c>
      <c r="T1724" s="13">
        <f t="shared" si="261"/>
        <v>-6.3560000000000005E-4</v>
      </c>
      <c r="U1724" s="13">
        <f t="shared" si="262"/>
        <v>-4.4999999999999999E-4</v>
      </c>
      <c r="V1724" s="13">
        <f t="shared" si="263"/>
        <v>5.4470000000000005E-3</v>
      </c>
      <c r="W1724" s="13">
        <f t="shared" si="264"/>
        <v>-1.4993999999999999E-3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8432</v>
      </c>
      <c r="C1725" s="3" t="s">
        <v>8575</v>
      </c>
      <c r="D1725" s="12">
        <v>289</v>
      </c>
      <c r="E1725" s="12">
        <v>310</v>
      </c>
      <c r="F1725" s="12">
        <v>318</v>
      </c>
      <c r="G1725" s="12">
        <v>302</v>
      </c>
      <c r="H1725" s="12">
        <v>320</v>
      </c>
      <c r="I1725" s="3">
        <v>-452</v>
      </c>
      <c r="J1725" s="3">
        <v>-120</v>
      </c>
      <c r="K1725" s="3">
        <v>24</v>
      </c>
      <c r="L1725" s="3">
        <v>-485</v>
      </c>
      <c r="M1725" s="3">
        <v>296</v>
      </c>
      <c r="N1725" s="3">
        <v>-18</v>
      </c>
      <c r="O1725" s="3">
        <v>427</v>
      </c>
      <c r="P1725" s="3">
        <v>344</v>
      </c>
      <c r="Q1725" s="3">
        <v>632</v>
      </c>
      <c r="R1725" s="3">
        <v>205</v>
      </c>
      <c r="S1725" s="13">
        <f t="shared" si="260"/>
        <v>-1.3062800000000001</v>
      </c>
      <c r="T1725" s="13">
        <f t="shared" si="261"/>
        <v>-0.372</v>
      </c>
      <c r="U1725" s="13">
        <f t="shared" si="262"/>
        <v>7.6319999999999999E-2</v>
      </c>
      <c r="V1725" s="13">
        <f t="shared" si="263"/>
        <v>-1.4646999999999999</v>
      </c>
      <c r="W1725" s="13">
        <f t="shared" si="264"/>
        <v>0.94720000000000004</v>
      </c>
      <c r="X1725" s="13">
        <f t="shared" si="265"/>
        <v>-5.2019999999999997E-2</v>
      </c>
      <c r="Y1725" s="13">
        <f t="shared" si="266"/>
        <v>1.3237000000000001</v>
      </c>
      <c r="Z1725" s="13">
        <f t="shared" si="267"/>
        <v>1.09392</v>
      </c>
      <c r="AA1725" s="13">
        <f t="shared" si="268"/>
        <v>1.9086399999999999</v>
      </c>
      <c r="AB1725" s="13">
        <f t="shared" si="269"/>
        <v>0.65600000000000003</v>
      </c>
    </row>
    <row r="1726" spans="1:28" x14ac:dyDescent="0.25">
      <c r="A1726" s="2" t="s">
        <v>1720</v>
      </c>
      <c r="B1726" s="3" t="s">
        <v>8433</v>
      </c>
      <c r="C1726" s="3" t="s">
        <v>5370</v>
      </c>
      <c r="D1726" s="12">
        <v>91.5</v>
      </c>
      <c r="E1726" s="12">
        <v>91.1</v>
      </c>
      <c r="F1726" s="12">
        <v>92.2</v>
      </c>
      <c r="G1726" s="12">
        <v>90.5</v>
      </c>
      <c r="H1726" s="12">
        <v>91.2</v>
      </c>
      <c r="I1726" s="3">
        <v>-141</v>
      </c>
      <c r="J1726" s="3">
        <v>-198</v>
      </c>
      <c r="K1726" s="3">
        <v>-40</v>
      </c>
      <c r="L1726" s="3">
        <v>34</v>
      </c>
      <c r="M1726" s="3">
        <v>-177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-0.12901499999999999</v>
      </c>
      <c r="T1726" s="13">
        <f t="shared" si="261"/>
        <v>-0.18037799999999998</v>
      </c>
      <c r="U1726" s="13">
        <f t="shared" si="262"/>
        <v>-3.6880000000000003E-2</v>
      </c>
      <c r="V1726" s="13">
        <f t="shared" si="263"/>
        <v>3.0769999999999999E-2</v>
      </c>
      <c r="W1726" s="13">
        <f t="shared" si="264"/>
        <v>-0.16142399999999998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8434</v>
      </c>
      <c r="C1727" s="3" t="s">
        <v>8544</v>
      </c>
      <c r="D1727" s="12">
        <v>38.5</v>
      </c>
      <c r="E1727" s="12">
        <v>38.700000000000003</v>
      </c>
      <c r="F1727" s="12">
        <v>38.549999999999997</v>
      </c>
      <c r="G1727" s="12">
        <v>38.65</v>
      </c>
      <c r="H1727" s="12">
        <v>38.950000000000003</v>
      </c>
      <c r="I1727" s="3">
        <v>1</v>
      </c>
      <c r="J1727" s="3">
        <v>-75</v>
      </c>
      <c r="K1727" s="3">
        <v>0</v>
      </c>
      <c r="L1727" s="3">
        <v>7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3.8499999999999998E-4</v>
      </c>
      <c r="T1727" s="13">
        <f t="shared" si="261"/>
        <v>-2.9024999999999999E-2</v>
      </c>
      <c r="U1727" s="13">
        <f t="shared" si="262"/>
        <v>0</v>
      </c>
      <c r="V1727" s="13">
        <f t="shared" si="263"/>
        <v>2.7055E-3</v>
      </c>
      <c r="W1727" s="13">
        <f t="shared" si="264"/>
        <v>-1.1685000000000001E-3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8435</v>
      </c>
      <c r="C1728" s="3" t="s">
        <v>8544</v>
      </c>
      <c r="D1728" s="12">
        <v>39.1</v>
      </c>
      <c r="E1728" s="12">
        <v>43</v>
      </c>
      <c r="F1728" s="12">
        <v>39.85</v>
      </c>
      <c r="G1728" s="12">
        <v>43.8</v>
      </c>
      <c r="H1728" s="12">
        <v>43.55</v>
      </c>
      <c r="I1728" s="3">
        <v>444</v>
      </c>
      <c r="J1728" s="3">
        <v>36</v>
      </c>
      <c r="K1728" s="3">
        <v>2642</v>
      </c>
      <c r="L1728" s="3">
        <v>-294</v>
      </c>
      <c r="M1728" s="3">
        <v>-1530</v>
      </c>
      <c r="N1728" s="3">
        <v>0</v>
      </c>
      <c r="O1728" s="3">
        <v>0</v>
      </c>
      <c r="P1728" s="3">
        <v>3</v>
      </c>
      <c r="Q1728" s="3">
        <v>0</v>
      </c>
      <c r="R1728" s="3">
        <v>0</v>
      </c>
      <c r="S1728" s="13">
        <f t="shared" si="260"/>
        <v>0.17360400000000001</v>
      </c>
      <c r="T1728" s="13">
        <f t="shared" si="261"/>
        <v>1.5480000000000001E-2</v>
      </c>
      <c r="U1728" s="13">
        <f t="shared" si="262"/>
        <v>1.052837</v>
      </c>
      <c r="V1728" s="13">
        <f t="shared" si="263"/>
        <v>-0.128772</v>
      </c>
      <c r="W1728" s="13">
        <f t="shared" si="264"/>
        <v>-0.66631499999999999</v>
      </c>
      <c r="X1728" s="13">
        <f t="shared" si="265"/>
        <v>0</v>
      </c>
      <c r="Y1728" s="13">
        <f t="shared" si="266"/>
        <v>0</v>
      </c>
      <c r="Z1728" s="13">
        <f t="shared" si="267"/>
        <v>1.1955000000000002E-3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8436</v>
      </c>
      <c r="C1729" s="3" t="s">
        <v>8575</v>
      </c>
      <c r="D1729" s="12">
        <v>300</v>
      </c>
      <c r="E1729" s="12">
        <v>315</v>
      </c>
      <c r="F1729" s="12">
        <v>322.5</v>
      </c>
      <c r="G1729" s="12">
        <v>309.5</v>
      </c>
      <c r="H1729" s="12">
        <v>328.5</v>
      </c>
      <c r="I1729" s="3">
        <v>-96</v>
      </c>
      <c r="J1729" s="3">
        <v>-269</v>
      </c>
      <c r="K1729" s="3">
        <v>13</v>
      </c>
      <c r="L1729" s="3">
        <v>42</v>
      </c>
      <c r="M1729" s="3">
        <v>75</v>
      </c>
      <c r="N1729" s="3">
        <v>1</v>
      </c>
      <c r="O1729" s="3">
        <v>109</v>
      </c>
      <c r="P1729" s="3">
        <v>215</v>
      </c>
      <c r="Q1729" s="3">
        <v>23</v>
      </c>
      <c r="R1729" s="3">
        <v>80</v>
      </c>
      <c r="S1729" s="13">
        <f t="shared" si="260"/>
        <v>-0.28799999999999998</v>
      </c>
      <c r="T1729" s="13">
        <f t="shared" si="261"/>
        <v>-0.84735000000000005</v>
      </c>
      <c r="U1729" s="13">
        <f t="shared" si="262"/>
        <v>4.1924999999999997E-2</v>
      </c>
      <c r="V1729" s="13">
        <f t="shared" si="263"/>
        <v>0.12998999999999999</v>
      </c>
      <c r="W1729" s="13">
        <f t="shared" si="264"/>
        <v>0.24637500000000001</v>
      </c>
      <c r="X1729" s="13">
        <f t="shared" si="265"/>
        <v>3.0000000000000001E-3</v>
      </c>
      <c r="Y1729" s="13">
        <f t="shared" si="266"/>
        <v>0.34334999999999999</v>
      </c>
      <c r="Z1729" s="13">
        <f t="shared" si="267"/>
        <v>0.69337499999999996</v>
      </c>
      <c r="AA1729" s="13">
        <f t="shared" si="268"/>
        <v>7.1184999999999998E-2</v>
      </c>
      <c r="AB1729" s="13">
        <f t="shared" si="269"/>
        <v>0.26279999999999998</v>
      </c>
    </row>
    <row r="1730" spans="1:28" x14ac:dyDescent="0.25">
      <c r="A1730" s="2" t="s">
        <v>1724</v>
      </c>
      <c r="B1730" s="3" t="s">
        <v>8437</v>
      </c>
      <c r="C1730" s="3" t="s">
        <v>8544</v>
      </c>
      <c r="D1730" s="12">
        <v>44.45</v>
      </c>
      <c r="E1730" s="12">
        <v>43.8</v>
      </c>
      <c r="F1730" s="12">
        <v>43.85</v>
      </c>
      <c r="G1730" s="12">
        <v>42.7</v>
      </c>
      <c r="H1730" s="12">
        <v>43.55</v>
      </c>
      <c r="I1730" s="3">
        <v>-192</v>
      </c>
      <c r="J1730" s="3">
        <v>7</v>
      </c>
      <c r="K1730" s="3">
        <v>-120</v>
      </c>
      <c r="L1730" s="3">
        <v>22</v>
      </c>
      <c r="M1730" s="3">
        <v>66</v>
      </c>
      <c r="N1730" s="3">
        <v>30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-8.5344000000000017E-2</v>
      </c>
      <c r="T1730" s="13">
        <f t="shared" si="261"/>
        <v>3.0659999999999997E-3</v>
      </c>
      <c r="U1730" s="13">
        <f t="shared" si="262"/>
        <v>-5.262E-2</v>
      </c>
      <c r="V1730" s="13">
        <f t="shared" si="263"/>
        <v>9.3940000000000013E-3</v>
      </c>
      <c r="W1730" s="13">
        <f t="shared" si="264"/>
        <v>2.8742999999999998E-2</v>
      </c>
      <c r="X1730" s="13">
        <f t="shared" si="265"/>
        <v>1.3335E-2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8438</v>
      </c>
      <c r="C1731" s="3" t="s">
        <v>5370</v>
      </c>
      <c r="D1731" s="12">
        <v>37.549999999999997</v>
      </c>
      <c r="E1731" s="12">
        <v>37.700000000000003</v>
      </c>
      <c r="F1731" s="12">
        <v>37.65</v>
      </c>
      <c r="G1731" s="12">
        <v>37.549999999999997</v>
      </c>
      <c r="H1731" s="12">
        <v>38.200000000000003</v>
      </c>
      <c r="I1731" s="3">
        <v>-265</v>
      </c>
      <c r="J1731" s="3">
        <v>-36</v>
      </c>
      <c r="K1731" s="3">
        <v>-36</v>
      </c>
      <c r="L1731" s="3">
        <v>335</v>
      </c>
      <c r="M1731" s="3">
        <v>212</v>
      </c>
      <c r="N1731" s="3">
        <v>36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-9.9507499999999999E-2</v>
      </c>
      <c r="T1731" s="13">
        <f t="shared" si="261"/>
        <v>-1.3572000000000001E-2</v>
      </c>
      <c r="U1731" s="13">
        <f t="shared" si="262"/>
        <v>-1.3553999999999998E-2</v>
      </c>
      <c r="V1731" s="13">
        <f t="shared" si="263"/>
        <v>0.12579249999999997</v>
      </c>
      <c r="W1731" s="13">
        <f t="shared" si="264"/>
        <v>8.0984E-2</v>
      </c>
      <c r="X1731" s="13">
        <f t="shared" si="265"/>
        <v>1.3517999999999999E-2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8439</v>
      </c>
      <c r="C1732" s="3" t="s">
        <v>8544</v>
      </c>
      <c r="D1732" s="12">
        <v>48.1</v>
      </c>
      <c r="E1732" s="12">
        <v>48</v>
      </c>
      <c r="F1732" s="12">
        <v>47.9</v>
      </c>
      <c r="G1732" s="12">
        <v>46.9</v>
      </c>
      <c r="H1732" s="12">
        <v>47.8</v>
      </c>
      <c r="I1732" s="3">
        <v>-9</v>
      </c>
      <c r="J1732" s="3">
        <v>-63</v>
      </c>
      <c r="K1732" s="3">
        <v>-10</v>
      </c>
      <c r="L1732" s="3">
        <v>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-4.3290000000000004E-3</v>
      </c>
      <c r="T1732" s="13">
        <f t="shared" si="261"/>
        <v>-3.024E-2</v>
      </c>
      <c r="U1732" s="13">
        <f t="shared" si="262"/>
        <v>-4.79E-3</v>
      </c>
      <c r="V1732" s="13">
        <f t="shared" si="263"/>
        <v>4.6899999999999996E-4</v>
      </c>
      <c r="W1732" s="13">
        <f t="shared" si="264"/>
        <v>-4.7799999999999996E-4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8440</v>
      </c>
      <c r="C1733" s="3" t="s">
        <v>5383</v>
      </c>
      <c r="D1733" s="12">
        <v>31.95</v>
      </c>
      <c r="E1733" s="12">
        <v>30.6</v>
      </c>
      <c r="F1733" s="12">
        <v>30.45</v>
      </c>
      <c r="G1733" s="12">
        <v>28.6</v>
      </c>
      <c r="H1733" s="12">
        <v>30.65</v>
      </c>
      <c r="I1733" s="3">
        <v>507</v>
      </c>
      <c r="J1733" s="3">
        <v>-116</v>
      </c>
      <c r="K1733" s="3">
        <v>-650</v>
      </c>
      <c r="L1733" s="3">
        <v>-445</v>
      </c>
      <c r="M1733" s="3">
        <v>323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0.16198650000000001</v>
      </c>
      <c r="T1733" s="13">
        <f t="shared" si="261"/>
        <v>-3.5496000000000007E-2</v>
      </c>
      <c r="U1733" s="13">
        <f t="shared" si="262"/>
        <v>-0.19792499999999999</v>
      </c>
      <c r="V1733" s="13">
        <f t="shared" si="263"/>
        <v>-0.12726999999999999</v>
      </c>
      <c r="W1733" s="13">
        <f t="shared" si="264"/>
        <v>9.899949999999999E-2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8441</v>
      </c>
      <c r="C1734" s="3" t="s">
        <v>5370</v>
      </c>
      <c r="D1734" s="12">
        <v>5.6</v>
      </c>
      <c r="E1734" s="12">
        <v>5.35</v>
      </c>
      <c r="F1734" s="12">
        <v>5.21</v>
      </c>
      <c r="G1734" s="12">
        <v>5.23</v>
      </c>
      <c r="H1734" s="12">
        <v>5.47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8442</v>
      </c>
      <c r="C1735" s="3" t="s">
        <v>5370</v>
      </c>
      <c r="D1735" s="12">
        <v>11.5</v>
      </c>
      <c r="E1735" s="12">
        <v>11.6</v>
      </c>
      <c r="F1735" s="12">
        <v>11.9</v>
      </c>
      <c r="G1735" s="12">
        <v>11.2</v>
      </c>
      <c r="H1735" s="12">
        <v>11.3</v>
      </c>
      <c r="I1735" s="3">
        <v>-3</v>
      </c>
      <c r="J1735" s="3">
        <v>-20</v>
      </c>
      <c r="K1735" s="3">
        <v>-8</v>
      </c>
      <c r="L1735" s="3">
        <v>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-3.4499999999999998E-4</v>
      </c>
      <c r="T1735" s="13">
        <f t="shared" ref="T1735:T1757" si="271">$E1735*J1735/100000</f>
        <v>-2.32E-3</v>
      </c>
      <c r="U1735" s="13">
        <f t="shared" ref="U1735:U1757" si="272">$F1735*K1735/100000</f>
        <v>-9.5200000000000005E-4</v>
      </c>
      <c r="V1735" s="13">
        <f t="shared" ref="V1735:V1757" si="273">$G1735*L1735/100000</f>
        <v>6.7199999999999985E-4</v>
      </c>
      <c r="W1735" s="13">
        <f t="shared" ref="W1735:W1757" si="274">$H1735*M1735/100000</f>
        <v>-2.2600000000000002E-4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8443</v>
      </c>
      <c r="C1736" s="3" t="s">
        <v>5370</v>
      </c>
      <c r="D1736" s="12">
        <v>45.8</v>
      </c>
      <c r="E1736" s="12">
        <v>45.5</v>
      </c>
      <c r="F1736" s="12">
        <v>45.65</v>
      </c>
      <c r="G1736" s="12">
        <v>44.45</v>
      </c>
      <c r="H1736" s="12">
        <v>45.6</v>
      </c>
      <c r="I1736" s="3">
        <v>-148</v>
      </c>
      <c r="J1736" s="3">
        <v>-88</v>
      </c>
      <c r="K1736" s="3">
        <v>3</v>
      </c>
      <c r="L1736" s="3">
        <v>118</v>
      </c>
      <c r="M1736" s="3">
        <v>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-6.7783999999999997E-2</v>
      </c>
      <c r="T1736" s="13">
        <f t="shared" si="271"/>
        <v>-4.0039999999999999E-2</v>
      </c>
      <c r="U1736" s="13">
        <f t="shared" si="272"/>
        <v>1.3694999999999998E-3</v>
      </c>
      <c r="V1736" s="13">
        <f t="shared" si="273"/>
        <v>5.2451000000000005E-2</v>
      </c>
      <c r="W1736" s="13">
        <f t="shared" si="274"/>
        <v>2.7360000000000002E-3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8444</v>
      </c>
      <c r="C1737" s="3" t="s">
        <v>5370</v>
      </c>
      <c r="D1737" s="12">
        <v>40.049999999999997</v>
      </c>
      <c r="E1737" s="12">
        <v>40</v>
      </c>
      <c r="F1737" s="12">
        <v>39.6</v>
      </c>
      <c r="G1737" s="12">
        <v>39.700000000000003</v>
      </c>
      <c r="H1737" s="12">
        <v>40</v>
      </c>
      <c r="I1737" s="3">
        <v>2</v>
      </c>
      <c r="J1737" s="3">
        <v>-6</v>
      </c>
      <c r="K1737" s="3">
        <v>-8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8.0099999999999995E-4</v>
      </c>
      <c r="T1737" s="13">
        <f t="shared" si="271"/>
        <v>-2.3999999999999998E-3</v>
      </c>
      <c r="U1737" s="13">
        <f t="shared" si="272"/>
        <v>-3.1680000000000002E-3</v>
      </c>
      <c r="V1737" s="13">
        <f t="shared" si="273"/>
        <v>3.9700000000000005E-4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8445</v>
      </c>
      <c r="C1738" s="3" t="s">
        <v>5370</v>
      </c>
      <c r="D1738" s="12">
        <v>36.799999999999997</v>
      </c>
      <c r="E1738" s="12">
        <v>36.549999999999997</v>
      </c>
      <c r="F1738" s="12">
        <v>36.6</v>
      </c>
      <c r="G1738" s="12">
        <v>35.549999999999997</v>
      </c>
      <c r="H1738" s="12">
        <v>37.4</v>
      </c>
      <c r="I1738" s="3">
        <v>-1016</v>
      </c>
      <c r="J1738" s="3">
        <v>-323</v>
      </c>
      <c r="K1738" s="3">
        <v>-307</v>
      </c>
      <c r="L1738" s="3">
        <v>-824</v>
      </c>
      <c r="M1738" s="3">
        <v>1223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-0.37388799999999994</v>
      </c>
      <c r="T1738" s="13">
        <f t="shared" si="271"/>
        <v>-0.11805649999999999</v>
      </c>
      <c r="U1738" s="13">
        <f t="shared" si="272"/>
        <v>-0.112362</v>
      </c>
      <c r="V1738" s="13">
        <f t="shared" si="273"/>
        <v>-0.29293199999999997</v>
      </c>
      <c r="W1738" s="13">
        <f t="shared" si="274"/>
        <v>0.45740199999999998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8446</v>
      </c>
      <c r="C1739" s="3" t="s">
        <v>8544</v>
      </c>
      <c r="D1739" s="12">
        <v>16.25</v>
      </c>
      <c r="E1739" s="12">
        <v>16.149999999999999</v>
      </c>
      <c r="F1739" s="12">
        <v>16.100000000000001</v>
      </c>
      <c r="G1739" s="12">
        <v>14.9</v>
      </c>
      <c r="H1739" s="12">
        <v>15.95</v>
      </c>
      <c r="I1739" s="3">
        <v>-245</v>
      </c>
      <c r="J1739" s="3">
        <v>-503</v>
      </c>
      <c r="K1739" s="3">
        <v>-623</v>
      </c>
      <c r="L1739" s="3">
        <v>-212</v>
      </c>
      <c r="M1739" s="3">
        <v>68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-3.9812500000000001E-2</v>
      </c>
      <c r="T1739" s="13">
        <f t="shared" si="271"/>
        <v>-8.1234499999999987E-2</v>
      </c>
      <c r="U1739" s="13">
        <f t="shared" si="272"/>
        <v>-0.10030300000000002</v>
      </c>
      <c r="V1739" s="13">
        <f t="shared" si="273"/>
        <v>-3.1588000000000005E-2</v>
      </c>
      <c r="W1739" s="13">
        <f t="shared" si="274"/>
        <v>1.0846E-2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8447</v>
      </c>
      <c r="C1740" s="3" t="s">
        <v>5370</v>
      </c>
      <c r="D1740" s="12">
        <v>21.55</v>
      </c>
      <c r="E1740" s="12">
        <v>21.2</v>
      </c>
      <c r="F1740" s="12">
        <v>21.9</v>
      </c>
      <c r="G1740" s="12">
        <v>20</v>
      </c>
      <c r="H1740" s="12">
        <v>21.9</v>
      </c>
      <c r="I1740" s="3">
        <v>82</v>
      </c>
      <c r="J1740" s="3">
        <v>300</v>
      </c>
      <c r="K1740" s="3">
        <v>205</v>
      </c>
      <c r="L1740" s="3">
        <v>84</v>
      </c>
      <c r="M1740" s="3">
        <v>477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1.7671000000000003E-2</v>
      </c>
      <c r="T1740" s="13">
        <f t="shared" si="271"/>
        <v>6.3600000000000004E-2</v>
      </c>
      <c r="U1740" s="13">
        <f t="shared" si="272"/>
        <v>4.4894999999999997E-2</v>
      </c>
      <c r="V1740" s="13">
        <f t="shared" si="273"/>
        <v>1.6799999999999999E-2</v>
      </c>
      <c r="W1740" s="13">
        <f t="shared" si="274"/>
        <v>0.10446299999999999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8448</v>
      </c>
      <c r="C1741" s="3" t="s">
        <v>5370</v>
      </c>
      <c r="D1741" s="12">
        <v>48.15</v>
      </c>
      <c r="E1741" s="12">
        <v>47.2</v>
      </c>
      <c r="F1741" s="12">
        <v>47.3</v>
      </c>
      <c r="G1741" s="12">
        <v>46.55</v>
      </c>
      <c r="H1741" s="12">
        <v>47.15</v>
      </c>
      <c r="I1741" s="3">
        <v>-32</v>
      </c>
      <c r="J1741" s="3">
        <v>-122</v>
      </c>
      <c r="K1741" s="3">
        <v>-9</v>
      </c>
      <c r="L1741" s="3">
        <v>10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-1.5408E-2</v>
      </c>
      <c r="T1741" s="13">
        <f t="shared" si="271"/>
        <v>-5.7584000000000003E-2</v>
      </c>
      <c r="U1741" s="13">
        <f t="shared" si="272"/>
        <v>-4.2569999999999995E-3</v>
      </c>
      <c r="V1741" s="13">
        <f t="shared" si="273"/>
        <v>4.6550000000000003E-3</v>
      </c>
      <c r="W1741" s="13">
        <f t="shared" si="274"/>
        <v>-4.2434999999999999E-3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8449</v>
      </c>
      <c r="C1742" s="3" t="s">
        <v>5370</v>
      </c>
      <c r="D1742" s="12">
        <v>87.6</v>
      </c>
      <c r="E1742" s="12">
        <v>89.9</v>
      </c>
      <c r="F1742" s="12">
        <v>90</v>
      </c>
      <c r="G1742" s="12">
        <v>84.2</v>
      </c>
      <c r="H1742" s="12">
        <v>90</v>
      </c>
      <c r="I1742" s="3">
        <v>-808</v>
      </c>
      <c r="J1742" s="3">
        <v>381</v>
      </c>
      <c r="K1742" s="3">
        <v>-144</v>
      </c>
      <c r="L1742" s="3">
        <v>-276</v>
      </c>
      <c r="M1742" s="3">
        <v>411</v>
      </c>
      <c r="N1742" s="3">
        <v>528</v>
      </c>
      <c r="O1742" s="3">
        <v>318</v>
      </c>
      <c r="P1742" s="3">
        <v>218</v>
      </c>
      <c r="Q1742" s="3">
        <v>69</v>
      </c>
      <c r="R1742" s="3">
        <v>176</v>
      </c>
      <c r="S1742" s="13">
        <f t="shared" si="270"/>
        <v>-0.70780799999999988</v>
      </c>
      <c r="T1742" s="13">
        <f t="shared" si="271"/>
        <v>0.34251900000000002</v>
      </c>
      <c r="U1742" s="13">
        <f t="shared" si="272"/>
        <v>-0.12959999999999999</v>
      </c>
      <c r="V1742" s="13">
        <f t="shared" si="273"/>
        <v>-0.23239200000000002</v>
      </c>
      <c r="W1742" s="13">
        <f t="shared" si="274"/>
        <v>0.36990000000000001</v>
      </c>
      <c r="X1742" s="13">
        <f t="shared" si="275"/>
        <v>0.46252799999999994</v>
      </c>
      <c r="Y1742" s="13">
        <f t="shared" si="276"/>
        <v>0.28588200000000002</v>
      </c>
      <c r="Z1742" s="13">
        <f t="shared" si="277"/>
        <v>0.19620000000000001</v>
      </c>
      <c r="AA1742" s="13">
        <f t="shared" si="278"/>
        <v>5.8098000000000004E-2</v>
      </c>
      <c r="AB1742" s="13">
        <f t="shared" si="279"/>
        <v>0.15840000000000001</v>
      </c>
    </row>
    <row r="1743" spans="1:28" x14ac:dyDescent="0.25">
      <c r="A1743" s="2" t="s">
        <v>1737</v>
      </c>
      <c r="B1743" s="3" t="s">
        <v>8450</v>
      </c>
      <c r="C1743" s="3" t="s">
        <v>5370</v>
      </c>
      <c r="D1743" s="12">
        <v>69.8</v>
      </c>
      <c r="E1743" s="12">
        <v>69.2</v>
      </c>
      <c r="F1743" s="12">
        <v>69.400000000000006</v>
      </c>
      <c r="G1743" s="12">
        <v>66.099999999999994</v>
      </c>
      <c r="H1743" s="12">
        <v>69.8</v>
      </c>
      <c r="I1743" s="3">
        <v>-517</v>
      </c>
      <c r="J1743" s="3">
        <v>-563</v>
      </c>
      <c r="K1743" s="3">
        <v>-248</v>
      </c>
      <c r="L1743" s="3">
        <v>360</v>
      </c>
      <c r="M1743" s="3">
        <v>729</v>
      </c>
      <c r="N1743" s="3">
        <v>4</v>
      </c>
      <c r="O1743" s="3">
        <v>74</v>
      </c>
      <c r="P1743" s="3">
        <v>0</v>
      </c>
      <c r="Q1743" s="3">
        <v>-460</v>
      </c>
      <c r="R1743" s="3">
        <v>0</v>
      </c>
      <c r="S1743" s="13">
        <f t="shared" si="270"/>
        <v>-0.36086599999999996</v>
      </c>
      <c r="T1743" s="13">
        <f t="shared" si="271"/>
        <v>-0.389596</v>
      </c>
      <c r="U1743" s="13">
        <f t="shared" si="272"/>
        <v>-0.17211200000000001</v>
      </c>
      <c r="V1743" s="13">
        <f t="shared" si="273"/>
        <v>0.23795999999999998</v>
      </c>
      <c r="W1743" s="13">
        <f t="shared" si="274"/>
        <v>0.50884200000000002</v>
      </c>
      <c r="X1743" s="13">
        <f t="shared" si="275"/>
        <v>2.7919999999999998E-3</v>
      </c>
      <c r="Y1743" s="13">
        <f t="shared" si="276"/>
        <v>5.1208000000000004E-2</v>
      </c>
      <c r="Z1743" s="13">
        <f t="shared" si="277"/>
        <v>0</v>
      </c>
      <c r="AA1743" s="13">
        <f t="shared" si="278"/>
        <v>-0.30405999999999994</v>
      </c>
      <c r="AB1743" s="13">
        <f t="shared" si="279"/>
        <v>0</v>
      </c>
    </row>
    <row r="1744" spans="1:28" x14ac:dyDescent="0.25">
      <c r="A1744" s="2" t="s">
        <v>1738</v>
      </c>
      <c r="B1744" s="3" t="s">
        <v>8451</v>
      </c>
      <c r="C1744" s="3" t="s">
        <v>8544</v>
      </c>
      <c r="D1744" s="12">
        <v>31.4</v>
      </c>
      <c r="E1744" s="12">
        <v>30.55</v>
      </c>
      <c r="F1744" s="12">
        <v>31.65</v>
      </c>
      <c r="G1744" s="12">
        <v>29.2</v>
      </c>
      <c r="H1744" s="12">
        <v>30.6</v>
      </c>
      <c r="I1744" s="3">
        <v>1229</v>
      </c>
      <c r="J1744" s="3">
        <v>71</v>
      </c>
      <c r="K1744" s="3">
        <v>349</v>
      </c>
      <c r="L1744" s="3">
        <v>-656</v>
      </c>
      <c r="M1744" s="3">
        <v>56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0.38590599999999997</v>
      </c>
      <c r="T1744" s="13">
        <f t="shared" si="271"/>
        <v>2.1690500000000001E-2</v>
      </c>
      <c r="U1744" s="13">
        <f t="shared" si="272"/>
        <v>0.1104585</v>
      </c>
      <c r="V1744" s="13">
        <f t="shared" si="273"/>
        <v>-0.191552</v>
      </c>
      <c r="W1744" s="13">
        <f t="shared" si="274"/>
        <v>1.7136000000000002E-2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8452</v>
      </c>
      <c r="C1745" s="3" t="s">
        <v>5370</v>
      </c>
      <c r="D1745" s="12">
        <v>125.5</v>
      </c>
      <c r="E1745" s="12">
        <v>128.5</v>
      </c>
      <c r="F1745" s="12">
        <v>130.5</v>
      </c>
      <c r="G1745" s="12">
        <v>124</v>
      </c>
      <c r="H1745" s="12">
        <v>130</v>
      </c>
      <c r="I1745" s="3">
        <v>109</v>
      </c>
      <c r="J1745" s="3">
        <v>-61</v>
      </c>
      <c r="K1745" s="3">
        <v>-80</v>
      </c>
      <c r="L1745" s="3">
        <v>-55</v>
      </c>
      <c r="M1745" s="3">
        <v>297</v>
      </c>
      <c r="N1745" s="3">
        <v>1</v>
      </c>
      <c r="O1745" s="3">
        <v>1</v>
      </c>
      <c r="P1745" s="3">
        <v>12</v>
      </c>
      <c r="Q1745" s="3">
        <v>0</v>
      </c>
      <c r="R1745" s="3">
        <v>0</v>
      </c>
      <c r="S1745" s="13">
        <f t="shared" si="270"/>
        <v>0.136795</v>
      </c>
      <c r="T1745" s="13">
        <f t="shared" si="271"/>
        <v>-7.8384999999999996E-2</v>
      </c>
      <c r="U1745" s="13">
        <f t="shared" si="272"/>
        <v>-0.10440000000000001</v>
      </c>
      <c r="V1745" s="13">
        <f t="shared" si="273"/>
        <v>-6.8199999999999997E-2</v>
      </c>
      <c r="W1745" s="13">
        <f t="shared" si="274"/>
        <v>0.3861</v>
      </c>
      <c r="X1745" s="13">
        <f t="shared" si="275"/>
        <v>1.255E-3</v>
      </c>
      <c r="Y1745" s="13">
        <f t="shared" si="276"/>
        <v>1.2849999999999999E-3</v>
      </c>
      <c r="Z1745" s="13">
        <f t="shared" si="277"/>
        <v>1.566E-2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8453</v>
      </c>
      <c r="C1746" s="3" t="s">
        <v>8576</v>
      </c>
      <c r="D1746" s="12">
        <v>83.6</v>
      </c>
      <c r="E1746" s="12">
        <v>84.8</v>
      </c>
      <c r="F1746" s="12">
        <v>83.8</v>
      </c>
      <c r="G1746" s="12">
        <v>80.099999999999994</v>
      </c>
      <c r="H1746" s="12">
        <v>85.1</v>
      </c>
      <c r="I1746" s="3">
        <v>183</v>
      </c>
      <c r="J1746" s="3">
        <v>57</v>
      </c>
      <c r="K1746" s="3">
        <v>-215</v>
      </c>
      <c r="L1746" s="3">
        <v>144</v>
      </c>
      <c r="M1746" s="3">
        <v>186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0.15298799999999999</v>
      </c>
      <c r="T1746" s="13">
        <f t="shared" si="271"/>
        <v>4.8335999999999997E-2</v>
      </c>
      <c r="U1746" s="13">
        <f t="shared" si="272"/>
        <v>-0.18017</v>
      </c>
      <c r="V1746" s="13">
        <f t="shared" si="273"/>
        <v>0.115344</v>
      </c>
      <c r="W1746" s="13">
        <f t="shared" si="274"/>
        <v>0.15828599999999998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8454</v>
      </c>
      <c r="C1747" s="3" t="s">
        <v>8490</v>
      </c>
      <c r="D1747" s="12">
        <v>62.1</v>
      </c>
      <c r="E1747" s="12">
        <v>63.3</v>
      </c>
      <c r="F1747" s="12">
        <v>62.1</v>
      </c>
      <c r="G1747" s="12">
        <v>59.8</v>
      </c>
      <c r="H1747" s="12">
        <v>61.2</v>
      </c>
      <c r="I1747" s="3">
        <v>-91</v>
      </c>
      <c r="J1747" s="3">
        <v>95</v>
      </c>
      <c r="K1747" s="3">
        <v>1</v>
      </c>
      <c r="L1747" s="3">
        <v>49</v>
      </c>
      <c r="M1747" s="3">
        <v>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-5.6511000000000006E-2</v>
      </c>
      <c r="T1747" s="13">
        <f t="shared" si="271"/>
        <v>6.0135000000000001E-2</v>
      </c>
      <c r="U1747" s="13">
        <f t="shared" si="272"/>
        <v>6.2100000000000002E-4</v>
      </c>
      <c r="V1747" s="13">
        <f t="shared" si="273"/>
        <v>2.9301999999999998E-2</v>
      </c>
      <c r="W1747" s="13">
        <f t="shared" si="274"/>
        <v>1.1016000000000001E-2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8455</v>
      </c>
      <c r="C1748" s="3" t="s">
        <v>5370</v>
      </c>
      <c r="D1748" s="12">
        <v>23.1</v>
      </c>
      <c r="E1748" s="12">
        <v>25.4</v>
      </c>
      <c r="F1748" s="12">
        <v>22.9</v>
      </c>
      <c r="G1748" s="12">
        <v>25.15</v>
      </c>
      <c r="H1748" s="12">
        <v>23</v>
      </c>
      <c r="I1748" s="3">
        <v>21</v>
      </c>
      <c r="J1748" s="3">
        <v>-206</v>
      </c>
      <c r="K1748" s="3">
        <v>-227</v>
      </c>
      <c r="L1748" s="3">
        <v>464</v>
      </c>
      <c r="M1748" s="3">
        <v>-316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4.8510000000000003E-3</v>
      </c>
      <c r="T1748" s="13">
        <f t="shared" si="271"/>
        <v>-5.2323999999999996E-2</v>
      </c>
      <c r="U1748" s="13">
        <f t="shared" si="272"/>
        <v>-5.1982999999999994E-2</v>
      </c>
      <c r="V1748" s="13">
        <f t="shared" si="273"/>
        <v>0.11669599999999998</v>
      </c>
      <c r="W1748" s="13">
        <f t="shared" si="274"/>
        <v>-7.2679999999999995E-2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8456</v>
      </c>
      <c r="C1749" s="3" t="s">
        <v>8544</v>
      </c>
      <c r="D1749" s="12">
        <v>50.2</v>
      </c>
      <c r="E1749" s="12">
        <v>49.85</v>
      </c>
      <c r="F1749" s="12">
        <v>51</v>
      </c>
      <c r="G1749" s="12">
        <v>48.45</v>
      </c>
      <c r="H1749" s="12">
        <v>51</v>
      </c>
      <c r="I1749" s="3">
        <v>-4061</v>
      </c>
      <c r="J1749" s="3">
        <v>-2111</v>
      </c>
      <c r="K1749" s="3">
        <v>-815</v>
      </c>
      <c r="L1749" s="3">
        <v>707</v>
      </c>
      <c r="M1749" s="3">
        <v>433</v>
      </c>
      <c r="N1749" s="3">
        <v>0</v>
      </c>
      <c r="O1749" s="3">
        <v>0</v>
      </c>
      <c r="P1749" s="3">
        <v>55</v>
      </c>
      <c r="Q1749" s="3">
        <v>0</v>
      </c>
      <c r="R1749" s="3">
        <v>0</v>
      </c>
      <c r="S1749" s="13">
        <f t="shared" si="270"/>
        <v>-2.0386220000000002</v>
      </c>
      <c r="T1749" s="13">
        <f t="shared" si="271"/>
        <v>-1.0523335</v>
      </c>
      <c r="U1749" s="13">
        <f t="shared" si="272"/>
        <v>-0.41565000000000002</v>
      </c>
      <c r="V1749" s="13">
        <f t="shared" si="273"/>
        <v>0.3425415</v>
      </c>
      <c r="W1749" s="13">
        <f t="shared" si="274"/>
        <v>0.22083</v>
      </c>
      <c r="X1749" s="13">
        <f t="shared" si="275"/>
        <v>0</v>
      </c>
      <c r="Y1749" s="13">
        <f t="shared" si="276"/>
        <v>0</v>
      </c>
      <c r="Z1749" s="13">
        <f t="shared" si="277"/>
        <v>2.8049999999999999E-2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8457</v>
      </c>
      <c r="C1750" s="3" t="s">
        <v>8492</v>
      </c>
      <c r="D1750" s="12">
        <v>14.8</v>
      </c>
      <c r="E1750" s="12">
        <v>14.75</v>
      </c>
      <c r="F1750" s="12">
        <v>14.65</v>
      </c>
      <c r="G1750" s="12">
        <v>13.7</v>
      </c>
      <c r="H1750" s="12">
        <v>14.25</v>
      </c>
      <c r="I1750" s="3">
        <v>-198</v>
      </c>
      <c r="J1750" s="3">
        <v>-80</v>
      </c>
      <c r="K1750" s="3">
        <v>-157</v>
      </c>
      <c r="L1750" s="3">
        <v>-17</v>
      </c>
      <c r="M1750" s="3">
        <v>58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-2.9304E-2</v>
      </c>
      <c r="T1750" s="13">
        <f t="shared" si="271"/>
        <v>-1.18E-2</v>
      </c>
      <c r="U1750" s="13">
        <f t="shared" si="272"/>
        <v>-2.30005E-2</v>
      </c>
      <c r="V1750" s="13">
        <f t="shared" si="273"/>
        <v>-2.3289999999999999E-3</v>
      </c>
      <c r="W1750" s="13">
        <f t="shared" si="274"/>
        <v>8.2649999999999998E-3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8458</v>
      </c>
      <c r="C1751" s="3" t="s">
        <v>8544</v>
      </c>
      <c r="D1751" s="12">
        <v>10.85</v>
      </c>
      <c r="E1751" s="12">
        <v>10.85</v>
      </c>
      <c r="F1751" s="12">
        <v>10.85</v>
      </c>
      <c r="G1751" s="12">
        <v>10.65</v>
      </c>
      <c r="H1751" s="12">
        <v>11.05</v>
      </c>
      <c r="I1751" s="3">
        <v>-1</v>
      </c>
      <c r="J1751" s="3">
        <v>0</v>
      </c>
      <c r="K1751" s="3">
        <v>0</v>
      </c>
      <c r="L1751" s="3">
        <v>8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-1.0849999999999999E-4</v>
      </c>
      <c r="T1751" s="13">
        <f t="shared" si="271"/>
        <v>0</v>
      </c>
      <c r="U1751" s="13">
        <f t="shared" si="272"/>
        <v>0</v>
      </c>
      <c r="V1751" s="13">
        <f t="shared" si="273"/>
        <v>8.52E-4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8459</v>
      </c>
      <c r="C1752" s="3" t="s">
        <v>8491</v>
      </c>
      <c r="D1752" s="12">
        <v>10.5</v>
      </c>
      <c r="E1752" s="12">
        <v>10.65</v>
      </c>
      <c r="F1752" s="12">
        <v>10.5</v>
      </c>
      <c r="G1752" s="12">
        <v>9.99</v>
      </c>
      <c r="H1752" s="12">
        <v>10.5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8460</v>
      </c>
      <c r="C1753" s="3" t="s">
        <v>5373</v>
      </c>
      <c r="D1753" s="12">
        <v>84.5</v>
      </c>
      <c r="E1753" s="12">
        <v>85.1</v>
      </c>
      <c r="F1753" s="12">
        <v>83.9</v>
      </c>
      <c r="G1753" s="12">
        <v>79.599999999999994</v>
      </c>
      <c r="H1753" s="12">
        <v>85</v>
      </c>
      <c r="I1753" s="3">
        <v>-309</v>
      </c>
      <c r="J1753" s="3">
        <v>-61</v>
      </c>
      <c r="K1753" s="3">
        <v>-162</v>
      </c>
      <c r="L1753" s="3">
        <v>-286</v>
      </c>
      <c r="M1753" s="3">
        <v>277</v>
      </c>
      <c r="N1753" s="3">
        <v>10</v>
      </c>
      <c r="O1753" s="3">
        <v>0</v>
      </c>
      <c r="P1753" s="3">
        <v>0</v>
      </c>
      <c r="Q1753" s="3">
        <v>-98</v>
      </c>
      <c r="R1753" s="3">
        <v>0</v>
      </c>
      <c r="S1753" s="13">
        <f t="shared" si="270"/>
        <v>-0.26110499999999998</v>
      </c>
      <c r="T1753" s="13">
        <f t="shared" si="271"/>
        <v>-5.1910999999999992E-2</v>
      </c>
      <c r="U1753" s="13">
        <f t="shared" si="272"/>
        <v>-0.13591800000000001</v>
      </c>
      <c r="V1753" s="13">
        <f t="shared" si="273"/>
        <v>-0.227656</v>
      </c>
      <c r="W1753" s="13">
        <f t="shared" si="274"/>
        <v>0.23544999999999999</v>
      </c>
      <c r="X1753" s="13">
        <f t="shared" si="275"/>
        <v>8.4499999999999992E-3</v>
      </c>
      <c r="Y1753" s="13">
        <f t="shared" si="276"/>
        <v>0</v>
      </c>
      <c r="Z1753" s="13">
        <f t="shared" si="277"/>
        <v>0</v>
      </c>
      <c r="AA1753" s="13">
        <f t="shared" si="278"/>
        <v>-7.8007999999999994E-2</v>
      </c>
      <c r="AB1753" s="13">
        <f t="shared" si="279"/>
        <v>0</v>
      </c>
    </row>
    <row r="1754" spans="1:28" x14ac:dyDescent="0.25">
      <c r="A1754" s="2" t="s">
        <v>1748</v>
      </c>
      <c r="B1754" s="3" t="s">
        <v>8461</v>
      </c>
      <c r="C1754" s="3" t="s">
        <v>8544</v>
      </c>
      <c r="D1754" s="12">
        <v>19.55</v>
      </c>
      <c r="E1754" s="12">
        <v>19.149999999999999</v>
      </c>
      <c r="F1754" s="12">
        <v>18.25</v>
      </c>
      <c r="G1754" s="12">
        <v>16.45</v>
      </c>
      <c r="H1754" s="12">
        <v>18.05</v>
      </c>
      <c r="I1754" s="3">
        <v>82</v>
      </c>
      <c r="J1754" s="3">
        <v>87</v>
      </c>
      <c r="K1754" s="3">
        <v>-132</v>
      </c>
      <c r="L1754" s="3">
        <v>-107</v>
      </c>
      <c r="M1754" s="3">
        <v>94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1.6031E-2</v>
      </c>
      <c r="T1754" s="13">
        <f t="shared" si="271"/>
        <v>1.6660499999999998E-2</v>
      </c>
      <c r="U1754" s="13">
        <f t="shared" si="272"/>
        <v>-2.409E-2</v>
      </c>
      <c r="V1754" s="13">
        <f t="shared" si="273"/>
        <v>-1.7601499999999999E-2</v>
      </c>
      <c r="W1754" s="13">
        <f t="shared" si="274"/>
        <v>1.6966999999999999E-2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8462</v>
      </c>
      <c r="C1755" s="3" t="s">
        <v>5383</v>
      </c>
      <c r="D1755" s="12">
        <v>105.5</v>
      </c>
      <c r="E1755" s="12">
        <v>106</v>
      </c>
      <c r="F1755" s="12">
        <v>106</v>
      </c>
      <c r="G1755" s="12">
        <v>95.5</v>
      </c>
      <c r="H1755" s="12">
        <v>104.5</v>
      </c>
      <c r="I1755" s="3">
        <v>-153</v>
      </c>
      <c r="J1755" s="3">
        <v>17</v>
      </c>
      <c r="K1755" s="3">
        <v>-770</v>
      </c>
      <c r="L1755" s="3">
        <v>241</v>
      </c>
      <c r="M1755" s="3">
        <v>427</v>
      </c>
      <c r="N1755" s="3">
        <v>500</v>
      </c>
      <c r="O1755" s="3">
        <v>0</v>
      </c>
      <c r="P1755" s="3">
        <v>50</v>
      </c>
      <c r="Q1755" s="3">
        <v>7</v>
      </c>
      <c r="R1755" s="3">
        <v>0</v>
      </c>
      <c r="S1755" s="13">
        <f t="shared" si="270"/>
        <v>-0.161415</v>
      </c>
      <c r="T1755" s="13">
        <f t="shared" si="271"/>
        <v>1.8020000000000001E-2</v>
      </c>
      <c r="U1755" s="13">
        <f t="shared" si="272"/>
        <v>-0.81620000000000004</v>
      </c>
      <c r="V1755" s="13">
        <f t="shared" si="273"/>
        <v>0.230155</v>
      </c>
      <c r="W1755" s="13">
        <f t="shared" si="274"/>
        <v>0.44621499999999997</v>
      </c>
      <c r="X1755" s="13">
        <f t="shared" si="275"/>
        <v>0.52749999999999997</v>
      </c>
      <c r="Y1755" s="13">
        <f t="shared" si="276"/>
        <v>0</v>
      </c>
      <c r="Z1755" s="13">
        <f t="shared" si="277"/>
        <v>5.2999999999999999E-2</v>
      </c>
      <c r="AA1755" s="13">
        <f t="shared" si="278"/>
        <v>6.685E-3</v>
      </c>
      <c r="AB1755" s="13">
        <f t="shared" si="279"/>
        <v>0</v>
      </c>
    </row>
    <row r="1756" spans="1:28" x14ac:dyDescent="0.25">
      <c r="A1756" s="2" t="s">
        <v>1750</v>
      </c>
      <c r="B1756" s="3" t="s">
        <v>8463</v>
      </c>
      <c r="C1756" s="3" t="s">
        <v>5431</v>
      </c>
      <c r="D1756" s="12">
        <v>28.35</v>
      </c>
      <c r="E1756" s="12">
        <v>28.15</v>
      </c>
      <c r="F1756" s="12">
        <v>28.2</v>
      </c>
      <c r="G1756" s="12">
        <v>26.7</v>
      </c>
      <c r="H1756" s="12">
        <v>27.5</v>
      </c>
      <c r="I1756" s="3">
        <v>0</v>
      </c>
      <c r="J1756" s="3">
        <v>-6</v>
      </c>
      <c r="K1756" s="3">
        <v>3</v>
      </c>
      <c r="L1756" s="3">
        <v>4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-1.6889999999999997E-3</v>
      </c>
      <c r="U1756" s="13">
        <f t="shared" si="272"/>
        <v>8.4599999999999996E-4</v>
      </c>
      <c r="V1756" s="13">
        <f t="shared" si="273"/>
        <v>1.0679999999999999E-3</v>
      </c>
      <c r="W1756" s="13">
        <f t="shared" si="274"/>
        <v>8.25E-4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8464</v>
      </c>
      <c r="C1757" s="3" t="s">
        <v>5383</v>
      </c>
      <c r="D1757" s="12">
        <v>11.05</v>
      </c>
      <c r="E1757" s="12">
        <v>10.6</v>
      </c>
      <c r="F1757" s="12">
        <v>10.55</v>
      </c>
      <c r="G1757" s="12">
        <v>9.5</v>
      </c>
      <c r="H1757" s="12">
        <v>10.4</v>
      </c>
      <c r="I1757" s="3">
        <v>-31</v>
      </c>
      <c r="J1757" s="3">
        <v>45</v>
      </c>
      <c r="K1757" s="3">
        <v>4</v>
      </c>
      <c r="L1757" s="3">
        <v>9</v>
      </c>
      <c r="M1757" s="3">
        <v>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-3.4255000000000002E-3</v>
      </c>
      <c r="T1757" s="13">
        <f t="shared" si="271"/>
        <v>4.7699999999999999E-3</v>
      </c>
      <c r="U1757" s="13">
        <f t="shared" si="272"/>
        <v>4.2200000000000001E-4</v>
      </c>
      <c r="V1757" s="13">
        <f t="shared" si="273"/>
        <v>8.5499999999999997E-4</v>
      </c>
      <c r="W1757" s="13">
        <f t="shared" si="274"/>
        <v>2.7040000000000002E-3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workbookViewId="0">
      <selection activeCell="F37" sqref="F37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0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5350</v>
      </c>
      <c r="Y1" t="s">
        <v>6705</v>
      </c>
      <c r="Z1" t="s">
        <v>6706</v>
      </c>
      <c r="AA1" t="s">
        <v>6707</v>
      </c>
      <c r="AB1" t="s">
        <v>6708</v>
      </c>
      <c r="AC1" t="s">
        <v>6709</v>
      </c>
      <c r="AH1" s="21" t="s">
        <v>8577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8578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6710</v>
      </c>
      <c r="X2" s="9" t="s">
        <v>5342</v>
      </c>
      <c r="Y2" s="17">
        <v>4.7037069999999996</v>
      </c>
      <c r="Z2" s="17">
        <v>1.1465458999999998</v>
      </c>
      <c r="AA2" s="17">
        <v>2.8896520999999993</v>
      </c>
      <c r="AB2" s="17">
        <v>-1.7730212000000003</v>
      </c>
      <c r="AC2" s="17">
        <v>2.9895221000000003</v>
      </c>
      <c r="AG2" t="s">
        <v>5439</v>
      </c>
      <c r="AH2" t="s">
        <v>5441</v>
      </c>
      <c r="AI2" t="s">
        <v>5443</v>
      </c>
      <c r="AJ2" t="s">
        <v>5445</v>
      </c>
      <c r="AK2" t="s">
        <v>5447</v>
      </c>
      <c r="AL2" t="s">
        <v>5449</v>
      </c>
      <c r="AM2" t="s">
        <v>5451</v>
      </c>
      <c r="AN2" t="s">
        <v>5461</v>
      </c>
      <c r="AO2" t="s">
        <v>5454</v>
      </c>
      <c r="AP2" t="s">
        <v>5453</v>
      </c>
      <c r="AQ2" t="s">
        <v>5457</v>
      </c>
      <c r="AR2" t="s">
        <v>5459</v>
      </c>
      <c r="AS2" t="s">
        <v>5439</v>
      </c>
      <c r="AT2" t="s">
        <v>5441</v>
      </c>
      <c r="AU2" t="s">
        <v>5443</v>
      </c>
      <c r="AV2" t="s">
        <v>5445</v>
      </c>
      <c r="AW2" t="s">
        <v>5447</v>
      </c>
      <c r="AX2" t="s">
        <v>5449</v>
      </c>
      <c r="AY2" t="s">
        <v>5451</v>
      </c>
      <c r="AZ2" t="s">
        <v>5461</v>
      </c>
      <c r="BA2" t="s">
        <v>5454</v>
      </c>
      <c r="BB2" t="s">
        <v>5453</v>
      </c>
      <c r="BC2" t="s">
        <v>5457</v>
      </c>
      <c r="BD2" t="s">
        <v>5459</v>
      </c>
    </row>
    <row r="3" spans="1:56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5440</v>
      </c>
      <c r="J3" s="10" t="s">
        <v>5434</v>
      </c>
      <c r="K3" s="10" t="s">
        <v>5435</v>
      </c>
      <c r="L3" s="10" t="s">
        <v>5436</v>
      </c>
      <c r="M3" s="10" t="s">
        <v>5437</v>
      </c>
      <c r="N3" s="10" t="s">
        <v>5438</v>
      </c>
      <c r="O3" t="s">
        <v>5463</v>
      </c>
      <c r="P3" t="s">
        <v>5439</v>
      </c>
      <c r="Q3" t="s">
        <v>5433</v>
      </c>
      <c r="R3" t="s">
        <v>5435</v>
      </c>
      <c r="S3" t="s">
        <v>5436</v>
      </c>
      <c r="T3" t="s">
        <v>5437</v>
      </c>
      <c r="U3" s="21" t="s">
        <v>5438</v>
      </c>
      <c r="V3" t="s">
        <v>6712</v>
      </c>
      <c r="X3" s="9" t="s">
        <v>5340</v>
      </c>
      <c r="Y3" s="17">
        <v>1.3583E-2</v>
      </c>
      <c r="Z3" s="17">
        <v>1.2700000000000001E-3</v>
      </c>
      <c r="AA3" s="17">
        <v>1.3251299999999999E-2</v>
      </c>
      <c r="AB3" s="17">
        <v>1.6207999999999999E-3</v>
      </c>
      <c r="AC3" s="17">
        <v>2.1934000000000003E-3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5433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5342</v>
      </c>
      <c r="B4" s="18">
        <v>-25.465797999999996</v>
      </c>
      <c r="C4" s="18">
        <v>-32.859740499999994</v>
      </c>
      <c r="D4" s="18">
        <v>-5.2840242000000002</v>
      </c>
      <c r="E4" s="18">
        <v>14.037499100000002</v>
      </c>
      <c r="F4" s="18">
        <v>33.752978200000008</v>
      </c>
      <c r="I4" t="s">
        <v>5442</v>
      </c>
      <c r="J4" s="10">
        <f>SUMIF($A:$A,"電子上游*",B:B)</f>
        <v>11.267856499999994</v>
      </c>
      <c r="K4" s="10">
        <f t="shared" ref="K4:N4" si="0">SUMIF($A:$A,"電子上游*",C:C)</f>
        <v>-85.742113500000045</v>
      </c>
      <c r="L4" s="10">
        <f t="shared" si="0"/>
        <v>-112.7693167</v>
      </c>
      <c r="M4" s="10">
        <f t="shared" si="0"/>
        <v>176.02426510000001</v>
      </c>
      <c r="N4" s="10">
        <f t="shared" si="0"/>
        <v>125.46285279999996</v>
      </c>
      <c r="O4" s="16">
        <f>SUM(J4:N4)</f>
        <v>114.2435441999999</v>
      </c>
      <c r="P4" t="s">
        <v>5441</v>
      </c>
      <c r="Q4">
        <v>11.267856499999994</v>
      </c>
      <c r="R4">
        <v>-85.742113500000045</v>
      </c>
      <c r="S4">
        <v>-112.7693167</v>
      </c>
      <c r="T4">
        <v>176.02426510000001</v>
      </c>
      <c r="U4" s="21">
        <v>125.46285279999996</v>
      </c>
      <c r="V4">
        <v>114.2435441999999</v>
      </c>
      <c r="X4" s="9" t="s">
        <v>5339</v>
      </c>
      <c r="Y4" s="17">
        <v>7.1528800000000003E-2</v>
      </c>
      <c r="Z4" s="17">
        <v>1.3945900000000001E-2</v>
      </c>
      <c r="AA4" s="17">
        <v>5.9855800000000001E-2</v>
      </c>
      <c r="AB4" s="17">
        <v>1.1114699999999998E-2</v>
      </c>
      <c r="AC4" s="17">
        <v>1.1976500000000001E-2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5435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5340</v>
      </c>
      <c r="B5" s="18">
        <v>-1.5846525</v>
      </c>
      <c r="C5" s="18">
        <v>-0.49322250000000001</v>
      </c>
      <c r="D5" s="18">
        <v>-0.2869062</v>
      </c>
      <c r="E5" s="18">
        <v>4.3501600000000001E-2</v>
      </c>
      <c r="F5" s="18">
        <v>1.2572171000000001</v>
      </c>
      <c r="I5" t="s">
        <v>5444</v>
      </c>
      <c r="J5" s="10">
        <f>SUMIF($A:$A,"電子中游*",B:B)</f>
        <v>27.947679000000004</v>
      </c>
      <c r="K5" s="10">
        <f t="shared" ref="K5:N5" si="1">SUMIF($A:$A,"電子中游*",C:C)</f>
        <v>20.5591826</v>
      </c>
      <c r="L5" s="10">
        <f t="shared" si="1"/>
        <v>-60.375057199999993</v>
      </c>
      <c r="M5" s="10">
        <f t="shared" si="1"/>
        <v>61.098450999999997</v>
      </c>
      <c r="N5" s="10">
        <f t="shared" si="1"/>
        <v>56.874153200000002</v>
      </c>
      <c r="O5" s="16">
        <f t="shared" ref="O5:O14" si="2">SUM(J5:N5)</f>
        <v>106.10440860000001</v>
      </c>
      <c r="P5" t="s">
        <v>5443</v>
      </c>
      <c r="Q5">
        <v>27.947679000000004</v>
      </c>
      <c r="R5">
        <v>20.5591826</v>
      </c>
      <c r="S5">
        <v>-60.375057199999993</v>
      </c>
      <c r="T5">
        <v>61.098450999999997</v>
      </c>
      <c r="U5" s="21">
        <v>56.874153200000002</v>
      </c>
      <c r="V5">
        <v>106.10440860000001</v>
      </c>
      <c r="X5" s="9" t="s">
        <v>5341</v>
      </c>
      <c r="Y5" s="17">
        <v>1.6478E-2</v>
      </c>
      <c r="Z5" s="17">
        <v>6.7699999999999998E-4</v>
      </c>
      <c r="AA5" s="17">
        <v>6.3720000000000009E-3</v>
      </c>
      <c r="AB5" s="17">
        <v>7.899999999999999E-4</v>
      </c>
      <c r="AC5" s="17">
        <v>1.1779999999999998E-3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5436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5339</v>
      </c>
      <c r="B6" s="18">
        <v>-5.3265801000000002</v>
      </c>
      <c r="C6" s="18">
        <v>-5.2990551999999997</v>
      </c>
      <c r="D6" s="18">
        <v>-1.5889503999999999</v>
      </c>
      <c r="E6" s="18">
        <v>-1.5454225000000001</v>
      </c>
      <c r="F6" s="18">
        <v>0.24325180000000013</v>
      </c>
      <c r="I6" t="s">
        <v>5446</v>
      </c>
      <c r="J6" s="10">
        <f>SUMIF($A:$A,"電子下游*",B:B)</f>
        <v>-21.589638600000001</v>
      </c>
      <c r="K6" s="10">
        <f t="shared" ref="K6:N6" si="3">SUMIF($A:$A,"電子下游*",C:C)</f>
        <v>-30.655966200000002</v>
      </c>
      <c r="L6" s="10">
        <f t="shared" si="3"/>
        <v>-17.171371000000001</v>
      </c>
      <c r="M6" s="10">
        <f t="shared" si="3"/>
        <v>2.130646999999998</v>
      </c>
      <c r="N6" s="10">
        <f t="shared" si="3"/>
        <v>-9.9291748999999978</v>
      </c>
      <c r="O6" s="16">
        <f t="shared" si="2"/>
        <v>-77.215503699999999</v>
      </c>
      <c r="P6" t="s">
        <v>5445</v>
      </c>
      <c r="Q6">
        <v>-21.589638600000001</v>
      </c>
      <c r="R6">
        <v>-30.655966200000002</v>
      </c>
      <c r="S6">
        <v>-17.171371000000001</v>
      </c>
      <c r="T6">
        <v>2.130646999999998</v>
      </c>
      <c r="U6" s="21">
        <v>-9.9291748999999978</v>
      </c>
      <c r="V6">
        <v>-77.215503699999999</v>
      </c>
      <c r="X6" s="9" t="s">
        <v>5335</v>
      </c>
      <c r="Y6" s="17">
        <v>-1.1261999999999999E-2</v>
      </c>
      <c r="Z6" s="17">
        <v>0</v>
      </c>
      <c r="AA6" s="17">
        <v>6.8499999999999995E-4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5437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5341</v>
      </c>
      <c r="B7" s="18">
        <v>-1.5599430000000003</v>
      </c>
      <c r="C7" s="18">
        <v>2.0003500000000007E-2</v>
      </c>
      <c r="D7" s="18">
        <v>-1.1176750000000002</v>
      </c>
      <c r="E7" s="18">
        <v>2.483752</v>
      </c>
      <c r="F7" s="18">
        <v>1.3602995</v>
      </c>
      <c r="I7" t="s">
        <v>5448</v>
      </c>
      <c r="J7" s="10">
        <f>SUMIF($A:$A,"金融*",B:B)</f>
        <v>-33.936973599999995</v>
      </c>
      <c r="K7" s="10">
        <f t="shared" ref="K7:N7" si="4">SUMIF($A:$A,"金融*",C:C)</f>
        <v>-38.632014699999992</v>
      </c>
      <c r="L7" s="10">
        <f t="shared" si="4"/>
        <v>-8.2775558</v>
      </c>
      <c r="M7" s="10">
        <f t="shared" si="4"/>
        <v>15.019330200000002</v>
      </c>
      <c r="N7" s="10">
        <f t="shared" si="4"/>
        <v>36.613746600000013</v>
      </c>
      <c r="O7" s="16">
        <f t="shared" si="2"/>
        <v>-29.213467299999976</v>
      </c>
      <c r="P7" t="s">
        <v>5447</v>
      </c>
      <c r="Q7">
        <v>-33.936973599999995</v>
      </c>
      <c r="R7">
        <v>-38.632014699999992</v>
      </c>
      <c r="S7">
        <v>-8.2775558</v>
      </c>
      <c r="T7">
        <v>15.019330200000002</v>
      </c>
      <c r="U7" s="21">
        <v>36.613746600000013</v>
      </c>
      <c r="V7">
        <v>-29.213467299999976</v>
      </c>
      <c r="X7" s="9" t="s">
        <v>5347</v>
      </c>
      <c r="Y7" s="17">
        <v>0</v>
      </c>
      <c r="Z7" s="17">
        <v>0</v>
      </c>
      <c r="AA7" s="17">
        <v>0</v>
      </c>
      <c r="AB7" s="17">
        <v>0.12875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5438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5335</v>
      </c>
      <c r="B8" s="17">
        <v>-9.4431999999999988E-2</v>
      </c>
      <c r="C8" s="17">
        <v>0.18231399999999987</v>
      </c>
      <c r="D8" s="17">
        <v>-0.43079000000000001</v>
      </c>
      <c r="E8" s="17">
        <v>0.21788800000000003</v>
      </c>
      <c r="F8" s="17">
        <v>0.33416300000000004</v>
      </c>
      <c r="I8" t="s">
        <v>5450</v>
      </c>
      <c r="J8" s="10">
        <f>SUMIF($A:$A,"*食品",B:B)</f>
        <v>-0.56900270000000019</v>
      </c>
      <c r="K8" s="10">
        <f t="shared" ref="K8:N8" si="5">SUMIF($A:$A,"*食品",C:C)</f>
        <v>-2.0593797000000005</v>
      </c>
      <c r="L8" s="10">
        <f t="shared" si="5"/>
        <v>-1.1220433999999999</v>
      </c>
      <c r="M8" s="10">
        <f t="shared" si="5"/>
        <v>-4.4576697000000012</v>
      </c>
      <c r="N8" s="10">
        <f t="shared" si="5"/>
        <v>0.83052070000000044</v>
      </c>
      <c r="O8" s="16">
        <f t="shared" si="2"/>
        <v>-7.3775748000000023</v>
      </c>
      <c r="P8" t="s">
        <v>5449</v>
      </c>
      <c r="Q8">
        <v>-0.56900270000000019</v>
      </c>
      <c r="R8">
        <v>-2.0593797000000005</v>
      </c>
      <c r="S8">
        <v>-1.1220433999999999</v>
      </c>
      <c r="T8">
        <v>-4.4576697000000012</v>
      </c>
      <c r="U8" s="21">
        <v>0.83052070000000044</v>
      </c>
      <c r="V8">
        <v>-7.3775748000000023</v>
      </c>
      <c r="X8" s="9" t="s">
        <v>5346</v>
      </c>
      <c r="Y8" s="17">
        <v>0.82730999999999999</v>
      </c>
      <c r="Z8" s="17">
        <v>0.11872000000000001</v>
      </c>
      <c r="AA8" s="17">
        <v>-5.8959999999999999E-2</v>
      </c>
      <c r="AB8" s="17">
        <v>0.1588</v>
      </c>
      <c r="AC8" s="17">
        <v>-8.7559999999999999E-2</v>
      </c>
    </row>
    <row r="9" spans="1:56" x14ac:dyDescent="0.25">
      <c r="A9" s="9" t="s">
        <v>5347</v>
      </c>
      <c r="B9" s="17">
        <v>0.88208999999999993</v>
      </c>
      <c r="C9" s="17">
        <v>-1.1844269999999999</v>
      </c>
      <c r="D9" s="17">
        <v>-0.47369299999999998</v>
      </c>
      <c r="E9" s="17">
        <v>0.12252000000000002</v>
      </c>
      <c r="F9" s="17">
        <v>1.5412195</v>
      </c>
      <c r="I9" t="s">
        <v>5452</v>
      </c>
      <c r="J9" s="10">
        <f>SUMIF($A:$A,"*紡織*",B:B)</f>
        <v>1.4080969999999995</v>
      </c>
      <c r="K9" s="10">
        <f t="shared" ref="K9:N9" si="6">SUMIF($A:$A,"*紡織*",C:C)</f>
        <v>-0.84406879999999995</v>
      </c>
      <c r="L9" s="10">
        <f t="shared" si="6"/>
        <v>6.1700010000000001</v>
      </c>
      <c r="M9" s="10">
        <f t="shared" si="6"/>
        <v>1.0321161000000001</v>
      </c>
      <c r="N9" s="10">
        <f t="shared" si="6"/>
        <v>1.8470308000000004</v>
      </c>
      <c r="O9" s="16">
        <f t="shared" si="2"/>
        <v>9.6131761000000004</v>
      </c>
      <c r="P9" t="s">
        <v>5451</v>
      </c>
      <c r="Q9">
        <v>1.4080969999999995</v>
      </c>
      <c r="R9">
        <v>-0.84406879999999995</v>
      </c>
      <c r="S9">
        <v>6.1700010000000001</v>
      </c>
      <c r="T9">
        <v>1.0321161000000001</v>
      </c>
      <c r="U9" s="21">
        <v>1.8470308000000004</v>
      </c>
      <c r="V9">
        <v>9.6131761000000004</v>
      </c>
      <c r="X9" s="9" t="s">
        <v>5300</v>
      </c>
      <c r="Y9" s="17">
        <v>1.1670999999999999E-2</v>
      </c>
      <c r="Z9" s="17">
        <v>-1.0291999999999997E-2</v>
      </c>
      <c r="AA9" s="17">
        <v>-5.2900000000000003E-2</v>
      </c>
      <c r="AB9" s="17">
        <v>0</v>
      </c>
      <c r="AC9" s="17">
        <v>-0.29835</v>
      </c>
    </row>
    <row r="10" spans="1:56" x14ac:dyDescent="0.25">
      <c r="A10" s="9" t="s">
        <v>5346</v>
      </c>
      <c r="B10" s="17">
        <v>3.9137715000000002</v>
      </c>
      <c r="C10" s="17">
        <v>-4.1319369999999989</v>
      </c>
      <c r="D10" s="17">
        <v>6.4972000000000002E-2</v>
      </c>
      <c r="E10" s="17">
        <v>2.7375480000000008</v>
      </c>
      <c r="F10" s="17">
        <v>-8.0220269999999996</v>
      </c>
      <c r="I10" t="s">
        <v>5462</v>
      </c>
      <c r="J10" s="10">
        <f>SUMIF($A:$A,"*塑膠*",B:B)</f>
        <v>8.5835605000000008</v>
      </c>
      <c r="K10" s="10">
        <f t="shared" ref="K10:N10" si="7">SUMIF($A:$A,"*塑膠*",C:C)</f>
        <v>-7.2321954999999987</v>
      </c>
      <c r="L10" s="10">
        <f t="shared" si="7"/>
        <v>-4.4281948999999985</v>
      </c>
      <c r="M10" s="10">
        <f t="shared" si="7"/>
        <v>3.2610428000000011</v>
      </c>
      <c r="N10" s="10">
        <f t="shared" si="7"/>
        <v>-4.3617050999999991</v>
      </c>
      <c r="O10" s="16">
        <f t="shared" si="2"/>
        <v>-4.1774921999999943</v>
      </c>
      <c r="P10" t="s">
        <v>5461</v>
      </c>
      <c r="Q10">
        <v>8.5835605000000008</v>
      </c>
      <c r="R10">
        <v>-7.2321954999999987</v>
      </c>
      <c r="S10">
        <v>-4.4281948999999985</v>
      </c>
      <c r="T10">
        <v>3.2610428000000011</v>
      </c>
      <c r="U10" s="21">
        <v>-4.3617050999999991</v>
      </c>
      <c r="V10">
        <v>-4.1774921999999943</v>
      </c>
      <c r="X10" s="9" t="s">
        <v>5280</v>
      </c>
      <c r="Y10" s="17">
        <v>0.38009850000000001</v>
      </c>
      <c r="Z10" s="17">
        <v>0.235679</v>
      </c>
      <c r="AA10" s="17">
        <v>0.41745900000000002</v>
      </c>
      <c r="AB10" s="17">
        <v>0.56910699999999992</v>
      </c>
      <c r="AC10" s="17">
        <v>1.5495000000000002E-2</v>
      </c>
    </row>
    <row r="11" spans="1:56" x14ac:dyDescent="0.25">
      <c r="A11" s="9" t="s">
        <v>5300</v>
      </c>
      <c r="B11" s="17">
        <v>-2.1425095000000001</v>
      </c>
      <c r="C11" s="17">
        <v>-4.2388145000000002</v>
      </c>
      <c r="D11" s="17">
        <v>-2.5250359999999996</v>
      </c>
      <c r="E11" s="17">
        <v>-0.8262921000000002</v>
      </c>
      <c r="F11" s="17">
        <v>0.32491749999999958</v>
      </c>
      <c r="I11" t="s">
        <v>5455</v>
      </c>
      <c r="J11" s="10">
        <f>SUMIF($A:$A,"*鋼鐵*",B:B)</f>
        <v>-17.384529399999998</v>
      </c>
      <c r="K11" s="10">
        <f t="shared" ref="K11:N11" si="8">SUMIF($A:$A,"*鋼鐵*",C:C)</f>
        <v>-4.3703202000000028</v>
      </c>
      <c r="L11" s="10">
        <f t="shared" si="8"/>
        <v>22.701536000000001</v>
      </c>
      <c r="M11" s="10">
        <f t="shared" si="8"/>
        <v>38.272191499999998</v>
      </c>
      <c r="N11" s="10">
        <f t="shared" si="8"/>
        <v>5.9371124999999978</v>
      </c>
      <c r="O11" s="16">
        <f t="shared" si="2"/>
        <v>45.155990399999993</v>
      </c>
      <c r="P11" t="s">
        <v>5454</v>
      </c>
      <c r="Q11">
        <v>-17.384529399999998</v>
      </c>
      <c r="R11">
        <v>-4.3703202000000028</v>
      </c>
      <c r="S11">
        <v>22.701536000000001</v>
      </c>
      <c r="T11">
        <v>38.272191499999998</v>
      </c>
      <c r="U11" s="21">
        <v>5.9371124999999978</v>
      </c>
      <c r="V11">
        <v>45.155990399999993</v>
      </c>
      <c r="X11" s="9" t="s">
        <v>5293</v>
      </c>
      <c r="Y11" s="17">
        <v>0.69570399999999999</v>
      </c>
      <c r="Z11" s="17">
        <v>0.46260999999999997</v>
      </c>
      <c r="AA11" s="17">
        <v>0.95481600000000011</v>
      </c>
      <c r="AB11" s="17">
        <v>0.479632</v>
      </c>
      <c r="AC11" s="17">
        <v>0.21052300000000002</v>
      </c>
    </row>
    <row r="12" spans="1:56" x14ac:dyDescent="0.25">
      <c r="A12" s="15" t="s">
        <v>5280</v>
      </c>
      <c r="B12" s="19">
        <v>-0.15176050000000002</v>
      </c>
      <c r="C12" s="19">
        <v>-8.3480314999999994</v>
      </c>
      <c r="D12" s="19">
        <v>-2.5883880000000001</v>
      </c>
      <c r="E12" s="19">
        <v>-0.88917249999999992</v>
      </c>
      <c r="F12" s="19">
        <v>-2.4729890000000001</v>
      </c>
      <c r="I12" t="s">
        <v>5456</v>
      </c>
      <c r="J12" s="10">
        <f>SUMIF($A:$A,"*航運*",B:B)</f>
        <v>-30.569601499999994</v>
      </c>
      <c r="K12" s="10">
        <f t="shared" ref="K12:N12" si="9">SUMIF($A:$A,"*航運*",C:C)</f>
        <v>32.130862999999991</v>
      </c>
      <c r="L12" s="10">
        <f t="shared" si="9"/>
        <v>12.780642000000004</v>
      </c>
      <c r="M12" s="10">
        <f t="shared" si="9"/>
        <v>61.961196999999991</v>
      </c>
      <c r="N12" s="10">
        <f t="shared" si="9"/>
        <v>26.165608000000002</v>
      </c>
      <c r="O12" s="16">
        <f t="shared" si="2"/>
        <v>102.46870850000001</v>
      </c>
      <c r="P12" t="s">
        <v>5453</v>
      </c>
      <c r="Q12">
        <v>-30.569601499999994</v>
      </c>
      <c r="R12">
        <v>32.130862999999991</v>
      </c>
      <c r="S12">
        <v>12.780642000000004</v>
      </c>
      <c r="T12">
        <v>61.961196999999991</v>
      </c>
      <c r="U12" s="21">
        <v>26.165608000000002</v>
      </c>
      <c r="V12">
        <v>102.46870850000001</v>
      </c>
      <c r="X12" s="9" t="s">
        <v>5289</v>
      </c>
      <c r="Y12" s="17">
        <v>0.73056499999999991</v>
      </c>
      <c r="Z12" s="17">
        <v>7.9349999999999993E-3</v>
      </c>
      <c r="AA12" s="17">
        <v>0.430145</v>
      </c>
      <c r="AB12" s="17">
        <v>0.32945000000000002</v>
      </c>
      <c r="AC12" s="17">
        <v>1.9636099999999999</v>
      </c>
    </row>
    <row r="13" spans="1:56" x14ac:dyDescent="0.25">
      <c r="A13" s="9" t="s">
        <v>5293</v>
      </c>
      <c r="B13" s="17">
        <v>6.4023580000000004</v>
      </c>
      <c r="C13" s="17">
        <v>-11.1696095</v>
      </c>
      <c r="D13" s="17">
        <v>6.8278379999999999</v>
      </c>
      <c r="E13" s="17">
        <v>6.2177979999999931</v>
      </c>
      <c r="F13" s="17">
        <v>4.1017324999999989</v>
      </c>
      <c r="I13" t="s">
        <v>5458</v>
      </c>
      <c r="J13" s="10">
        <f>SUMIF($A:$A,"*營建*",B:B)</f>
        <v>-4.8789632999999988</v>
      </c>
      <c r="K13" s="10">
        <f t="shared" ref="K13:N13" si="10">SUMIF($A:$A,"*營建*",C:C)</f>
        <v>-4.4005542999999996</v>
      </c>
      <c r="L13" s="10">
        <f t="shared" si="10"/>
        <v>-4.5011849000000019</v>
      </c>
      <c r="M13" s="10">
        <f t="shared" si="10"/>
        <v>-1.1710908000000007</v>
      </c>
      <c r="N13" s="10">
        <f t="shared" si="10"/>
        <v>2.5814340999999996</v>
      </c>
      <c r="O13" s="16">
        <f t="shared" si="2"/>
        <v>-12.370359200000001</v>
      </c>
      <c r="P13" t="s">
        <v>5457</v>
      </c>
      <c r="Q13">
        <v>-4.8789632999999988</v>
      </c>
      <c r="R13">
        <v>-4.4005542999999996</v>
      </c>
      <c r="S13">
        <v>-4.5011849000000019</v>
      </c>
      <c r="T13">
        <v>-1.1710908000000007</v>
      </c>
      <c r="U13" s="21">
        <v>2.5814340999999996</v>
      </c>
      <c r="V13">
        <v>-12.370359200000001</v>
      </c>
      <c r="X13" s="9" t="s">
        <v>5348</v>
      </c>
      <c r="Y13" s="17">
        <v>-4.9019999999999994E-2</v>
      </c>
      <c r="Z13" s="17">
        <v>1.6670500000000001</v>
      </c>
      <c r="AA13" s="17">
        <v>1.874895</v>
      </c>
      <c r="AB13" s="17">
        <v>1.9798249999999999</v>
      </c>
      <c r="AC13" s="17">
        <v>0.91880000000000006</v>
      </c>
    </row>
    <row r="14" spans="1:56" x14ac:dyDescent="0.25">
      <c r="A14" s="9" t="s">
        <v>5289</v>
      </c>
      <c r="B14" s="17">
        <v>-4.6941287999999997</v>
      </c>
      <c r="C14" s="17">
        <v>-2.0316763999999998</v>
      </c>
      <c r="D14" s="17">
        <v>-1.7548113000000001</v>
      </c>
      <c r="E14" s="17">
        <v>1.3865074000000002</v>
      </c>
      <c r="F14" s="17">
        <v>0.18930099999999994</v>
      </c>
      <c r="I14" t="s">
        <v>5460</v>
      </c>
      <c r="J14" s="10">
        <f>SUMIF($A:$A,"*水泥*",B:B)</f>
        <v>-0.15176050000000002</v>
      </c>
      <c r="K14" s="10">
        <f t="shared" ref="K14:N14" si="11">SUMIF($A:$A,"*水泥*",C:C)</f>
        <v>-8.3480314999999994</v>
      </c>
      <c r="L14" s="10">
        <f t="shared" si="11"/>
        <v>-2.5883880000000001</v>
      </c>
      <c r="M14" s="10">
        <f t="shared" si="11"/>
        <v>-0.88917249999999992</v>
      </c>
      <c r="N14" s="10">
        <f t="shared" si="11"/>
        <v>-2.4729890000000001</v>
      </c>
      <c r="O14" s="16">
        <f t="shared" si="2"/>
        <v>-14.450341499999999</v>
      </c>
      <c r="P14" t="s">
        <v>5459</v>
      </c>
      <c r="Q14">
        <v>-0.15176050000000002</v>
      </c>
      <c r="R14">
        <v>-8.3480314999999994</v>
      </c>
      <c r="S14">
        <v>-2.5883880000000001</v>
      </c>
      <c r="T14">
        <v>-0.88917249999999992</v>
      </c>
      <c r="U14" s="21">
        <v>-2.4729890000000001</v>
      </c>
      <c r="V14">
        <v>-14.450341499999999</v>
      </c>
      <c r="X14" s="9" t="s">
        <v>5305</v>
      </c>
      <c r="Y14" s="17">
        <v>6.241E-2</v>
      </c>
      <c r="Z14" s="17">
        <v>5.2900000000000004E-3</v>
      </c>
      <c r="AA14" s="17">
        <v>5.9485000000000003E-2</v>
      </c>
      <c r="AB14" s="17">
        <v>1.0359999999999999E-2</v>
      </c>
      <c r="AC14" s="17">
        <v>8.0549999999999997E-3</v>
      </c>
    </row>
    <row r="15" spans="1:56" x14ac:dyDescent="0.25">
      <c r="A15" s="9" t="s">
        <v>5348</v>
      </c>
      <c r="B15" s="17">
        <v>-2.2416399999999999</v>
      </c>
      <c r="C15" s="17">
        <v>-1.0952685</v>
      </c>
      <c r="D15" s="17">
        <v>0.6374765</v>
      </c>
      <c r="E15" s="17">
        <v>-2.076692</v>
      </c>
      <c r="F15" s="17">
        <v>1.02569</v>
      </c>
      <c r="X15" s="9" t="s">
        <v>5286</v>
      </c>
      <c r="Y15" s="17">
        <v>-0.16865999999999998</v>
      </c>
      <c r="Z15" s="17">
        <v>-0.44718499999999994</v>
      </c>
      <c r="AA15" s="17">
        <v>0.56153200000000003</v>
      </c>
      <c r="AB15" s="17">
        <v>6.6244999999999998E-2</v>
      </c>
      <c r="AC15" s="17">
        <v>0.29107899999999998</v>
      </c>
    </row>
    <row r="16" spans="1:56" x14ac:dyDescent="0.25">
      <c r="A16" s="9" t="s">
        <v>5305</v>
      </c>
      <c r="B16" s="17">
        <v>-2.1007829999999998</v>
      </c>
      <c r="C16" s="17">
        <v>-3.0842710000000002</v>
      </c>
      <c r="D16" s="17">
        <v>-1.7333989999999999</v>
      </c>
      <c r="E16" s="17">
        <v>-0.55161899999999997</v>
      </c>
      <c r="F16" s="17">
        <v>1.3764725</v>
      </c>
      <c r="I16" t="s">
        <v>6711</v>
      </c>
      <c r="X16" s="9" t="s">
        <v>5282</v>
      </c>
      <c r="Y16" s="17">
        <v>1.6965089999999998</v>
      </c>
      <c r="Z16" s="17">
        <v>1.3446419999999999</v>
      </c>
      <c r="AA16" s="17">
        <v>0.94926300000000008</v>
      </c>
      <c r="AB16" s="17">
        <v>0.14311999999999997</v>
      </c>
      <c r="AC16" s="17">
        <v>1.0978915</v>
      </c>
    </row>
    <row r="17" spans="1:29" x14ac:dyDescent="0.25">
      <c r="A17" s="9" t="s">
        <v>5286</v>
      </c>
      <c r="B17" s="17">
        <v>-2.7763346000000007</v>
      </c>
      <c r="C17" s="17">
        <v>3.8301890000000003</v>
      </c>
      <c r="D17" s="17">
        <v>-3.1633589</v>
      </c>
      <c r="E17" s="17">
        <v>1.8590732999999995</v>
      </c>
      <c r="F17" s="17">
        <v>4.7401305999999988</v>
      </c>
      <c r="I17" s="10" t="s">
        <v>5440</v>
      </c>
      <c r="J17" s="10" t="s">
        <v>5434</v>
      </c>
      <c r="K17" s="10" t="s">
        <v>5435</v>
      </c>
      <c r="L17" s="10" t="s">
        <v>5436</v>
      </c>
      <c r="M17" s="10" t="s">
        <v>5437</v>
      </c>
      <c r="N17" s="10" t="s">
        <v>5438</v>
      </c>
      <c r="O17" t="s">
        <v>5463</v>
      </c>
      <c r="P17" t="s">
        <v>5439</v>
      </c>
      <c r="Q17" t="s">
        <v>5433</v>
      </c>
      <c r="R17" t="s">
        <v>5435</v>
      </c>
      <c r="S17" t="s">
        <v>5436</v>
      </c>
      <c r="T17" t="s">
        <v>5437</v>
      </c>
      <c r="U17" s="20" t="s">
        <v>5438</v>
      </c>
      <c r="V17" t="s">
        <v>6712</v>
      </c>
      <c r="X17" s="9" t="s">
        <v>5302</v>
      </c>
      <c r="Y17" s="17">
        <v>2.7573E-2</v>
      </c>
      <c r="Z17" s="17">
        <v>-3.1213000000000001E-2</v>
      </c>
      <c r="AA17" s="17">
        <v>-0.30077599999999999</v>
      </c>
      <c r="AB17" s="17">
        <v>-1.5502245000000001</v>
      </c>
      <c r="AC17" s="17">
        <v>-7.7247999999999997E-2</v>
      </c>
    </row>
    <row r="18" spans="1:29" x14ac:dyDescent="0.25">
      <c r="A18" s="9" t="s">
        <v>5282</v>
      </c>
      <c r="B18" s="17">
        <v>-7.6330493999999982</v>
      </c>
      <c r="C18" s="17">
        <v>-4.4077615999999997</v>
      </c>
      <c r="D18" s="17">
        <v>0.59286339999999971</v>
      </c>
      <c r="E18" s="17">
        <v>-2.7037300000000458E-2</v>
      </c>
      <c r="F18" s="17">
        <v>8.1236119999999978</v>
      </c>
      <c r="I18" t="s">
        <v>5442</v>
      </c>
      <c r="J18" s="10">
        <f>SUMIF($X:$X,"電子上游*",Y:Y)</f>
        <v>-6.1088300000000038</v>
      </c>
      <c r="K18" s="10">
        <f t="shared" ref="K18:N18" si="12">SUMIF($X:$X,"電子上游*",Z:Z)</f>
        <v>24.963312499999997</v>
      </c>
      <c r="L18" s="10">
        <f t="shared" si="12"/>
        <v>34.898628500000001</v>
      </c>
      <c r="M18" s="10">
        <f t="shared" si="12"/>
        <v>21.610622499999998</v>
      </c>
      <c r="N18" s="10">
        <f t="shared" si="12"/>
        <v>10.812283500000005</v>
      </c>
      <c r="O18" s="16">
        <f>SUM(J18:N18)</f>
        <v>86.176017000000002</v>
      </c>
      <c r="P18" t="s">
        <v>5441</v>
      </c>
      <c r="Q18">
        <v>-6.1088300000000038</v>
      </c>
      <c r="R18">
        <v>24.963312499999997</v>
      </c>
      <c r="S18">
        <v>34.898628500000001</v>
      </c>
      <c r="T18">
        <v>21.610622499999998</v>
      </c>
      <c r="U18" s="20">
        <v>10.812283500000005</v>
      </c>
      <c r="V18">
        <v>86.176017000000002</v>
      </c>
      <c r="X18" s="9" t="s">
        <v>5281</v>
      </c>
      <c r="Y18" s="17">
        <v>0.23619099999999996</v>
      </c>
      <c r="Z18" s="17">
        <v>2.4221500000000003E-2</v>
      </c>
      <c r="AA18" s="17">
        <v>0.31826650000000001</v>
      </c>
      <c r="AB18" s="17">
        <v>0.113249</v>
      </c>
      <c r="AC18" s="17">
        <v>4.1645000000000001E-2</v>
      </c>
    </row>
    <row r="19" spans="1:29" x14ac:dyDescent="0.25">
      <c r="A19" s="9" t="s">
        <v>5302</v>
      </c>
      <c r="B19" s="17">
        <v>-2.2046670000000002</v>
      </c>
      <c r="C19" s="17">
        <v>4.4064999999999986E-2</v>
      </c>
      <c r="D19" s="17">
        <v>3.3401665000000005</v>
      </c>
      <c r="E19" s="17">
        <v>3.5789650000000006</v>
      </c>
      <c r="F19" s="17">
        <v>-1.0169029999999999</v>
      </c>
      <c r="I19" t="s">
        <v>5444</v>
      </c>
      <c r="J19" s="10">
        <f>SUMIF($X:$X,"電子中游*",Y:Y)</f>
        <v>1.2802015</v>
      </c>
      <c r="K19" s="10">
        <f t="shared" ref="K19:N19" si="13">SUMIF($X:$X,"電子中游*",Z:Z)</f>
        <v>4.4379449999999991</v>
      </c>
      <c r="L19" s="10">
        <f t="shared" si="13"/>
        <v>7.2664808000000018</v>
      </c>
      <c r="M19" s="10">
        <f t="shared" si="13"/>
        <v>0.21837550000000003</v>
      </c>
      <c r="N19" s="10">
        <f t="shared" si="13"/>
        <v>-2.8964460000000005</v>
      </c>
      <c r="O19" s="16">
        <f t="shared" ref="O19:O28" si="14">SUM(J19:N19)</f>
        <v>10.306556800000001</v>
      </c>
      <c r="P19" t="s">
        <v>5443</v>
      </c>
      <c r="Q19">
        <v>1.2802015</v>
      </c>
      <c r="R19">
        <v>4.4379449999999991</v>
      </c>
      <c r="S19">
        <v>7.2664808000000018</v>
      </c>
      <c r="T19">
        <v>0.21837550000000003</v>
      </c>
      <c r="U19" s="20">
        <v>-2.8964460000000005</v>
      </c>
      <c r="V19">
        <v>10.306556800000001</v>
      </c>
      <c r="X19" s="9" t="s">
        <v>5303</v>
      </c>
      <c r="Y19" s="17">
        <v>-0.29691599999999996</v>
      </c>
      <c r="Z19" s="17">
        <v>0.17977499999999996</v>
      </c>
      <c r="AA19" s="17">
        <v>-1.1319510000000002</v>
      </c>
      <c r="AB19" s="17">
        <v>-0.323625</v>
      </c>
      <c r="AC19" s="17">
        <v>2.8000000000000001E-2</v>
      </c>
    </row>
    <row r="20" spans="1:29" x14ac:dyDescent="0.25">
      <c r="A20" s="15" t="s">
        <v>5281</v>
      </c>
      <c r="B20" s="19">
        <v>-0.56900270000000019</v>
      </c>
      <c r="C20" s="19">
        <v>-2.0593797000000005</v>
      </c>
      <c r="D20" s="19">
        <v>-1.1220433999999999</v>
      </c>
      <c r="E20" s="19">
        <v>-4.4576697000000012</v>
      </c>
      <c r="F20" s="19">
        <v>0.83052070000000044</v>
      </c>
      <c r="I20" t="s">
        <v>5446</v>
      </c>
      <c r="J20" s="10">
        <f>SUMIF($X:$X,"電子下游*",Y:Y)</f>
        <v>5.0891260000000003</v>
      </c>
      <c r="K20" s="10">
        <f t="shared" ref="K20:N20" si="15">SUMIF($X:$X,"電子下游*",Z:Z)</f>
        <v>3.0090675</v>
      </c>
      <c r="L20" s="10">
        <f t="shared" si="15"/>
        <v>2.8810859999999998</v>
      </c>
      <c r="M20" s="10">
        <f t="shared" si="15"/>
        <v>3.9002425000000001</v>
      </c>
      <c r="N20" s="10">
        <f t="shared" si="15"/>
        <v>0.74218500000000009</v>
      </c>
      <c r="O20" s="16">
        <f t="shared" si="14"/>
        <v>15.621707000000001</v>
      </c>
      <c r="P20" t="s">
        <v>5445</v>
      </c>
      <c r="Q20">
        <v>5.0891260000000003</v>
      </c>
      <c r="R20">
        <v>3.0090675</v>
      </c>
      <c r="S20">
        <v>2.8810859999999998</v>
      </c>
      <c r="T20">
        <v>3.9002425000000001</v>
      </c>
      <c r="U20" s="20">
        <v>0.74218500000000009</v>
      </c>
      <c r="V20">
        <v>15.621707000000001</v>
      </c>
      <c r="X20" s="9" t="s">
        <v>5288</v>
      </c>
      <c r="Y20" s="17">
        <v>4.8086804999999995</v>
      </c>
      <c r="Z20" s="17">
        <v>9.3553999999999971E-2</v>
      </c>
      <c r="AA20" s="17">
        <v>-5.0214185000000002</v>
      </c>
      <c r="AB20" s="17">
        <v>0.73968049999999996</v>
      </c>
      <c r="AC20" s="17">
        <v>-1.475168</v>
      </c>
    </row>
    <row r="21" spans="1:29" x14ac:dyDescent="0.25">
      <c r="A21" s="9" t="s">
        <v>5303</v>
      </c>
      <c r="B21" s="17">
        <v>-2.9477345000000006</v>
      </c>
      <c r="C21" s="17">
        <v>-2.1013980000000001</v>
      </c>
      <c r="D21" s="17">
        <v>-0.49840249999999997</v>
      </c>
      <c r="E21" s="17">
        <v>-0.69577149999999999</v>
      </c>
      <c r="F21" s="17">
        <v>-2.2266335000000002</v>
      </c>
      <c r="I21" t="s">
        <v>5448</v>
      </c>
      <c r="J21" s="10">
        <f>SUMIF($X:$X,"金融*",Y:Y)</f>
        <v>4.8052967999999998</v>
      </c>
      <c r="K21" s="10">
        <f t="shared" ref="K21:N21" si="16">SUMIF($X:$X,"金融*",Z:Z)</f>
        <v>1.1624387999999999</v>
      </c>
      <c r="L21" s="10">
        <f t="shared" si="16"/>
        <v>2.9691311999999987</v>
      </c>
      <c r="M21" s="10">
        <f t="shared" si="16"/>
        <v>-1.7594957000000002</v>
      </c>
      <c r="N21" s="10">
        <f t="shared" si="16"/>
        <v>3.0048699999999999</v>
      </c>
      <c r="O21" s="16">
        <f t="shared" si="14"/>
        <v>10.182241099999997</v>
      </c>
      <c r="P21" t="s">
        <v>5447</v>
      </c>
      <c r="Q21">
        <v>4.8052967999999998</v>
      </c>
      <c r="R21">
        <v>1.1624387999999999</v>
      </c>
      <c r="S21">
        <v>2.9691311999999987</v>
      </c>
      <c r="T21">
        <v>-1.7594957000000002</v>
      </c>
      <c r="U21" s="20">
        <v>3.0048699999999999</v>
      </c>
      <c r="V21">
        <v>10.182241099999997</v>
      </c>
      <c r="X21" s="9" t="s">
        <v>5306</v>
      </c>
      <c r="Y21" s="17">
        <v>-11.497533000000001</v>
      </c>
      <c r="Z21" s="17">
        <v>-19.313602500000002</v>
      </c>
      <c r="AA21" s="17">
        <v>-10.740357999999995</v>
      </c>
      <c r="AB21" s="17">
        <v>-7.6585894999999997</v>
      </c>
      <c r="AC21" s="17">
        <v>-0.3534755</v>
      </c>
    </row>
    <row r="22" spans="1:29" x14ac:dyDescent="0.25">
      <c r="A22" s="15" t="s">
        <v>5288</v>
      </c>
      <c r="B22" s="19">
        <v>1.4080969999999995</v>
      </c>
      <c r="C22" s="19">
        <v>-0.84406879999999995</v>
      </c>
      <c r="D22" s="19">
        <v>6.1700010000000001</v>
      </c>
      <c r="E22" s="19">
        <v>1.0321161000000001</v>
      </c>
      <c r="F22" s="19">
        <v>1.8470308000000004</v>
      </c>
      <c r="I22" t="s">
        <v>5450</v>
      </c>
      <c r="J22" s="10">
        <f>SUMIF($X:$X,"*食品",Y:Y)</f>
        <v>0.23619099999999996</v>
      </c>
      <c r="K22" s="10">
        <f t="shared" ref="K22:N22" si="17">SUMIF($X:$X,"*食品",Z:Z)</f>
        <v>2.4221500000000003E-2</v>
      </c>
      <c r="L22" s="10">
        <f t="shared" si="17"/>
        <v>0.31826650000000001</v>
      </c>
      <c r="M22" s="10">
        <f t="shared" si="17"/>
        <v>0.113249</v>
      </c>
      <c r="N22" s="10">
        <f t="shared" si="17"/>
        <v>4.1645000000000001E-2</v>
      </c>
      <c r="O22" s="16">
        <f t="shared" si="14"/>
        <v>0.73357300000000003</v>
      </c>
      <c r="P22" t="s">
        <v>5449</v>
      </c>
      <c r="Q22">
        <v>0.23619099999999996</v>
      </c>
      <c r="R22">
        <v>2.4221500000000003E-2</v>
      </c>
      <c r="S22">
        <v>0.31826650000000001</v>
      </c>
      <c r="T22">
        <v>0.113249</v>
      </c>
      <c r="U22" s="20">
        <v>4.1645000000000001E-2</v>
      </c>
      <c r="V22">
        <v>0.73357300000000003</v>
      </c>
      <c r="X22" s="9" t="s">
        <v>5349</v>
      </c>
      <c r="Y22" s="17">
        <v>0</v>
      </c>
      <c r="Z22" s="17">
        <v>-0.39305400000000001</v>
      </c>
      <c r="AA22" s="17">
        <v>-0.68035500000000004</v>
      </c>
      <c r="AB22" s="17">
        <v>-0.45745200000000003</v>
      </c>
      <c r="AC22" s="17">
        <v>9.7525000000000001E-2</v>
      </c>
    </row>
    <row r="23" spans="1:29" x14ac:dyDescent="0.25">
      <c r="A23" s="15" t="s">
        <v>5306</v>
      </c>
      <c r="B23" s="19">
        <v>-30.569601499999994</v>
      </c>
      <c r="C23" s="19">
        <v>32.130862999999991</v>
      </c>
      <c r="D23" s="19">
        <v>12.780642000000004</v>
      </c>
      <c r="E23" s="19">
        <v>61.961196999999991</v>
      </c>
      <c r="F23" s="19">
        <v>26.165608000000002</v>
      </c>
      <c r="I23" t="s">
        <v>5452</v>
      </c>
      <c r="J23" s="10">
        <f>SUMIF($X:$X,"*紡織*",Y:Y)</f>
        <v>4.8086804999999995</v>
      </c>
      <c r="K23" s="10">
        <f t="shared" ref="K23:N23" si="18">SUMIF($X:$X,"*紡織*",Z:Z)</f>
        <v>9.3553999999999971E-2</v>
      </c>
      <c r="L23" s="10">
        <f t="shared" si="18"/>
        <v>-5.0214185000000002</v>
      </c>
      <c r="M23" s="10">
        <f t="shared" si="18"/>
        <v>0.73968049999999996</v>
      </c>
      <c r="N23" s="10">
        <f t="shared" si="18"/>
        <v>-1.475168</v>
      </c>
      <c r="O23" s="16">
        <f t="shared" si="14"/>
        <v>-0.85467150000000069</v>
      </c>
      <c r="P23" t="s">
        <v>5451</v>
      </c>
      <c r="Q23">
        <v>4.8086804999999995</v>
      </c>
      <c r="R23">
        <v>9.3553999999999971E-2</v>
      </c>
      <c r="S23">
        <v>-5.0214185000000002</v>
      </c>
      <c r="T23">
        <v>0.73968049999999996</v>
      </c>
      <c r="U23" s="20">
        <v>-1.475168</v>
      </c>
      <c r="V23">
        <v>-0.85467150000000069</v>
      </c>
      <c r="X23" s="9" t="s">
        <v>5284</v>
      </c>
      <c r="Y23" s="17">
        <v>-1.447244</v>
      </c>
      <c r="Z23" s="17">
        <v>9.301050000000001E-2</v>
      </c>
      <c r="AA23" s="17">
        <v>-0.58041899999999991</v>
      </c>
      <c r="AB23" s="17">
        <v>6.4774999999999999E-2</v>
      </c>
      <c r="AC23" s="17">
        <v>0.52057600000000004</v>
      </c>
    </row>
    <row r="24" spans="1:29" x14ac:dyDescent="0.25">
      <c r="A24" s="9" t="s">
        <v>5349</v>
      </c>
      <c r="B24" s="17">
        <v>-0.40619700000000003</v>
      </c>
      <c r="C24" s="17">
        <v>1.3902489999999998</v>
      </c>
      <c r="D24" s="17">
        <v>-0.75875300000000001</v>
      </c>
      <c r="E24" s="17">
        <v>1.57873</v>
      </c>
      <c r="F24" s="17">
        <v>0.83945400000000003</v>
      </c>
      <c r="I24" t="s">
        <v>5462</v>
      </c>
      <c r="J24" s="10">
        <f>SUMIF($X:$X,"*塑膠*",Y:Y)</f>
        <v>-1.447244</v>
      </c>
      <c r="K24" s="10">
        <f t="shared" ref="K24:N24" si="19">SUMIF($X:$X,"*塑膠*",Z:Z)</f>
        <v>9.301050000000001E-2</v>
      </c>
      <c r="L24" s="10">
        <f t="shared" si="19"/>
        <v>-0.58041899999999991</v>
      </c>
      <c r="M24" s="10">
        <f t="shared" si="19"/>
        <v>6.4774999999999999E-2</v>
      </c>
      <c r="N24" s="10">
        <f t="shared" si="19"/>
        <v>0.52057600000000004</v>
      </c>
      <c r="O24" s="16">
        <f t="shared" si="14"/>
        <v>-1.3493014999999997</v>
      </c>
      <c r="P24" t="s">
        <v>5461</v>
      </c>
      <c r="Q24">
        <v>-1.447244</v>
      </c>
      <c r="R24">
        <v>9.301050000000001E-2</v>
      </c>
      <c r="S24">
        <v>-0.58041899999999991</v>
      </c>
      <c r="T24">
        <v>6.4774999999999999E-2</v>
      </c>
      <c r="U24" s="20">
        <v>0.52057600000000004</v>
      </c>
      <c r="V24">
        <v>-1.3493014999999997</v>
      </c>
      <c r="X24" s="9" t="s">
        <v>5298</v>
      </c>
      <c r="Y24" s="17">
        <v>4.3920000000000001E-3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5284</v>
      </c>
      <c r="B25" s="19">
        <v>8.5835605000000008</v>
      </c>
      <c r="C25" s="19">
        <v>-7.2321954999999987</v>
      </c>
      <c r="D25" s="19">
        <v>-4.4281948999999985</v>
      </c>
      <c r="E25" s="19">
        <v>3.2610428000000011</v>
      </c>
      <c r="F25" s="19">
        <v>-4.3617050999999991</v>
      </c>
      <c r="I25" t="s">
        <v>5455</v>
      </c>
      <c r="J25" s="10">
        <f>SUMIF($X:$X,"*鋼鐵*",Y:Y)</f>
        <v>0.3040925000000001</v>
      </c>
      <c r="K25" s="10">
        <f t="shared" ref="K25:N25" si="20">SUMIF($X:$X,"*鋼鐵*",Z:Z)</f>
        <v>-6.6173120000000001</v>
      </c>
      <c r="L25" s="10">
        <f t="shared" si="20"/>
        <v>-6.2340464999999989</v>
      </c>
      <c r="M25" s="10">
        <f t="shared" si="20"/>
        <v>-5.6105510000000001</v>
      </c>
      <c r="N25" s="10">
        <f t="shared" si="20"/>
        <v>-1.2720940000000001</v>
      </c>
      <c r="O25" s="16">
        <f t="shared" si="14"/>
        <v>-19.429910999999997</v>
      </c>
      <c r="P25" t="s">
        <v>5454</v>
      </c>
      <c r="Q25">
        <v>0.3040925000000001</v>
      </c>
      <c r="R25">
        <v>-6.6173120000000001</v>
      </c>
      <c r="S25">
        <v>-6.2340464999999989</v>
      </c>
      <c r="T25">
        <v>-5.6105510000000001</v>
      </c>
      <c r="U25" s="20">
        <v>-1.2720940000000001</v>
      </c>
      <c r="V25">
        <v>-19.429910999999997</v>
      </c>
      <c r="X25" s="9" t="s">
        <v>5291</v>
      </c>
      <c r="Y25" s="17">
        <v>3.0499999999996676E-5</v>
      </c>
      <c r="Z25" s="17">
        <v>0.71218500000000007</v>
      </c>
      <c r="AA25" s="17">
        <v>0.56147750000000007</v>
      </c>
      <c r="AB25" s="17">
        <v>0.18081749999999996</v>
      </c>
      <c r="AC25" s="17">
        <v>0.38484900000000005</v>
      </c>
    </row>
    <row r="26" spans="1:29" x14ac:dyDescent="0.25">
      <c r="A26" s="9" t="s">
        <v>5298</v>
      </c>
      <c r="B26" s="17">
        <v>4.8843413</v>
      </c>
      <c r="C26" s="17">
        <v>3.356808</v>
      </c>
      <c r="D26" s="17">
        <v>3.6128951999999996</v>
      </c>
      <c r="E26" s="17">
        <v>6.5432705000000002</v>
      </c>
      <c r="F26" s="17">
        <v>-1.6717388</v>
      </c>
      <c r="I26" t="s">
        <v>5456</v>
      </c>
      <c r="J26" s="10">
        <f>SUMIF($X:$X,"*航運*",Y:Y)</f>
        <v>-11.497533000000001</v>
      </c>
      <c r="K26" s="10">
        <f t="shared" ref="K26:N26" si="21">SUMIF($X:$X,"*航運*",Z:Z)</f>
        <v>-19.313602500000002</v>
      </c>
      <c r="L26" s="10">
        <f t="shared" si="21"/>
        <v>-10.740357999999995</v>
      </c>
      <c r="M26" s="10">
        <f t="shared" si="21"/>
        <v>-7.6585894999999997</v>
      </c>
      <c r="N26" s="10">
        <f t="shared" si="21"/>
        <v>-0.3534755</v>
      </c>
      <c r="O26" s="16">
        <f t="shared" si="14"/>
        <v>-49.563558499999999</v>
      </c>
      <c r="P26" t="s">
        <v>5453</v>
      </c>
      <c r="Q26">
        <v>-11.497533000000001</v>
      </c>
      <c r="R26">
        <v>-19.313602500000002</v>
      </c>
      <c r="S26">
        <v>-10.740357999999995</v>
      </c>
      <c r="T26">
        <v>-7.6585894999999997</v>
      </c>
      <c r="U26" s="20">
        <v>-0.3534755</v>
      </c>
      <c r="V26">
        <v>-49.563558499999999</v>
      </c>
      <c r="X26" s="9" t="s">
        <v>5304</v>
      </c>
      <c r="Y26" s="17">
        <v>2.5170000000000001E-2</v>
      </c>
      <c r="Z26" s="17">
        <v>-0.374948</v>
      </c>
      <c r="AA26" s="17">
        <v>-0.11863849999999997</v>
      </c>
      <c r="AB26" s="17">
        <v>-1.3413179999999998</v>
      </c>
      <c r="AC26" s="17">
        <v>-0.35014499999999998</v>
      </c>
    </row>
    <row r="27" spans="1:29" x14ac:dyDescent="0.25">
      <c r="A27" s="9" t="s">
        <v>5291</v>
      </c>
      <c r="B27" s="17">
        <v>-0.10500559999999914</v>
      </c>
      <c r="C27" s="17">
        <v>-2.6874102000000004</v>
      </c>
      <c r="D27" s="17">
        <v>-6.154678099999999</v>
      </c>
      <c r="E27" s="17">
        <v>1.3499546</v>
      </c>
      <c r="F27" s="17">
        <v>5.7971496000000009</v>
      </c>
      <c r="I27" t="s">
        <v>5458</v>
      </c>
      <c r="J27" s="10">
        <f>SUMIF($X:$X,"*營建*",Y:Y)</f>
        <v>3.1045E-2</v>
      </c>
      <c r="K27" s="10">
        <f t="shared" ref="K27:N27" si="22">SUMIF($X:$X,"*營建*",Z:Z)</f>
        <v>0</v>
      </c>
      <c r="L27" s="10">
        <f t="shared" si="22"/>
        <v>4.543000000000001E-3</v>
      </c>
      <c r="M27" s="10">
        <f t="shared" si="22"/>
        <v>0</v>
      </c>
      <c r="N27" s="10">
        <f t="shared" si="22"/>
        <v>0</v>
      </c>
      <c r="O27" s="16">
        <f t="shared" si="14"/>
        <v>3.5588000000000002E-2</v>
      </c>
      <c r="P27" t="s">
        <v>5457</v>
      </c>
      <c r="Q27">
        <v>3.1045E-2</v>
      </c>
      <c r="R27">
        <v>0</v>
      </c>
      <c r="S27">
        <v>4.543000000000001E-3</v>
      </c>
      <c r="T27">
        <v>0</v>
      </c>
      <c r="U27" s="20">
        <v>0</v>
      </c>
      <c r="V27">
        <v>3.5588000000000002E-2</v>
      </c>
      <c r="X27" s="9" t="s">
        <v>5292</v>
      </c>
      <c r="Y27" s="17">
        <v>0.3040925000000001</v>
      </c>
      <c r="Z27" s="17">
        <v>-6.6173120000000001</v>
      </c>
      <c r="AA27" s="17">
        <v>-6.2340464999999989</v>
      </c>
      <c r="AB27" s="17">
        <v>-5.6105510000000001</v>
      </c>
      <c r="AC27" s="17">
        <v>-1.2720940000000001</v>
      </c>
    </row>
    <row r="28" spans="1:29" x14ac:dyDescent="0.25">
      <c r="A28" s="15" t="s">
        <v>5304</v>
      </c>
      <c r="B28" s="19">
        <v>-2.4552345000000004</v>
      </c>
      <c r="C28" s="19">
        <v>-10.860605999999999</v>
      </c>
      <c r="D28" s="19">
        <v>-1.0155500000000002</v>
      </c>
      <c r="E28" s="19">
        <v>7.5886885000000008</v>
      </c>
      <c r="F28" s="19">
        <v>-2.0474004999999997</v>
      </c>
      <c r="I28" t="s">
        <v>5460</v>
      </c>
      <c r="J28" s="10">
        <f>SUMIF($X:$X,"*水泥*",Y:Y)</f>
        <v>0.38009850000000001</v>
      </c>
      <c r="K28" s="10">
        <f t="shared" ref="K28:N28" si="23">SUMIF($X:$X,"*水泥*",Z:Z)</f>
        <v>0.235679</v>
      </c>
      <c r="L28" s="10">
        <f t="shared" si="23"/>
        <v>0.41745900000000002</v>
      </c>
      <c r="M28" s="10">
        <f t="shared" si="23"/>
        <v>0.56910699999999992</v>
      </c>
      <c r="N28" s="10">
        <f t="shared" si="23"/>
        <v>1.5495000000000002E-2</v>
      </c>
      <c r="O28" s="16">
        <f t="shared" si="14"/>
        <v>1.6178385</v>
      </c>
      <c r="P28" t="s">
        <v>5459</v>
      </c>
      <c r="Q28">
        <v>0.38009850000000001</v>
      </c>
      <c r="R28">
        <v>0.235679</v>
      </c>
      <c r="S28">
        <v>0.41745900000000002</v>
      </c>
      <c r="T28">
        <v>0.56910699999999992</v>
      </c>
      <c r="U28" s="20">
        <v>1.5495000000000002E-2</v>
      </c>
      <c r="V28">
        <v>1.6178385</v>
      </c>
      <c r="X28" s="9" t="s">
        <v>5285</v>
      </c>
      <c r="Y28" s="17">
        <v>3.1045E-2</v>
      </c>
      <c r="Z28" s="17">
        <v>0</v>
      </c>
      <c r="AA28" s="17">
        <v>4.543000000000001E-3</v>
      </c>
      <c r="AB28" s="17">
        <v>0</v>
      </c>
      <c r="AC28" s="17">
        <v>0</v>
      </c>
    </row>
    <row r="29" spans="1:29" x14ac:dyDescent="0.25">
      <c r="A29" s="15" t="s">
        <v>5292</v>
      </c>
      <c r="B29" s="19">
        <v>-17.384529399999998</v>
      </c>
      <c r="C29" s="19">
        <v>-4.3703202000000028</v>
      </c>
      <c r="D29" s="19">
        <v>22.701536000000001</v>
      </c>
      <c r="E29" s="19">
        <v>38.272191499999998</v>
      </c>
      <c r="F29" s="19">
        <v>5.9371124999999978</v>
      </c>
      <c r="X29" s="9" t="s">
        <v>5283</v>
      </c>
      <c r="Y29" s="17">
        <v>-0.29105999999999999</v>
      </c>
      <c r="Z29" s="17">
        <v>-6.3024999999999998E-2</v>
      </c>
      <c r="AA29" s="17">
        <v>4.836E-2</v>
      </c>
      <c r="AB29" s="17">
        <v>-0.13439999999999999</v>
      </c>
      <c r="AC29" s="17">
        <v>-0.29938999999999999</v>
      </c>
    </row>
    <row r="30" spans="1:29" x14ac:dyDescent="0.25">
      <c r="A30" s="15" t="s">
        <v>5285</v>
      </c>
      <c r="B30" s="19">
        <v>-4.8789632999999988</v>
      </c>
      <c r="C30" s="19">
        <v>-4.4005542999999996</v>
      </c>
      <c r="D30" s="19">
        <v>-4.5011849000000019</v>
      </c>
      <c r="E30" s="19">
        <v>-1.1710908000000007</v>
      </c>
      <c r="F30" s="19">
        <v>2.5814340999999996</v>
      </c>
      <c r="X30" s="9" t="s">
        <v>5320</v>
      </c>
      <c r="Y30" s="17">
        <v>-0.45898700000000003</v>
      </c>
      <c r="Z30" s="17">
        <v>-0.35172300000000001</v>
      </c>
      <c r="AA30" s="17">
        <v>5.1206000000000002E-2</v>
      </c>
      <c r="AB30" s="17">
        <v>-1.9182719999999998</v>
      </c>
      <c r="AC30" s="17">
        <v>-0.16889399999999999</v>
      </c>
    </row>
    <row r="31" spans="1:29" x14ac:dyDescent="0.25">
      <c r="A31" s="9" t="s">
        <v>5283</v>
      </c>
      <c r="B31" s="17">
        <v>1.6238538000000002</v>
      </c>
      <c r="C31" s="17">
        <v>2.4078865</v>
      </c>
      <c r="D31" s="17">
        <v>-0.70970100000000003</v>
      </c>
      <c r="E31" s="17">
        <v>0.72270560000000006</v>
      </c>
      <c r="F31" s="17">
        <v>1.1967654999999999</v>
      </c>
      <c r="X31" s="9" t="s">
        <v>5331</v>
      </c>
      <c r="Y31" s="17">
        <v>-0.47269600000000006</v>
      </c>
      <c r="Z31" s="17">
        <v>8.4701999999999986E-2</v>
      </c>
      <c r="AA31" s="17">
        <v>-1.9709999999999998E-2</v>
      </c>
      <c r="AB31" s="17">
        <v>-0.91130699999999998</v>
      </c>
      <c r="AC31" s="17">
        <v>1.2288E-2</v>
      </c>
    </row>
    <row r="32" spans="1:29" x14ac:dyDescent="0.25">
      <c r="A32" s="9" t="s">
        <v>5320</v>
      </c>
      <c r="B32" s="17">
        <v>4.6189519999999993</v>
      </c>
      <c r="C32" s="17">
        <v>-6.8870000000001083E-3</v>
      </c>
      <c r="D32" s="17">
        <v>-4.0183989999999996</v>
      </c>
      <c r="E32" s="17">
        <v>0.79046649999999996</v>
      </c>
      <c r="F32" s="17">
        <v>2.3736835000000003</v>
      </c>
      <c r="X32" s="9" t="s">
        <v>5309</v>
      </c>
      <c r="Y32" s="17">
        <v>12.899913499999998</v>
      </c>
      <c r="Z32" s="17">
        <v>9.0053725</v>
      </c>
      <c r="AA32" s="17">
        <v>5.9144229999999984</v>
      </c>
      <c r="AB32" s="17">
        <v>3.4796480000000001</v>
      </c>
      <c r="AC32" s="17">
        <v>4.5806149999999999</v>
      </c>
    </row>
    <row r="33" spans="1:29" x14ac:dyDescent="0.25">
      <c r="A33" s="9" t="s">
        <v>5331</v>
      </c>
      <c r="B33" s="17">
        <v>4.6777820000000006</v>
      </c>
      <c r="C33" s="17">
        <v>-3.7528929999999998</v>
      </c>
      <c r="D33" s="17">
        <v>-4.3924099999999999</v>
      </c>
      <c r="E33" s="17">
        <v>4.9121670000000002</v>
      </c>
      <c r="F33" s="17">
        <v>-0.44390400000000002</v>
      </c>
      <c r="X33" s="9" t="s">
        <v>5319</v>
      </c>
      <c r="Y33" s="17">
        <v>7.7000000000000002E-3</v>
      </c>
      <c r="Z33" s="17">
        <v>-0.65082300000000004</v>
      </c>
      <c r="AA33" s="17">
        <v>1.141378</v>
      </c>
      <c r="AB33" s="17">
        <v>1.4999999999999999E-2</v>
      </c>
      <c r="AC33" s="17">
        <v>0.20933600000000002</v>
      </c>
    </row>
    <row r="34" spans="1:29" x14ac:dyDescent="0.25">
      <c r="A34" s="9" t="s">
        <v>5309</v>
      </c>
      <c r="B34" s="17">
        <v>-36.70663900000001</v>
      </c>
      <c r="C34" s="17">
        <v>-65.726589999999987</v>
      </c>
      <c r="D34" s="17">
        <v>-23.713615999999995</v>
      </c>
      <c r="E34" s="17">
        <v>58.461991500000003</v>
      </c>
      <c r="F34" s="17">
        <v>66.747477000000003</v>
      </c>
      <c r="X34" s="9" t="s">
        <v>5315</v>
      </c>
      <c r="Y34" s="17">
        <v>-0.191523</v>
      </c>
      <c r="Z34" s="17">
        <v>0.40477650000000004</v>
      </c>
      <c r="AA34" s="17">
        <v>1.5276899999999998</v>
      </c>
      <c r="AB34" s="17">
        <v>-0.14339500000000005</v>
      </c>
      <c r="AC34" s="17">
        <v>-0.55504749999999992</v>
      </c>
    </row>
    <row r="35" spans="1:29" x14ac:dyDescent="0.25">
      <c r="A35" s="9" t="s">
        <v>5319</v>
      </c>
      <c r="B35" s="17">
        <v>0.74206700000000014</v>
      </c>
      <c r="C35" s="17">
        <v>1.6718700000000002</v>
      </c>
      <c r="D35" s="17">
        <v>-1.7813275000000002</v>
      </c>
      <c r="E35" s="17">
        <v>3.0557595000000002</v>
      </c>
      <c r="F35" s="17">
        <v>2.3854860000000002</v>
      </c>
      <c r="X35" s="9" t="s">
        <v>5326</v>
      </c>
      <c r="Y35" s="17">
        <v>-10.776892500000002</v>
      </c>
      <c r="Z35" s="17">
        <v>8.6356320000000011</v>
      </c>
      <c r="AA35" s="17">
        <v>9.8977805000000014</v>
      </c>
      <c r="AB35" s="17">
        <v>10.030466999999998</v>
      </c>
      <c r="AC35" s="17">
        <v>5.0136299999999991</v>
      </c>
    </row>
    <row r="36" spans="1:29" x14ac:dyDescent="0.25">
      <c r="A36" s="9" t="s">
        <v>5315</v>
      </c>
      <c r="B36" s="17">
        <v>-0.34371649999999954</v>
      </c>
      <c r="C36" s="17">
        <v>2.9823340000000003</v>
      </c>
      <c r="D36" s="17">
        <v>-6.5326065</v>
      </c>
      <c r="E36" s="17">
        <v>2.4878330000000006</v>
      </c>
      <c r="F36" s="17">
        <v>1.4437994999999999</v>
      </c>
      <c r="X36" s="9" t="s">
        <v>5294</v>
      </c>
      <c r="Y36" s="17">
        <v>0.19312199999999999</v>
      </c>
      <c r="Z36" s="17">
        <v>2.6062500000000002E-2</v>
      </c>
      <c r="AA36" s="17">
        <v>6.5857499999999999E-2</v>
      </c>
      <c r="AB36" s="17">
        <v>1.6608000000000001E-2</v>
      </c>
      <c r="AC36" s="17">
        <v>1.9880000000000002E-3</v>
      </c>
    </row>
    <row r="37" spans="1:29" x14ac:dyDescent="0.25">
      <c r="A37" s="9" t="s">
        <v>5326</v>
      </c>
      <c r="B37" s="17">
        <v>30.328141000000006</v>
      </c>
      <c r="C37" s="17">
        <v>-38.216159000000026</v>
      </c>
      <c r="D37" s="17">
        <v>-24.684402000000006</v>
      </c>
      <c r="E37" s="17">
        <v>67.863939000000016</v>
      </c>
      <c r="F37" s="17">
        <v>42.678920499999968</v>
      </c>
      <c r="X37" s="9" t="s">
        <v>5318</v>
      </c>
      <c r="Y37" s="17">
        <v>-0.49382349999999997</v>
      </c>
      <c r="Z37" s="17">
        <v>1.0301400000000003</v>
      </c>
      <c r="AA37" s="17">
        <v>0.40019950000000004</v>
      </c>
      <c r="AB37" s="17">
        <v>0.25507349999999995</v>
      </c>
      <c r="AC37" s="17">
        <v>0.15834000000000001</v>
      </c>
    </row>
    <row r="38" spans="1:29" x14ac:dyDescent="0.25">
      <c r="A38" s="9" t="s">
        <v>5294</v>
      </c>
      <c r="B38" s="17">
        <v>-1.0545985000000002</v>
      </c>
      <c r="C38" s="17">
        <v>0.43496049999999997</v>
      </c>
      <c r="D38" s="17">
        <v>-0.83813050000000033</v>
      </c>
      <c r="E38" s="17">
        <v>-1.1385354999999999</v>
      </c>
      <c r="F38" s="17">
        <v>1.0322500000000345E-2</v>
      </c>
      <c r="X38" s="9" t="s">
        <v>5308</v>
      </c>
      <c r="Y38" s="17">
        <v>-0.22988899999999995</v>
      </c>
      <c r="Z38" s="17">
        <v>9.1175500000000048E-2</v>
      </c>
      <c r="AA38" s="17">
        <v>0.17361100000000002</v>
      </c>
      <c r="AB38" s="17">
        <v>-7.305600000000001E-2</v>
      </c>
      <c r="AC38" s="17">
        <v>-0.16983199999999998</v>
      </c>
    </row>
    <row r="39" spans="1:29" x14ac:dyDescent="0.25">
      <c r="A39" s="9" t="s">
        <v>5318</v>
      </c>
      <c r="B39" s="17">
        <v>5.3443845000000012</v>
      </c>
      <c r="C39" s="17">
        <v>6.6793460000000007</v>
      </c>
      <c r="D39" s="17">
        <v>-7.5872425000000003</v>
      </c>
      <c r="E39" s="17">
        <v>15.3284585</v>
      </c>
      <c r="F39" s="17">
        <v>12.179209000000002</v>
      </c>
      <c r="X39" s="9" t="s">
        <v>5297</v>
      </c>
      <c r="Y39" s="17">
        <v>-2.5779000000000007E-2</v>
      </c>
      <c r="Z39" s="17">
        <v>0.29761399999999999</v>
      </c>
      <c r="AA39" s="17">
        <v>2.038754</v>
      </c>
      <c r="AB39" s="17">
        <v>5.5230000000000001E-3</v>
      </c>
      <c r="AC39" s="17">
        <v>0.28671999999999997</v>
      </c>
    </row>
    <row r="40" spans="1:29" x14ac:dyDescent="0.25">
      <c r="A40" s="9" t="s">
        <v>5308</v>
      </c>
      <c r="B40" s="17">
        <v>0.69812010000000058</v>
      </c>
      <c r="C40" s="17">
        <v>2.8410418000000002</v>
      </c>
      <c r="D40" s="17">
        <v>-4.2928259999999998</v>
      </c>
      <c r="E40" s="17">
        <v>7.7604548000000024</v>
      </c>
      <c r="F40" s="17">
        <v>4.6383279999999996</v>
      </c>
      <c r="X40" s="9" t="s">
        <v>5311</v>
      </c>
      <c r="Y40" s="17">
        <v>0.82386099999999984</v>
      </c>
      <c r="Z40" s="17">
        <v>6.8210444999999993</v>
      </c>
      <c r="AA40" s="17">
        <v>9.325234</v>
      </c>
      <c r="AB40" s="17">
        <v>9.1297999999999995</v>
      </c>
      <c r="AC40" s="17">
        <v>2.2533120000000002</v>
      </c>
    </row>
    <row r="41" spans="1:29" x14ac:dyDescent="0.25">
      <c r="A41" s="9" t="s">
        <v>5297</v>
      </c>
      <c r="B41" s="17">
        <v>-1.8780619999999999</v>
      </c>
      <c r="C41" s="17">
        <v>0.31044850000000002</v>
      </c>
      <c r="D41" s="17">
        <v>-1.6098759999999999</v>
      </c>
      <c r="E41" s="17">
        <v>-2.8940950000000001</v>
      </c>
      <c r="F41" s="17">
        <v>-0.92212499999999997</v>
      </c>
      <c r="X41" s="9" t="s">
        <v>5314</v>
      </c>
      <c r="Y41" s="17">
        <v>-6.6846230000000002</v>
      </c>
      <c r="Z41" s="17">
        <v>-0.93964299999999978</v>
      </c>
      <c r="AA41" s="17">
        <v>0.85406199999999999</v>
      </c>
      <c r="AB41" s="17">
        <v>-0.107131</v>
      </c>
      <c r="AC41" s="17">
        <v>0.53763499999999997</v>
      </c>
    </row>
    <row r="42" spans="1:29" x14ac:dyDescent="0.25">
      <c r="A42" s="9" t="s">
        <v>5311</v>
      </c>
      <c r="B42" s="17">
        <v>5.2064952999999994</v>
      </c>
      <c r="C42" s="17">
        <v>3.3765205000000003</v>
      </c>
      <c r="D42" s="17">
        <v>-18.494323899999998</v>
      </c>
      <c r="E42" s="17">
        <v>8.785179000000003</v>
      </c>
      <c r="F42" s="17">
        <v>-13.6677055</v>
      </c>
      <c r="X42" s="9" t="s">
        <v>5295</v>
      </c>
      <c r="Y42" s="17">
        <v>-0.69921350000000004</v>
      </c>
      <c r="Z42" s="17">
        <v>0.50898200000000005</v>
      </c>
      <c r="AA42" s="17">
        <v>3.528143</v>
      </c>
      <c r="AB42" s="17">
        <v>1.8316639999999997</v>
      </c>
      <c r="AC42" s="17">
        <v>-1.347807</v>
      </c>
    </row>
    <row r="43" spans="1:29" x14ac:dyDescent="0.25">
      <c r="A43" s="9" t="s">
        <v>5314</v>
      </c>
      <c r="B43" s="17">
        <v>-6.0595129999999999</v>
      </c>
      <c r="C43" s="17">
        <v>-1.2088359999999996</v>
      </c>
      <c r="D43" s="17">
        <v>-10.705963000000001</v>
      </c>
      <c r="E43" s="17">
        <v>4.2585789999999992</v>
      </c>
      <c r="F43" s="17">
        <v>3.8078525000000005</v>
      </c>
      <c r="X43" s="9" t="s">
        <v>5329</v>
      </c>
      <c r="Y43" s="17">
        <v>0.21657999999999999</v>
      </c>
      <c r="Z43" s="17">
        <v>-4.6184000000000003E-2</v>
      </c>
      <c r="AA43" s="17">
        <v>0.158385</v>
      </c>
      <c r="AB43" s="17">
        <v>0.53597700000000004</v>
      </c>
      <c r="AC43" s="17">
        <v>-0.25171500000000002</v>
      </c>
    </row>
    <row r="44" spans="1:29" x14ac:dyDescent="0.25">
      <c r="A44" s="9" t="s">
        <v>5295</v>
      </c>
      <c r="B44" s="17">
        <v>5.6944435999999978</v>
      </c>
      <c r="C44" s="17">
        <v>4.8727301999999995</v>
      </c>
      <c r="D44" s="17">
        <v>-4.118193800000002</v>
      </c>
      <c r="E44" s="17">
        <v>6.3520677999999995</v>
      </c>
      <c r="F44" s="17">
        <v>4.2315088000000003</v>
      </c>
      <c r="X44" s="9" t="s">
        <v>5330</v>
      </c>
      <c r="Y44" s="17">
        <v>0.39241999999999999</v>
      </c>
      <c r="Z44" s="17">
        <v>-1.4000000000000012E-2</v>
      </c>
      <c r="AA44" s="17">
        <v>-1.26325</v>
      </c>
      <c r="AB44" s="17">
        <v>0.26098099999999996</v>
      </c>
      <c r="AC44" s="17">
        <v>0.15295500000000001</v>
      </c>
    </row>
    <row r="45" spans="1:29" x14ac:dyDescent="0.25">
      <c r="A45" s="9" t="s">
        <v>5329</v>
      </c>
      <c r="B45" s="17">
        <v>0.33335399999999998</v>
      </c>
      <c r="C45" s="17">
        <v>-0.8799855000000002</v>
      </c>
      <c r="D45" s="17">
        <v>7.0871499999999976E-2</v>
      </c>
      <c r="E45" s="17">
        <v>-0.59728600000000009</v>
      </c>
      <c r="F45" s="17">
        <v>0.15230599999999997</v>
      </c>
      <c r="X45" s="9" t="s">
        <v>5338</v>
      </c>
      <c r="Y45" s="17">
        <v>4.9975000000000002E-3</v>
      </c>
      <c r="Z45" s="17">
        <v>0</v>
      </c>
      <c r="AA45" s="17">
        <v>2.032E-3</v>
      </c>
      <c r="AB45" s="17">
        <v>5.0500000000000002E-4</v>
      </c>
      <c r="AC45" s="17">
        <v>0</v>
      </c>
    </row>
    <row r="46" spans="1:29" x14ac:dyDescent="0.25">
      <c r="A46" s="9" t="s">
        <v>5330</v>
      </c>
      <c r="B46" s="17">
        <v>-0.4915785000000002</v>
      </c>
      <c r="C46" s="17">
        <v>-5.088365500000001</v>
      </c>
      <c r="D46" s="17">
        <v>-2.4637644999999999</v>
      </c>
      <c r="E46" s="17">
        <v>0.55821849999999995</v>
      </c>
      <c r="F46" s="17">
        <v>1.9498550000000001</v>
      </c>
      <c r="X46" s="9" t="s">
        <v>5301</v>
      </c>
      <c r="Y46" s="17">
        <v>0</v>
      </c>
      <c r="Z46" s="17">
        <v>0</v>
      </c>
      <c r="AA46" s="17">
        <v>4.9699999999999996E-3</v>
      </c>
      <c r="AB46" s="17">
        <v>-7.8599999999999991E-4</v>
      </c>
      <c r="AC46" s="17">
        <v>0</v>
      </c>
    </row>
    <row r="47" spans="1:29" x14ac:dyDescent="0.25">
      <c r="A47" s="9" t="s">
        <v>5338</v>
      </c>
      <c r="B47" s="17">
        <v>0.34254059999999997</v>
      </c>
      <c r="C47" s="17">
        <v>2.4268399999999943E-2</v>
      </c>
      <c r="D47" s="17">
        <v>0.24452500000000002</v>
      </c>
      <c r="E47" s="17">
        <v>1.9319469999999999</v>
      </c>
      <c r="F47" s="17">
        <v>-1.39266</v>
      </c>
      <c r="X47" s="9" t="s">
        <v>5328</v>
      </c>
      <c r="Y47" s="17">
        <v>-0.81853199999999993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5301</v>
      </c>
      <c r="B48" s="17">
        <v>0.1825205</v>
      </c>
      <c r="C48" s="17">
        <v>1.1754799999999999</v>
      </c>
      <c r="D48" s="17">
        <v>-1.4416447999999999</v>
      </c>
      <c r="E48" s="17">
        <v>0.73720659999999993</v>
      </c>
      <c r="F48" s="17">
        <v>1.4349799000000003</v>
      </c>
      <c r="X48" s="9" t="s">
        <v>5324</v>
      </c>
      <c r="Y48" s="17">
        <v>0.18250800000000003</v>
      </c>
      <c r="Z48" s="17">
        <v>4.752E-2</v>
      </c>
      <c r="AA48" s="17">
        <v>0.31007199999999996</v>
      </c>
      <c r="AB48" s="17">
        <v>1.5640000000000001E-3</v>
      </c>
      <c r="AC48" s="17">
        <v>7.9000000000000001E-2</v>
      </c>
    </row>
    <row r="49" spans="1:29" x14ac:dyDescent="0.25">
      <c r="A49" s="9" t="s">
        <v>5328</v>
      </c>
      <c r="B49" s="17">
        <v>2.5554639999999997</v>
      </c>
      <c r="C49" s="17">
        <v>1.7236935000000004</v>
      </c>
      <c r="D49" s="17">
        <v>-2.6151364999999998</v>
      </c>
      <c r="E49" s="17">
        <v>1.3404939999999996</v>
      </c>
      <c r="F49" s="17">
        <v>-0.99051250000000002</v>
      </c>
      <c r="X49" s="9" t="s">
        <v>5299</v>
      </c>
      <c r="Y49" s="17">
        <v>1.6642000000000001E-2</v>
      </c>
      <c r="Z49" s="17">
        <v>0</v>
      </c>
      <c r="AA49" s="17">
        <v>1.9000000000000001E-4</v>
      </c>
      <c r="AB49" s="17">
        <v>0</v>
      </c>
      <c r="AC49" s="17">
        <v>0</v>
      </c>
    </row>
    <row r="50" spans="1:29" x14ac:dyDescent="0.25">
      <c r="A50" s="9" t="s">
        <v>5324</v>
      </c>
      <c r="B50" s="17">
        <v>1.7829067000000001</v>
      </c>
      <c r="C50" s="17">
        <v>-1.3438474999999996</v>
      </c>
      <c r="D50" s="17">
        <v>-1.3004540000000004</v>
      </c>
      <c r="E50" s="17">
        <v>-0.36614350000000007</v>
      </c>
      <c r="F50" s="17">
        <v>-0.99368429999999963</v>
      </c>
      <c r="X50" s="9" t="s">
        <v>5337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5299</v>
      </c>
      <c r="B51" s="17">
        <v>-0.52970299999999992</v>
      </c>
      <c r="C51" s="17">
        <v>0.28452670000000002</v>
      </c>
      <c r="D51" s="17">
        <v>0.52615370000000006</v>
      </c>
      <c r="E51" s="17">
        <v>5.2604399999999989E-2</v>
      </c>
      <c r="F51" s="17">
        <v>0.61578070000000007</v>
      </c>
      <c r="X51" s="9" t="s">
        <v>5310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5337</v>
      </c>
      <c r="B52" s="17">
        <v>3.9068499999999978E-2</v>
      </c>
      <c r="C52" s="17">
        <v>4.6030999999999996E-2</v>
      </c>
      <c r="D52" s="17">
        <v>-0.25187350000000003</v>
      </c>
      <c r="E52" s="17">
        <v>0.20892620000000001</v>
      </c>
      <c r="F52" s="17">
        <v>0.18514250000000002</v>
      </c>
      <c r="X52" s="9" t="s">
        <v>5313</v>
      </c>
      <c r="Y52" s="17">
        <v>2.3630615000000001</v>
      </c>
      <c r="Z52" s="17">
        <v>2.3396485</v>
      </c>
      <c r="AA52" s="17">
        <v>2.1330900000000002</v>
      </c>
      <c r="AB52" s="17">
        <v>2.9823675000000001</v>
      </c>
      <c r="AC52" s="17">
        <v>0.69431700000000007</v>
      </c>
    </row>
    <row r="53" spans="1:29" x14ac:dyDescent="0.25">
      <c r="A53" s="9" t="s">
        <v>5310</v>
      </c>
      <c r="B53" s="17">
        <v>0.23550719999999997</v>
      </c>
      <c r="C53" s="17">
        <v>-2.5683000000000004E-2</v>
      </c>
      <c r="D53" s="17">
        <v>-0.28646939999999999</v>
      </c>
      <c r="E53" s="17">
        <v>-0.26474009999999998</v>
      </c>
      <c r="F53" s="17">
        <v>-0.18765860000000001</v>
      </c>
      <c r="X53" s="9" t="s">
        <v>5321</v>
      </c>
      <c r="Y53" s="17">
        <v>0.28994500000000001</v>
      </c>
      <c r="Z53" s="17">
        <v>0.1157</v>
      </c>
      <c r="AA53" s="17">
        <v>0.29937600000000003</v>
      </c>
      <c r="AB53" s="17">
        <v>1.6800000000000001E-3</v>
      </c>
      <c r="AC53" s="17">
        <v>2.9100000000000001E-2</v>
      </c>
    </row>
    <row r="54" spans="1:29" x14ac:dyDescent="0.25">
      <c r="A54" s="9" t="s">
        <v>5313</v>
      </c>
      <c r="B54" s="17">
        <v>-21.314487499999998</v>
      </c>
      <c r="C54" s="17">
        <v>-13.295818000000001</v>
      </c>
      <c r="D54" s="17">
        <v>-11.400972999999999</v>
      </c>
      <c r="E54" s="17">
        <v>-4.4110785000000003</v>
      </c>
      <c r="F54" s="17">
        <v>-12.977462999999998</v>
      </c>
      <c r="X54" s="9" t="s">
        <v>5333</v>
      </c>
      <c r="Y54" s="17">
        <v>2.4415040000000001</v>
      </c>
      <c r="Z54" s="17">
        <v>0.56638300000000008</v>
      </c>
      <c r="AA54" s="17">
        <v>1.2301409999999999</v>
      </c>
      <c r="AB54" s="17">
        <v>0.117954</v>
      </c>
      <c r="AC54" s="17">
        <v>3.8528E-2</v>
      </c>
    </row>
    <row r="55" spans="1:29" x14ac:dyDescent="0.25">
      <c r="A55" s="9" t="s">
        <v>5321</v>
      </c>
      <c r="B55" s="17">
        <v>-1.5913671999999994</v>
      </c>
      <c r="C55" s="17">
        <v>-0.99530190000000007</v>
      </c>
      <c r="D55" s="17">
        <v>-1.2302904000000001</v>
      </c>
      <c r="E55" s="17">
        <v>-1.0694360000000007</v>
      </c>
      <c r="F55" s="17">
        <v>-0.28830299999999998</v>
      </c>
      <c r="X55" s="9" t="s">
        <v>5327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5333</v>
      </c>
      <c r="B56" s="17">
        <v>-3.9872189999999992</v>
      </c>
      <c r="C56" s="17">
        <v>-13.3039646</v>
      </c>
      <c r="D56" s="17">
        <v>4.4102489999999994</v>
      </c>
      <c r="E56" s="17">
        <v>3.324586</v>
      </c>
      <c r="F56" s="17">
        <v>1.5321868000000001</v>
      </c>
      <c r="X56" s="9" t="s">
        <v>5323</v>
      </c>
      <c r="Y56" s="17">
        <v>0</v>
      </c>
      <c r="Z56" s="17">
        <v>0</v>
      </c>
      <c r="AA56" s="17">
        <v>6.0800000000000003E-3</v>
      </c>
      <c r="AB56" s="17">
        <v>0</v>
      </c>
      <c r="AC56" s="17">
        <v>0</v>
      </c>
    </row>
    <row r="57" spans="1:29" x14ac:dyDescent="0.25">
      <c r="A57" s="9" t="s">
        <v>5327</v>
      </c>
      <c r="B57" s="17">
        <v>5.1297099999999998E-2</v>
      </c>
      <c r="C57" s="17">
        <v>0.45812179999999997</v>
      </c>
      <c r="D57" s="17">
        <v>-0.29992799999999997</v>
      </c>
      <c r="E57" s="17">
        <v>0.40159239999999996</v>
      </c>
      <c r="F57" s="17">
        <v>0.66107459999999985</v>
      </c>
      <c r="X57" s="9" t="s">
        <v>5307</v>
      </c>
      <c r="Y57" s="17">
        <v>3.3894740000000003</v>
      </c>
      <c r="Z57" s="17">
        <v>0.87721899999999997</v>
      </c>
      <c r="AA57" s="17">
        <v>1.5645795</v>
      </c>
      <c r="AB57" s="17">
        <v>0.35746249999999996</v>
      </c>
      <c r="AC57" s="17">
        <v>0.15410100000000002</v>
      </c>
    </row>
    <row r="58" spans="1:29" x14ac:dyDescent="0.25">
      <c r="A58" s="9" t="s">
        <v>5323</v>
      </c>
      <c r="B58" s="17">
        <v>0.80205799999999994</v>
      </c>
      <c r="C58" s="17">
        <v>0.56487840000000011</v>
      </c>
      <c r="D58" s="17">
        <v>-1.1326361000000003</v>
      </c>
      <c r="E58" s="17">
        <v>0.28375600000000001</v>
      </c>
      <c r="F58" s="17">
        <v>0.36978100000000003</v>
      </c>
      <c r="X58" s="9" t="s">
        <v>5344</v>
      </c>
      <c r="Y58" s="17">
        <v>1.875E-4</v>
      </c>
      <c r="Z58" s="17">
        <v>-6.5449999999999994E-2</v>
      </c>
      <c r="AA58" s="17">
        <v>-6.8811999999999998E-2</v>
      </c>
      <c r="AB58" s="17">
        <v>-2.4056999999999999E-2</v>
      </c>
      <c r="AC58" s="17">
        <v>3.8399999999999997E-2</v>
      </c>
    </row>
    <row r="59" spans="1:29" x14ac:dyDescent="0.25">
      <c r="A59" s="9" t="s">
        <v>5307</v>
      </c>
      <c r="B59" s="17">
        <v>23.215093</v>
      </c>
      <c r="C59" s="17">
        <v>-5.6737844999999991</v>
      </c>
      <c r="D59" s="17">
        <v>-8.722487000000001</v>
      </c>
      <c r="E59" s="17">
        <v>1.9347354999999999</v>
      </c>
      <c r="F59" s="17">
        <v>15.997242</v>
      </c>
      <c r="X59" s="9" t="s">
        <v>5332</v>
      </c>
      <c r="Y59" s="17">
        <v>-6.1585165000000002</v>
      </c>
      <c r="Z59" s="17">
        <v>2.6630739999999999</v>
      </c>
      <c r="AA59" s="17">
        <v>-0.30545899999999993</v>
      </c>
      <c r="AB59" s="17">
        <v>-2.1603675</v>
      </c>
      <c r="AC59" s="17">
        <v>-6.6691940000000001</v>
      </c>
    </row>
    <row r="60" spans="1:29" x14ac:dyDescent="0.25">
      <c r="A60" s="9" t="s">
        <v>5344</v>
      </c>
      <c r="B60" s="17">
        <v>0.58881779999999995</v>
      </c>
      <c r="C60" s="17">
        <v>0.34240759999999981</v>
      </c>
      <c r="D60" s="17">
        <v>-1.3456699000000003</v>
      </c>
      <c r="E60" s="17">
        <v>0.7443244</v>
      </c>
      <c r="F60" s="17">
        <v>-8.3831300000000025E-2</v>
      </c>
      <c r="X60" s="9" t="s">
        <v>5345</v>
      </c>
      <c r="Y60" s="17">
        <v>-6.8329999999999997E-3</v>
      </c>
      <c r="Z60" s="17">
        <v>0</v>
      </c>
      <c r="AA60" s="17">
        <v>4.64E-3</v>
      </c>
      <c r="AB60" s="17">
        <v>-0.34470000000000001</v>
      </c>
      <c r="AC60" s="17">
        <v>-0.13557</v>
      </c>
    </row>
    <row r="61" spans="1:29" x14ac:dyDescent="0.25">
      <c r="A61" s="9" t="s">
        <v>5332</v>
      </c>
      <c r="B61" s="17">
        <v>-15.069829500000001</v>
      </c>
      <c r="C61" s="17">
        <v>1.9102059999999994</v>
      </c>
      <c r="D61" s="17">
        <v>-28.699929500000003</v>
      </c>
      <c r="E61" s="17">
        <v>26.301119499999999</v>
      </c>
      <c r="F61" s="17">
        <v>19.391280500000004</v>
      </c>
      <c r="X61" s="9" t="s">
        <v>5287</v>
      </c>
      <c r="Y61" s="17">
        <v>1.520713</v>
      </c>
      <c r="Z61" s="17">
        <v>2.2091470000000002</v>
      </c>
      <c r="AA61" s="17">
        <v>0.84728499999999995</v>
      </c>
      <c r="AB61" s="17">
        <v>1.1930700000000001</v>
      </c>
      <c r="AC61" s="17">
        <v>1.7086809999999999</v>
      </c>
    </row>
    <row r="62" spans="1:29" x14ac:dyDescent="0.25">
      <c r="A62" s="9" t="s">
        <v>5345</v>
      </c>
      <c r="B62" s="17">
        <v>-0.89016540000000011</v>
      </c>
      <c r="C62" s="17">
        <v>-0.19278179999999998</v>
      </c>
      <c r="D62" s="17">
        <v>-3.6385307999999998</v>
      </c>
      <c r="E62" s="17">
        <v>0.79798259999999988</v>
      </c>
      <c r="F62" s="17">
        <v>1.8772588000000001</v>
      </c>
      <c r="X62" s="9" t="s">
        <v>5334</v>
      </c>
      <c r="Y62" s="17">
        <v>0</v>
      </c>
      <c r="Z62" s="17">
        <v>0</v>
      </c>
      <c r="AA62" s="17">
        <v>4.62E-3</v>
      </c>
      <c r="AB62" s="17">
        <v>-0.14118</v>
      </c>
      <c r="AC62" s="17">
        <v>0</v>
      </c>
    </row>
    <row r="63" spans="1:29" x14ac:dyDescent="0.25">
      <c r="A63" s="9" t="s">
        <v>5287</v>
      </c>
      <c r="B63" s="17">
        <v>2.1414020000000002</v>
      </c>
      <c r="C63" s="17">
        <v>2.8031259999999998</v>
      </c>
      <c r="D63" s="17">
        <v>-4.627677499999999</v>
      </c>
      <c r="E63" s="17">
        <v>3.235648499999999</v>
      </c>
      <c r="F63" s="17">
        <v>1.3592455000000001</v>
      </c>
      <c r="X63" s="9" t="s">
        <v>5316</v>
      </c>
      <c r="Y63" s="17">
        <v>1.03779</v>
      </c>
      <c r="Z63" s="17">
        <v>-1.8015720000000002</v>
      </c>
      <c r="AA63" s="17">
        <v>3.2763040000000001</v>
      </c>
      <c r="AB63" s="17">
        <v>0.53018500000000002</v>
      </c>
      <c r="AC63" s="17">
        <v>1.2998100000000001</v>
      </c>
    </row>
    <row r="64" spans="1:29" x14ac:dyDescent="0.25">
      <c r="A64" s="9" t="s">
        <v>5334</v>
      </c>
      <c r="B64" s="17">
        <v>-0.24688449999999995</v>
      </c>
      <c r="C64" s="17">
        <v>-6.1660500000000021E-2</v>
      </c>
      <c r="D64" s="17">
        <v>0.31304850000000001</v>
      </c>
      <c r="E64" s="17">
        <v>0.53763149999999993</v>
      </c>
      <c r="F64" s="17">
        <v>0.51213200000000003</v>
      </c>
      <c r="X64" s="9" t="s">
        <v>5343</v>
      </c>
      <c r="Y64" s="17">
        <v>0.53390000000000004</v>
      </c>
      <c r="Z64" s="17">
        <v>0.28999999999999998</v>
      </c>
      <c r="AA64" s="17">
        <v>0.17493</v>
      </c>
      <c r="AB64" s="17">
        <v>-0.13716</v>
      </c>
      <c r="AC64" s="17">
        <v>2.8649999999999998E-2</v>
      </c>
    </row>
    <row r="65" spans="1:29" x14ac:dyDescent="0.25">
      <c r="A65" s="9" t="s">
        <v>5316</v>
      </c>
      <c r="B65" s="17">
        <v>7.2309315000000005</v>
      </c>
      <c r="C65" s="17">
        <v>2.915546</v>
      </c>
      <c r="D65" s="17">
        <v>-0.61510200000000004</v>
      </c>
      <c r="E65" s="17">
        <v>3.3201699999999996</v>
      </c>
      <c r="F65" s="17">
        <v>0.37784849999999998</v>
      </c>
      <c r="X65" s="9" t="s">
        <v>5296</v>
      </c>
      <c r="Y65" s="17">
        <v>-2.9159999999999998E-2</v>
      </c>
      <c r="Z65" s="17">
        <v>1.4919999999999999E-2</v>
      </c>
      <c r="AA65" s="17">
        <v>1.1375E-2</v>
      </c>
      <c r="AB65" s="17">
        <v>0</v>
      </c>
      <c r="AC65" s="17">
        <v>6.0999999999999995E-3</v>
      </c>
    </row>
    <row r="66" spans="1:29" x14ac:dyDescent="0.25">
      <c r="A66" s="9" t="s">
        <v>5343</v>
      </c>
      <c r="B66" s="17">
        <v>3.0584570000000002</v>
      </c>
      <c r="C66" s="17">
        <v>7.6693560000000023</v>
      </c>
      <c r="D66" s="17">
        <v>-4.2900150000000012</v>
      </c>
      <c r="E66" s="17">
        <v>6.936503000000001</v>
      </c>
      <c r="F66" s="17">
        <v>2.1117509999999999</v>
      </c>
      <c r="X66" s="9" t="s">
        <v>5312</v>
      </c>
      <c r="Y66" s="17">
        <v>-0.49235599999999996</v>
      </c>
      <c r="Z66" s="17">
        <v>-5.1678000000000002E-2</v>
      </c>
      <c r="AA66" s="17">
        <v>2.7257999999999996E-3</v>
      </c>
      <c r="AB66" s="17">
        <v>6.0999999999999997E-4</v>
      </c>
      <c r="AC66" s="17">
        <v>4.5255999999999998E-2</v>
      </c>
    </row>
    <row r="67" spans="1:29" x14ac:dyDescent="0.25">
      <c r="A67" s="9" t="s">
        <v>5296</v>
      </c>
      <c r="B67" s="17">
        <v>1.1330409000000001</v>
      </c>
      <c r="C67" s="17">
        <v>1.0164055000000003</v>
      </c>
      <c r="D67" s="17">
        <v>-1.046729</v>
      </c>
      <c r="E67" s="17">
        <v>1.4833138000000001</v>
      </c>
      <c r="F67" s="17">
        <v>1.9719095999999998</v>
      </c>
      <c r="X67" s="9" t="s">
        <v>5290</v>
      </c>
      <c r="Y67" s="17">
        <v>0.63124449999999988</v>
      </c>
      <c r="Z67" s="17">
        <v>1.07321</v>
      </c>
      <c r="AA67" s="17">
        <v>1.2722169999999999</v>
      </c>
      <c r="AB67" s="17">
        <v>1.3051675</v>
      </c>
      <c r="AC67" s="17">
        <v>0.74953400000000003</v>
      </c>
    </row>
    <row r="68" spans="1:29" x14ac:dyDescent="0.25">
      <c r="A68" s="9" t="s">
        <v>5312</v>
      </c>
      <c r="B68" s="17">
        <v>0.43050399999999994</v>
      </c>
      <c r="C68" s="17">
        <v>0.43254369999999992</v>
      </c>
      <c r="D68" s="17">
        <v>-0.29238869999999995</v>
      </c>
      <c r="E68" s="17">
        <v>0.60154870000000016</v>
      </c>
      <c r="F68" s="17">
        <v>1.2078393000000003</v>
      </c>
      <c r="X68" s="9" t="s">
        <v>5317</v>
      </c>
      <c r="Y68" s="17">
        <v>0.80358799999999997</v>
      </c>
      <c r="Z68" s="17">
        <v>-0.32983000000000001</v>
      </c>
      <c r="AA68" s="17">
        <v>-4.6211999999999975E-2</v>
      </c>
      <c r="AB68" s="17">
        <v>-0.17571499999999998</v>
      </c>
      <c r="AC68" s="17">
        <v>0.26151000000000002</v>
      </c>
    </row>
    <row r="69" spans="1:29" x14ac:dyDescent="0.25">
      <c r="A69" s="9" t="s">
        <v>5290</v>
      </c>
      <c r="B69" s="17">
        <v>0.80811490000000008</v>
      </c>
      <c r="C69" s="17">
        <v>1.4711105</v>
      </c>
      <c r="D69" s="17">
        <v>-1.7139656999999999</v>
      </c>
      <c r="E69" s="17">
        <v>1.0902531</v>
      </c>
      <c r="F69" s="17">
        <v>0.98637609999999976</v>
      </c>
      <c r="X69" s="9" t="s">
        <v>5325</v>
      </c>
      <c r="Y69" s="17">
        <v>-4.5354999999999993E-2</v>
      </c>
      <c r="Z69" s="17">
        <v>-0.24468199999999998</v>
      </c>
      <c r="AA69" s="17">
        <v>0.1131615</v>
      </c>
      <c r="AB69" s="17">
        <v>-0.21590300000000001</v>
      </c>
      <c r="AC69" s="17">
        <v>-0.39623900000000001</v>
      </c>
    </row>
    <row r="70" spans="1:29" x14ac:dyDescent="0.25">
      <c r="A70" s="9" t="s">
        <v>5317</v>
      </c>
      <c r="B70" s="17">
        <v>2.016608600000001</v>
      </c>
      <c r="C70" s="17">
        <v>3.3028204000000003</v>
      </c>
      <c r="D70" s="17">
        <v>-3.5839412999999989</v>
      </c>
      <c r="E70" s="17">
        <v>5.7935481000000015</v>
      </c>
      <c r="F70" s="17">
        <v>4.7268750000000015</v>
      </c>
      <c r="X70" s="9" t="s">
        <v>5322</v>
      </c>
      <c r="Y70" s="17">
        <v>0.38861299999999999</v>
      </c>
      <c r="Z70" s="17">
        <v>2.6477000000000001E-2</v>
      </c>
      <c r="AA70" s="17">
        <v>0.44277</v>
      </c>
      <c r="AB70" s="17">
        <v>2.0163E-2</v>
      </c>
      <c r="AC70" s="17">
        <v>1.7650000000000001E-3</v>
      </c>
    </row>
    <row r="71" spans="1:29" x14ac:dyDescent="0.25">
      <c r="A71" s="9" t="s">
        <v>5325</v>
      </c>
      <c r="B71" s="17">
        <v>2.6752705000000003</v>
      </c>
      <c r="C71" s="17">
        <v>5.3125670999999999</v>
      </c>
      <c r="D71" s="17">
        <v>-2.0944434999999997</v>
      </c>
      <c r="E71" s="17">
        <v>3.5103114999999998</v>
      </c>
      <c r="F71" s="17">
        <v>4.6629116999999987</v>
      </c>
      <c r="X71" s="9" t="s">
        <v>5336</v>
      </c>
      <c r="Y71" s="17">
        <v>-0.29308800000000002</v>
      </c>
      <c r="Z71" s="17">
        <v>-0.22288999999999998</v>
      </c>
      <c r="AA71" s="17">
        <v>-2.7644000000000002E-2</v>
      </c>
      <c r="AB71" s="17">
        <v>1.0800000000000001E-2</v>
      </c>
      <c r="AC71" s="17">
        <v>1.0749999999999999E-2</v>
      </c>
    </row>
    <row r="72" spans="1:29" x14ac:dyDescent="0.25">
      <c r="A72" s="9" t="s">
        <v>5322</v>
      </c>
      <c r="B72" s="17">
        <v>-1.9632542999999993</v>
      </c>
      <c r="C72" s="17">
        <v>-0.95200539999999978</v>
      </c>
      <c r="D72" s="17">
        <v>9.5698199999999983E-2</v>
      </c>
      <c r="E72" s="17">
        <v>2.1929434999999997</v>
      </c>
      <c r="F72" s="17">
        <v>1.9163151</v>
      </c>
      <c r="X72" s="9" t="s">
        <v>5351</v>
      </c>
      <c r="Y72" s="17">
        <v>1.1455412999999957</v>
      </c>
      <c r="Z72" s="17">
        <v>11.2668043</v>
      </c>
      <c r="AA72" s="17">
        <v>29.276431000000009</v>
      </c>
      <c r="AB72" s="17">
        <v>11.857395799999999</v>
      </c>
      <c r="AC72" s="17">
        <v>13.027510500000005</v>
      </c>
    </row>
    <row r="73" spans="1:29" x14ac:dyDescent="0.25">
      <c r="A73" s="9" t="s">
        <v>5336</v>
      </c>
      <c r="B73" s="17">
        <v>2.8195725000000005</v>
      </c>
      <c r="C73" s="17">
        <v>0.26332599999999995</v>
      </c>
      <c r="D73" s="17">
        <v>-0.11292400000000004</v>
      </c>
      <c r="E73" s="17">
        <v>2.6184172999999999</v>
      </c>
      <c r="F73" s="17">
        <v>-0.14100060000000003</v>
      </c>
    </row>
    <row r="74" spans="1:29" x14ac:dyDescent="0.25">
      <c r="A74" s="9" t="s">
        <v>5351</v>
      </c>
      <c r="B74" s="17">
        <v>-71.968577899999957</v>
      </c>
      <c r="C74" s="17">
        <v>-165.37626700000001</v>
      </c>
      <c r="D74" s="17">
        <v>-173.72289410000005</v>
      </c>
      <c r="E74" s="17">
        <v>382.00754470000015</v>
      </c>
      <c r="F74" s="17">
        <v>254.15449459999999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2021-05-19T08:02:24Z</dcterms:modified>
</cp:coreProperties>
</file>