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nik\Dropbox\Uni\FS VI SoSe_17\FP\tieftemp_Messung\tieftemp_messung\"/>
    </mc:Choice>
  </mc:AlternateContent>
  <bookViews>
    <workbookView xWindow="0" yWindow="0" windowWidth="16380" windowHeight="8190" tabRatio="988"/>
  </bookViews>
  <sheets>
    <sheet name="Tabelle1" sheetId="1" r:id="rId1"/>
  </sheets>
  <calcPr calcId="171027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J27" i="1" l="1"/>
  <c r="J28" i="1"/>
  <c r="J2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2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E29" i="1"/>
  <c r="D29" i="1"/>
  <c r="C29" i="1"/>
  <c r="E28" i="1"/>
  <c r="D28" i="1"/>
  <c r="C28" i="1"/>
  <c r="E27" i="1"/>
  <c r="D27" i="1"/>
  <c r="C27" i="1"/>
  <c r="E26" i="1"/>
  <c r="D26" i="1"/>
  <c r="C26" i="1"/>
  <c r="E25" i="1"/>
  <c r="D25" i="1"/>
  <c r="C25" i="1"/>
  <c r="C24" i="1"/>
  <c r="B23" i="1"/>
  <c r="E22" i="1"/>
  <c r="D22" i="1"/>
  <c r="C22" i="1"/>
  <c r="E21" i="1"/>
  <c r="D21" i="1"/>
  <c r="C21" i="1"/>
  <c r="E20" i="1"/>
  <c r="D20" i="1"/>
  <c r="C20" i="1"/>
  <c r="E19" i="1"/>
  <c r="D19" i="1"/>
  <c r="C19" i="1"/>
  <c r="E18" i="1"/>
  <c r="D18" i="1"/>
  <c r="C18" i="1"/>
  <c r="E17" i="1"/>
  <c r="D17" i="1"/>
  <c r="C17" i="1"/>
  <c r="E16" i="1"/>
  <c r="D16" i="1"/>
  <c r="C16" i="1"/>
  <c r="E15" i="1"/>
  <c r="D15" i="1"/>
  <c r="C15" i="1"/>
  <c r="E14" i="1"/>
  <c r="D14" i="1"/>
  <c r="C14" i="1"/>
  <c r="E13" i="1"/>
  <c r="D13" i="1"/>
  <c r="C13" i="1"/>
  <c r="E12" i="1"/>
  <c r="D12" i="1"/>
  <c r="C12" i="1"/>
  <c r="E11" i="1"/>
  <c r="D11" i="1"/>
  <c r="C11" i="1"/>
  <c r="D10" i="1"/>
  <c r="E10" i="1" s="1"/>
  <c r="C10" i="1"/>
  <c r="E9" i="1"/>
  <c r="D9" i="1"/>
  <c r="C9" i="1"/>
  <c r="E8" i="1"/>
  <c r="D8" i="1"/>
  <c r="C8" i="1"/>
  <c r="E7" i="1"/>
  <c r="D7" i="1"/>
  <c r="C7" i="1"/>
  <c r="E6" i="1"/>
  <c r="D6" i="1"/>
  <c r="C6" i="1"/>
  <c r="E5" i="1"/>
  <c r="D5" i="1"/>
  <c r="C5" i="1"/>
  <c r="E4" i="1"/>
  <c r="D4" i="1"/>
  <c r="C4" i="1"/>
  <c r="E3" i="1"/>
  <c r="D3" i="1"/>
  <c r="C3" i="1"/>
  <c r="E2" i="1"/>
  <c r="D2" i="1"/>
  <c r="C2" i="1"/>
</calcChain>
</file>

<file path=xl/sharedStrings.xml><?xml version="1.0" encoding="utf-8"?>
<sst xmlns="http://schemas.openxmlformats.org/spreadsheetml/2006/main" count="11" uniqueCount="11">
  <si>
    <t>T in K</t>
  </si>
  <si>
    <t>p in kPa</t>
  </si>
  <si>
    <t>p in Torr</t>
  </si>
  <si>
    <t>1/T in 1/K</t>
  </si>
  <si>
    <t>1/k/T in 1/J</t>
  </si>
  <si>
    <t>U in V</t>
  </si>
  <si>
    <t>h in cm</t>
  </si>
  <si>
    <t>~2,18</t>
  </si>
  <si>
    <t>p probe in Torr</t>
  </si>
  <si>
    <t>∆p</t>
  </si>
  <si>
    <t>p Probe in kPa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</si>
</sst>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2" x14ac:knownFonts="1">
    <font>
      <sz val="10"/>
      <name val="Arial"/>
      <family val="2"/>
      <charset val="1"/>
    </font>
    <font>
      <sz val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0" fontId="0" fillId="2" borderId="0" xfId="0" applyFill="1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0" fontId="0" fillId="3" borderId="0" xfId="0" applyFill="1"/>
    <xf numFmtId="3" fontId="0" fillId="3" borderId="0" xfId="0" applyNumberFormat="1" applyFill="1"/>
    <xf numFmtId="2" fontId="0" fillId="3" borderId="0" xfId="0" applyNumberFormat="1" applyFill="1"/>
    <xf numFmtId="164" fontId="0" fillId="3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Tabelle1!$G$1</c:f>
              <c:strCache>
                <c:ptCount val="1"/>
                <c:pt idx="0">
                  <c:v>U in V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>
                <a:solidFill>
                  <a:srgbClr val="004586"/>
                </a:solidFill>
              </a:ln>
            </c:spPr>
            <c:trendlineType val="power"/>
            <c:dispRSqr val="0"/>
            <c:dispEq val="1"/>
            <c:trendlineLbl>
              <c:numFmt formatCode="General" sourceLinked="0"/>
            </c:trendlineLbl>
          </c:trendline>
          <c:xVal>
            <c:strRef>
              <c:f>Tabelle1!$A$2:$A$29</c:f>
              <c:strCache>
                <c:ptCount val="28"/>
                <c:pt idx="0">
                  <c:v>4,2</c:v>
                </c:pt>
                <c:pt idx="1">
                  <c:v>4,1</c:v>
                </c:pt>
                <c:pt idx="2">
                  <c:v>4</c:v>
                </c:pt>
                <c:pt idx="3">
                  <c:v>3,9</c:v>
                </c:pt>
                <c:pt idx="4">
                  <c:v>3,8</c:v>
                </c:pt>
                <c:pt idx="5">
                  <c:v>3,7</c:v>
                </c:pt>
                <c:pt idx="6">
                  <c:v>3,6</c:v>
                </c:pt>
                <c:pt idx="7">
                  <c:v>3,5</c:v>
                </c:pt>
                <c:pt idx="8">
                  <c:v>3,4</c:v>
                </c:pt>
                <c:pt idx="9">
                  <c:v>3,3</c:v>
                </c:pt>
                <c:pt idx="10">
                  <c:v>3,2</c:v>
                </c:pt>
                <c:pt idx="11">
                  <c:v>3,1</c:v>
                </c:pt>
                <c:pt idx="12">
                  <c:v>3</c:v>
                </c:pt>
                <c:pt idx="13">
                  <c:v>2,9</c:v>
                </c:pt>
                <c:pt idx="14">
                  <c:v>2,8</c:v>
                </c:pt>
                <c:pt idx="15">
                  <c:v>2,7</c:v>
                </c:pt>
                <c:pt idx="16">
                  <c:v>2,6</c:v>
                </c:pt>
                <c:pt idx="17">
                  <c:v>2,5</c:v>
                </c:pt>
                <c:pt idx="18">
                  <c:v>2,4</c:v>
                </c:pt>
                <c:pt idx="19">
                  <c:v>2,3</c:v>
                </c:pt>
                <c:pt idx="20">
                  <c:v>2,2</c:v>
                </c:pt>
                <c:pt idx="21">
                  <c:v>~2,18</c:v>
                </c:pt>
                <c:pt idx="22">
                  <c:v>2,17</c:v>
                </c:pt>
                <c:pt idx="23">
                  <c:v>2,1</c:v>
                </c:pt>
                <c:pt idx="24">
                  <c:v>2</c:v>
                </c:pt>
                <c:pt idx="25">
                  <c:v>1,9</c:v>
                </c:pt>
                <c:pt idx="26">
                  <c:v>1,8</c:v>
                </c:pt>
                <c:pt idx="27">
                  <c:v>1,7</c:v>
                </c:pt>
              </c:strCache>
            </c:strRef>
          </c:xVal>
          <c:yVal>
            <c:numRef>
              <c:f>Tabelle1!$G$2:$G$29</c:f>
              <c:numCache>
                <c:formatCode>General</c:formatCode>
                <c:ptCount val="28"/>
                <c:pt idx="0">
                  <c:v>1.39</c:v>
                </c:pt>
                <c:pt idx="1">
                  <c:v>1.42</c:v>
                </c:pt>
                <c:pt idx="2">
                  <c:v>1.45</c:v>
                </c:pt>
                <c:pt idx="3">
                  <c:v>1.49</c:v>
                </c:pt>
                <c:pt idx="4">
                  <c:v>1.53</c:v>
                </c:pt>
                <c:pt idx="5">
                  <c:v>1.56</c:v>
                </c:pt>
                <c:pt idx="6">
                  <c:v>1.61</c:v>
                </c:pt>
                <c:pt idx="7">
                  <c:v>1.65</c:v>
                </c:pt>
                <c:pt idx="8">
                  <c:v>1.7</c:v>
                </c:pt>
                <c:pt idx="9">
                  <c:v>1.74</c:v>
                </c:pt>
                <c:pt idx="10">
                  <c:v>1.79</c:v>
                </c:pt>
                <c:pt idx="11">
                  <c:v>1.85</c:v>
                </c:pt>
                <c:pt idx="12">
                  <c:v>1.9</c:v>
                </c:pt>
                <c:pt idx="13">
                  <c:v>1.97</c:v>
                </c:pt>
                <c:pt idx="14">
                  <c:v>2.04</c:v>
                </c:pt>
                <c:pt idx="15">
                  <c:v>2.1</c:v>
                </c:pt>
                <c:pt idx="16">
                  <c:v>2.1800000000000002</c:v>
                </c:pt>
                <c:pt idx="17">
                  <c:v>2.27</c:v>
                </c:pt>
                <c:pt idx="18">
                  <c:v>2.36</c:v>
                </c:pt>
                <c:pt idx="19">
                  <c:v>2.46</c:v>
                </c:pt>
                <c:pt idx="20">
                  <c:v>2.57</c:v>
                </c:pt>
                <c:pt idx="23">
                  <c:v>2.73</c:v>
                </c:pt>
                <c:pt idx="24">
                  <c:v>2.87</c:v>
                </c:pt>
                <c:pt idx="25">
                  <c:v>3.01</c:v>
                </c:pt>
                <c:pt idx="26">
                  <c:v>3.18</c:v>
                </c:pt>
                <c:pt idx="27">
                  <c:v>3.36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7B-41DF-8447-0FB8C6824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3411"/>
        <c:axId val="36147658"/>
      </c:scatterChart>
      <c:valAx>
        <c:axId val="108934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de-DE"/>
          </a:p>
        </c:txPr>
        <c:crossAx val="36147658"/>
        <c:crosses val="autoZero"/>
        <c:crossBetween val="midCat"/>
      </c:valAx>
      <c:valAx>
        <c:axId val="3614765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de-DE"/>
          </a:p>
        </c:txPr>
        <c:crossAx val="1089341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Tabelle1!$H$31:$H$45</c:f>
              <c:numCache>
                <c:formatCode>General</c:formatCode>
                <c:ptCount val="15"/>
                <c:pt idx="0">
                  <c:v>0.30959752321981426</c:v>
                </c:pt>
                <c:pt idx="1">
                  <c:v>0.31746031746031744</c:v>
                </c:pt>
                <c:pt idx="2">
                  <c:v>0.32467532467532467</c:v>
                </c:pt>
                <c:pt idx="3">
                  <c:v>0.33333333333333331</c:v>
                </c:pt>
                <c:pt idx="4">
                  <c:v>0.34129692832764502</c:v>
                </c:pt>
                <c:pt idx="5">
                  <c:v>0.34843205574912889</c:v>
                </c:pt>
                <c:pt idx="6">
                  <c:v>0.35587188612099646</c:v>
                </c:pt>
                <c:pt idx="7">
                  <c:v>0.3623188405797102</c:v>
                </c:pt>
                <c:pt idx="8">
                  <c:v>0.36900369003690037</c:v>
                </c:pt>
                <c:pt idx="9">
                  <c:v>0.37453183520599254</c:v>
                </c:pt>
                <c:pt idx="10">
                  <c:v>0.38022813688212931</c:v>
                </c:pt>
                <c:pt idx="11">
                  <c:v>0.38167938931297707</c:v>
                </c:pt>
                <c:pt idx="12">
                  <c:v>0.38314176245210729</c:v>
                </c:pt>
                <c:pt idx="13">
                  <c:v>0.38461538461538458</c:v>
                </c:pt>
                <c:pt idx="14">
                  <c:v>0.38759689922480617</c:v>
                </c:pt>
              </c:numCache>
            </c:numRef>
          </c:xVal>
          <c:yVal>
            <c:numRef>
              <c:f>Tabelle1!$C$31:$C$45</c:f>
              <c:numCache>
                <c:formatCode>General</c:formatCode>
                <c:ptCount val="15"/>
                <c:pt idx="0">
                  <c:v>11</c:v>
                </c:pt>
                <c:pt idx="1">
                  <c:v>12.8</c:v>
                </c:pt>
                <c:pt idx="2">
                  <c:v>15</c:v>
                </c:pt>
                <c:pt idx="3">
                  <c:v>17.399999999999999</c:v>
                </c:pt>
                <c:pt idx="4">
                  <c:v>20</c:v>
                </c:pt>
                <c:pt idx="5">
                  <c:v>22.8</c:v>
                </c:pt>
                <c:pt idx="6">
                  <c:v>26.6</c:v>
                </c:pt>
                <c:pt idx="7">
                  <c:v>28.5</c:v>
                </c:pt>
                <c:pt idx="8">
                  <c:v>31.5</c:v>
                </c:pt>
                <c:pt idx="9">
                  <c:v>34.4</c:v>
                </c:pt>
                <c:pt idx="10">
                  <c:v>37</c:v>
                </c:pt>
                <c:pt idx="11">
                  <c:v>79</c:v>
                </c:pt>
                <c:pt idx="12">
                  <c:v>200</c:v>
                </c:pt>
                <c:pt idx="13">
                  <c:v>290</c:v>
                </c:pt>
                <c:pt idx="14">
                  <c:v>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1E-4F26-8CCB-1ED870BCA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0050"/>
        <c:axId val="28281322"/>
      </c:scatterChart>
      <c:valAx>
        <c:axId val="2126005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de-DE"/>
          </a:p>
        </c:txPr>
        <c:crossAx val="28281322"/>
        <c:crosses val="autoZero"/>
        <c:crossBetween val="midCat"/>
      </c:valAx>
      <c:valAx>
        <c:axId val="2828132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de-DE"/>
          </a:p>
        </c:txPr>
        <c:crossAx val="2126005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68110</xdr:colOff>
      <xdr:row>0</xdr:row>
      <xdr:rowOff>0</xdr:rowOff>
    </xdr:from>
    <xdr:to>
      <xdr:col>18</xdr:col>
      <xdr:colOff>226870</xdr:colOff>
      <xdr:row>19</xdr:row>
      <xdr:rowOff>140880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116280</xdr:colOff>
      <xdr:row>29</xdr:row>
      <xdr:rowOff>141120</xdr:rowOff>
    </xdr:from>
    <xdr:to>
      <xdr:col>16</xdr:col>
      <xdr:colOff>116290</xdr:colOff>
      <xdr:row>49</xdr:row>
      <xdr:rowOff>129600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zoomScaleNormal="100" workbookViewId="0">
      <selection activeCell="I7" sqref="I7"/>
    </sheetView>
  </sheetViews>
  <sheetFormatPr baseColWidth="10" defaultColWidth="8.7265625" defaultRowHeight="12.5" x14ac:dyDescent="0.25"/>
  <cols>
    <col min="1" max="2" width="11.36328125"/>
    <col min="3" max="3" width="11.36328125" style="1"/>
    <col min="4" max="5" width="11.36328125"/>
    <col min="6" max="6" width="14.1796875" customWidth="1"/>
    <col min="7" max="8" width="11.36328125"/>
    <col min="9" max="9" width="11.6328125" customWidth="1"/>
    <col min="10" max="10" width="13.6328125" customWidth="1"/>
    <col min="11" max="1025" width="11.36328125"/>
  </cols>
  <sheetData>
    <row r="1" spans="1:10" ht="13" x14ac:dyDescent="0.3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8</v>
      </c>
      <c r="G1" t="s">
        <v>5</v>
      </c>
      <c r="H1" s="5" t="s">
        <v>9</v>
      </c>
      <c r="I1" t="s">
        <v>6</v>
      </c>
      <c r="J1" t="s">
        <v>10</v>
      </c>
    </row>
    <row r="2" spans="1:10" x14ac:dyDescent="0.25">
      <c r="A2" s="6">
        <v>4.2</v>
      </c>
      <c r="B2" s="6">
        <v>99.23</v>
      </c>
      <c r="C2" s="7">
        <f t="shared" ref="C2:C22" si="0">B2*7.50062</f>
        <v>744.28652260000001</v>
      </c>
      <c r="D2" s="6">
        <f t="shared" ref="D2:D22" si="1">1/A2</f>
        <v>0.23809523809523808</v>
      </c>
      <c r="E2" s="6">
        <f t="shared" ref="E2:E22" si="2">D2/1.381E-23</f>
        <v>1.7240784800524119E+22</v>
      </c>
      <c r="F2" s="8">
        <f>C2+9.81*7.50062*(I2/100)*(145)/1000</f>
        <v>748.98099564436006</v>
      </c>
      <c r="G2" s="6">
        <v>1.39</v>
      </c>
      <c r="H2" s="8">
        <f>F2-C2</f>
        <v>4.694473044360052</v>
      </c>
      <c r="I2" s="6">
        <v>44</v>
      </c>
      <c r="J2" s="6">
        <f>F2/7.50062</f>
        <v>99.855878000000018</v>
      </c>
    </row>
    <row r="3" spans="1:10" x14ac:dyDescent="0.25">
      <c r="A3">
        <v>4.0999999999999996</v>
      </c>
      <c r="B3">
        <v>90.13</v>
      </c>
      <c r="C3" s="1">
        <f t="shared" si="0"/>
        <v>676.03088059999993</v>
      </c>
      <c r="D3">
        <f t="shared" si="1"/>
        <v>0.24390243902439027</v>
      </c>
      <c r="E3">
        <f t="shared" si="2"/>
        <v>1.766129174687837E+22</v>
      </c>
      <c r="F3" s="4">
        <f t="shared" ref="F3:F29" si="3">C3+9.81*7.50062*(I3/100)*(145)/1000</f>
        <v>676.03088059999993</v>
      </c>
      <c r="G3">
        <v>1.42</v>
      </c>
      <c r="H3" s="4">
        <f t="shared" ref="H3:H29" si="4">F3-C3</f>
        <v>0</v>
      </c>
      <c r="J3">
        <f t="shared" ref="J3:J29" si="5">F3/7.50062</f>
        <v>90.13</v>
      </c>
    </row>
    <row r="4" spans="1:10" x14ac:dyDescent="0.25">
      <c r="A4">
        <v>4</v>
      </c>
      <c r="B4">
        <v>81.62</v>
      </c>
      <c r="C4" s="1">
        <f t="shared" si="0"/>
        <v>612.20060439999997</v>
      </c>
      <c r="D4">
        <f t="shared" si="1"/>
        <v>0.25</v>
      </c>
      <c r="E4">
        <f t="shared" si="2"/>
        <v>1.8102824040550327E+22</v>
      </c>
      <c r="F4" s="4">
        <f t="shared" si="3"/>
        <v>612.20060439999997</v>
      </c>
      <c r="G4">
        <v>1.45</v>
      </c>
      <c r="H4" s="4">
        <f t="shared" si="4"/>
        <v>0</v>
      </c>
      <c r="J4">
        <f t="shared" si="5"/>
        <v>81.62</v>
      </c>
    </row>
    <row r="5" spans="1:10" x14ac:dyDescent="0.25">
      <c r="A5">
        <v>3.9</v>
      </c>
      <c r="B5">
        <v>73.66</v>
      </c>
      <c r="C5" s="1">
        <f t="shared" si="0"/>
        <v>552.49566919999995</v>
      </c>
      <c r="D5">
        <f t="shared" si="1"/>
        <v>0.25641025641025644</v>
      </c>
      <c r="E5">
        <f t="shared" si="2"/>
        <v>1.8566999015949056E+22</v>
      </c>
      <c r="F5" s="4">
        <f t="shared" si="3"/>
        <v>552.49566919999995</v>
      </c>
      <c r="G5">
        <v>1.49</v>
      </c>
      <c r="H5" s="4">
        <f t="shared" si="4"/>
        <v>0</v>
      </c>
      <c r="J5">
        <f t="shared" si="5"/>
        <v>73.66</v>
      </c>
    </row>
    <row r="6" spans="1:10" x14ac:dyDescent="0.25">
      <c r="A6">
        <v>3.8</v>
      </c>
      <c r="B6">
        <v>66.25</v>
      </c>
      <c r="C6" s="1">
        <f t="shared" si="0"/>
        <v>496.91607499999998</v>
      </c>
      <c r="D6">
        <f t="shared" si="1"/>
        <v>0.26315789473684209</v>
      </c>
      <c r="E6">
        <f t="shared" si="2"/>
        <v>1.9055604253210867E+22</v>
      </c>
      <c r="F6" s="4">
        <f t="shared" si="3"/>
        <v>496.91607499999998</v>
      </c>
      <c r="G6">
        <v>1.53</v>
      </c>
      <c r="H6" s="4">
        <f t="shared" si="4"/>
        <v>0</v>
      </c>
      <c r="J6">
        <f t="shared" si="5"/>
        <v>66.25</v>
      </c>
    </row>
    <row r="7" spans="1:10" x14ac:dyDescent="0.25">
      <c r="A7">
        <v>3.7</v>
      </c>
      <c r="B7">
        <v>59.35</v>
      </c>
      <c r="C7" s="1">
        <f t="shared" si="0"/>
        <v>445.16179699999998</v>
      </c>
      <c r="D7">
        <f t="shared" si="1"/>
        <v>0.27027027027027023</v>
      </c>
      <c r="E7">
        <f t="shared" si="2"/>
        <v>1.9570620584378728E+22</v>
      </c>
      <c r="F7" s="4">
        <f t="shared" si="3"/>
        <v>445.16179699999998</v>
      </c>
      <c r="G7">
        <v>1.56</v>
      </c>
      <c r="H7" s="4">
        <f t="shared" si="4"/>
        <v>0</v>
      </c>
      <c r="J7">
        <f t="shared" si="5"/>
        <v>59.35</v>
      </c>
    </row>
    <row r="8" spans="1:10" x14ac:dyDescent="0.25">
      <c r="A8">
        <v>3.6</v>
      </c>
      <c r="B8">
        <v>52.96</v>
      </c>
      <c r="C8" s="1">
        <f t="shared" si="0"/>
        <v>397.23283520000001</v>
      </c>
      <c r="D8">
        <f t="shared" si="1"/>
        <v>0.27777777777777779</v>
      </c>
      <c r="E8">
        <f t="shared" si="2"/>
        <v>2.0114248933944806E+22</v>
      </c>
      <c r="F8" s="4">
        <f t="shared" si="3"/>
        <v>397.23283520000001</v>
      </c>
      <c r="G8">
        <v>1.61</v>
      </c>
      <c r="H8" s="4">
        <f t="shared" si="4"/>
        <v>0</v>
      </c>
      <c r="J8">
        <f t="shared" si="5"/>
        <v>52.96</v>
      </c>
    </row>
    <row r="9" spans="1:10" x14ac:dyDescent="0.25">
      <c r="A9">
        <v>3.5</v>
      </c>
      <c r="B9">
        <v>47.05</v>
      </c>
      <c r="C9" s="1">
        <f t="shared" si="0"/>
        <v>352.90417099999996</v>
      </c>
      <c r="D9">
        <f t="shared" si="1"/>
        <v>0.2857142857142857</v>
      </c>
      <c r="E9">
        <f t="shared" si="2"/>
        <v>2.0688941760628941E+22</v>
      </c>
      <c r="F9" s="4">
        <f t="shared" si="3"/>
        <v>352.90417099999996</v>
      </c>
      <c r="G9">
        <v>1.65</v>
      </c>
      <c r="H9" s="4">
        <f t="shared" si="4"/>
        <v>0</v>
      </c>
      <c r="J9">
        <f t="shared" si="5"/>
        <v>47.05</v>
      </c>
    </row>
    <row r="10" spans="1:10" x14ac:dyDescent="0.25">
      <c r="A10" s="6">
        <v>3.4</v>
      </c>
      <c r="B10" s="6">
        <v>41.6</v>
      </c>
      <c r="C10" s="7">
        <f t="shared" si="0"/>
        <v>312.02579199999997</v>
      </c>
      <c r="D10" s="6">
        <f t="shared" si="1"/>
        <v>0.29411764705882354</v>
      </c>
      <c r="E10" s="6">
        <f t="shared" si="2"/>
        <v>2.1297440047706268E+22</v>
      </c>
      <c r="F10" s="8">
        <f t="shared" si="3"/>
        <v>315.86672449083994</v>
      </c>
      <c r="G10" s="6">
        <v>1.7</v>
      </c>
      <c r="H10" s="8">
        <f t="shared" si="4"/>
        <v>3.8409324908399753</v>
      </c>
      <c r="I10" s="6">
        <v>36</v>
      </c>
      <c r="J10" s="6">
        <f t="shared" si="5"/>
        <v>42.112081999999994</v>
      </c>
    </row>
    <row r="11" spans="1:10" x14ac:dyDescent="0.25">
      <c r="A11">
        <v>3.3</v>
      </c>
      <c r="B11">
        <v>36.590000000000003</v>
      </c>
      <c r="C11" s="1">
        <f t="shared" si="0"/>
        <v>274.44768579999999</v>
      </c>
      <c r="D11">
        <f t="shared" si="1"/>
        <v>0.30303030303030304</v>
      </c>
      <c r="E11">
        <f t="shared" si="2"/>
        <v>2.1942817018848882E+22</v>
      </c>
      <c r="F11" s="4">
        <f t="shared" si="3"/>
        <v>274.44768579999999</v>
      </c>
      <c r="G11">
        <v>1.74</v>
      </c>
      <c r="H11" s="4">
        <f t="shared" si="4"/>
        <v>0</v>
      </c>
      <c r="J11">
        <f t="shared" si="5"/>
        <v>36.590000000000003</v>
      </c>
    </row>
    <row r="12" spans="1:10" x14ac:dyDescent="0.25">
      <c r="A12">
        <v>3.2</v>
      </c>
      <c r="B12">
        <v>32.01</v>
      </c>
      <c r="C12" s="1">
        <f t="shared" si="0"/>
        <v>240.09484619999998</v>
      </c>
      <c r="D12">
        <f t="shared" si="1"/>
        <v>0.3125</v>
      </c>
      <c r="E12">
        <f t="shared" si="2"/>
        <v>2.2628530050687908E+22</v>
      </c>
      <c r="F12" s="4">
        <f t="shared" si="3"/>
        <v>240.09484619999998</v>
      </c>
      <c r="G12">
        <v>1.79</v>
      </c>
      <c r="H12" s="4">
        <f t="shared" si="4"/>
        <v>0</v>
      </c>
      <c r="J12">
        <f t="shared" si="5"/>
        <v>32.01</v>
      </c>
    </row>
    <row r="13" spans="1:10" x14ac:dyDescent="0.25">
      <c r="A13">
        <v>3.1</v>
      </c>
      <c r="B13">
        <v>27.84</v>
      </c>
      <c r="C13" s="1">
        <f t="shared" si="0"/>
        <v>208.81726079999999</v>
      </c>
      <c r="D13">
        <f t="shared" si="1"/>
        <v>0.32258064516129031</v>
      </c>
      <c r="E13">
        <f t="shared" si="2"/>
        <v>2.3358482632968164E+22</v>
      </c>
      <c r="F13" s="4">
        <f t="shared" si="3"/>
        <v>208.81726079999999</v>
      </c>
      <c r="G13">
        <v>1.85</v>
      </c>
      <c r="H13" s="4">
        <f t="shared" si="4"/>
        <v>0</v>
      </c>
      <c r="J13">
        <f t="shared" si="5"/>
        <v>27.84</v>
      </c>
    </row>
    <row r="14" spans="1:10" x14ac:dyDescent="0.25">
      <c r="A14">
        <v>3</v>
      </c>
      <c r="B14">
        <v>24.05</v>
      </c>
      <c r="C14" s="1">
        <f t="shared" si="0"/>
        <v>180.38991099999998</v>
      </c>
      <c r="D14">
        <f t="shared" si="1"/>
        <v>0.33333333333333331</v>
      </c>
      <c r="E14">
        <f t="shared" si="2"/>
        <v>2.4137098720733768E+22</v>
      </c>
      <c r="F14" s="4">
        <f t="shared" si="3"/>
        <v>180.38991099999998</v>
      </c>
      <c r="G14">
        <v>1.9</v>
      </c>
      <c r="H14" s="4">
        <f t="shared" si="4"/>
        <v>0</v>
      </c>
      <c r="J14">
        <f t="shared" si="5"/>
        <v>24.05</v>
      </c>
    </row>
    <row r="15" spans="1:10" x14ac:dyDescent="0.25">
      <c r="A15" s="6">
        <v>2.9</v>
      </c>
      <c r="B15" s="6">
        <v>20.63</v>
      </c>
      <c r="C15" s="7">
        <f t="shared" si="0"/>
        <v>154.73779059999998</v>
      </c>
      <c r="D15" s="6">
        <f t="shared" si="1"/>
        <v>0.34482758620689657</v>
      </c>
      <c r="E15" s="6">
        <f t="shared" si="2"/>
        <v>2.4969412469724589E+22</v>
      </c>
      <c r="F15" s="8">
        <f t="shared" si="3"/>
        <v>158.25864538326999</v>
      </c>
      <c r="G15" s="6">
        <v>1.97</v>
      </c>
      <c r="H15" s="8">
        <f t="shared" si="4"/>
        <v>3.5208547832700106</v>
      </c>
      <c r="I15" s="6">
        <v>33</v>
      </c>
      <c r="J15" s="6">
        <f t="shared" si="5"/>
        <v>21.099408499999999</v>
      </c>
    </row>
    <row r="16" spans="1:10" x14ac:dyDescent="0.25">
      <c r="A16">
        <v>2.8</v>
      </c>
      <c r="B16">
        <v>17.55</v>
      </c>
      <c r="C16" s="1">
        <f t="shared" si="0"/>
        <v>131.63588100000001</v>
      </c>
      <c r="D16">
        <f t="shared" si="1"/>
        <v>0.35714285714285715</v>
      </c>
      <c r="E16">
        <f t="shared" si="2"/>
        <v>2.5861177200786182E+22</v>
      </c>
      <c r="F16" s="4">
        <f t="shared" si="3"/>
        <v>131.63588100000001</v>
      </c>
      <c r="G16">
        <v>2.04</v>
      </c>
      <c r="H16" s="4">
        <f t="shared" si="4"/>
        <v>0</v>
      </c>
      <c r="J16">
        <f t="shared" si="5"/>
        <v>17.55</v>
      </c>
    </row>
    <row r="17" spans="1:10" x14ac:dyDescent="0.25">
      <c r="A17">
        <v>2.7</v>
      </c>
      <c r="B17">
        <v>14.81</v>
      </c>
      <c r="C17" s="1">
        <f t="shared" si="0"/>
        <v>111.0841822</v>
      </c>
      <c r="D17">
        <f t="shared" si="1"/>
        <v>0.37037037037037035</v>
      </c>
      <c r="E17">
        <f t="shared" si="2"/>
        <v>2.6818998578593074E+22</v>
      </c>
      <c r="F17" s="4">
        <f t="shared" si="3"/>
        <v>111.0841822</v>
      </c>
      <c r="G17">
        <v>2.1</v>
      </c>
      <c r="H17" s="4">
        <f t="shared" si="4"/>
        <v>0</v>
      </c>
      <c r="J17">
        <f t="shared" si="5"/>
        <v>14.81</v>
      </c>
    </row>
    <row r="18" spans="1:10" x14ac:dyDescent="0.25">
      <c r="A18">
        <v>2.6</v>
      </c>
      <c r="B18">
        <v>12.37</v>
      </c>
      <c r="C18" s="1">
        <f t="shared" si="0"/>
        <v>92.782669399999989</v>
      </c>
      <c r="D18">
        <f t="shared" si="1"/>
        <v>0.38461538461538458</v>
      </c>
      <c r="E18">
        <f t="shared" si="2"/>
        <v>2.7850498523923577E+22</v>
      </c>
      <c r="F18" s="4">
        <f t="shared" si="3"/>
        <v>92.782669399999989</v>
      </c>
      <c r="G18">
        <v>2.1800000000000002</v>
      </c>
      <c r="H18" s="4">
        <f t="shared" si="4"/>
        <v>0</v>
      </c>
      <c r="J18">
        <f t="shared" si="5"/>
        <v>12.37</v>
      </c>
    </row>
    <row r="19" spans="1:10" x14ac:dyDescent="0.25">
      <c r="A19">
        <v>2.5</v>
      </c>
      <c r="B19">
        <v>10.23</v>
      </c>
      <c r="C19" s="1">
        <f t="shared" si="0"/>
        <v>76.731342600000005</v>
      </c>
      <c r="D19">
        <f t="shared" si="1"/>
        <v>0.4</v>
      </c>
      <c r="E19">
        <f t="shared" si="2"/>
        <v>2.8964518464880525E+22</v>
      </c>
      <c r="F19" s="4">
        <f t="shared" si="3"/>
        <v>76.731342600000005</v>
      </c>
      <c r="G19">
        <v>2.27</v>
      </c>
      <c r="H19" s="4">
        <f t="shared" si="4"/>
        <v>0</v>
      </c>
      <c r="J19">
        <f t="shared" si="5"/>
        <v>10.23</v>
      </c>
    </row>
    <row r="20" spans="1:10" x14ac:dyDescent="0.25">
      <c r="A20">
        <v>2.4</v>
      </c>
      <c r="B20">
        <v>8.3539999999999992</v>
      </c>
      <c r="C20" s="1">
        <f t="shared" si="0"/>
        <v>62.660179479999989</v>
      </c>
      <c r="D20">
        <f t="shared" si="1"/>
        <v>0.41666666666666669</v>
      </c>
      <c r="E20">
        <f t="shared" si="2"/>
        <v>3.0171373400917212E+22</v>
      </c>
      <c r="F20" s="4">
        <f t="shared" si="3"/>
        <v>62.660179479999989</v>
      </c>
      <c r="G20">
        <v>2.36</v>
      </c>
      <c r="H20" s="4">
        <f t="shared" si="4"/>
        <v>0</v>
      </c>
      <c r="J20">
        <f t="shared" si="5"/>
        <v>8.3539999999999992</v>
      </c>
    </row>
    <row r="21" spans="1:10" x14ac:dyDescent="0.25">
      <c r="A21">
        <v>2.2999999999999998</v>
      </c>
      <c r="B21">
        <v>6.73</v>
      </c>
      <c r="C21" s="1">
        <f t="shared" si="0"/>
        <v>50.479172599999998</v>
      </c>
      <c r="D21">
        <f t="shared" si="1"/>
        <v>0.43478260869565222</v>
      </c>
      <c r="E21">
        <f t="shared" si="2"/>
        <v>3.1483172244435352E+22</v>
      </c>
      <c r="F21" s="4">
        <f t="shared" si="3"/>
        <v>53.626603391105</v>
      </c>
      <c r="G21">
        <v>2.46</v>
      </c>
      <c r="H21" s="4">
        <f t="shared" si="4"/>
        <v>3.1474307911050019</v>
      </c>
      <c r="I21">
        <v>29.5</v>
      </c>
      <c r="J21">
        <f t="shared" si="5"/>
        <v>7.1496227500000007</v>
      </c>
    </row>
    <row r="22" spans="1:10" x14ac:dyDescent="0.25">
      <c r="A22" s="6">
        <v>2.2000000000000002</v>
      </c>
      <c r="B22" s="6">
        <v>5.335</v>
      </c>
      <c r="C22" s="7">
        <f t="shared" si="0"/>
        <v>40.015807699999996</v>
      </c>
      <c r="D22" s="6">
        <f t="shared" si="1"/>
        <v>0.45454545454545453</v>
      </c>
      <c r="E22" s="6">
        <f t="shared" si="2"/>
        <v>3.2914225528273319E+22</v>
      </c>
      <c r="F22" s="8">
        <f t="shared" si="3"/>
        <v>43.163238491104998</v>
      </c>
      <c r="G22" s="6">
        <v>2.57</v>
      </c>
      <c r="H22" s="8">
        <f t="shared" si="4"/>
        <v>3.1474307911050019</v>
      </c>
      <c r="I22" s="2">
        <v>29.5</v>
      </c>
      <c r="J22" s="6">
        <f t="shared" si="5"/>
        <v>5.7546227500000002</v>
      </c>
    </row>
    <row r="23" spans="1:10" x14ac:dyDescent="0.25">
      <c r="A23" s="6" t="s">
        <v>7</v>
      </c>
      <c r="B23" s="6">
        <f>C23/7.50062</f>
        <v>5.0662478568438347</v>
      </c>
      <c r="C23" s="6">
        <v>38</v>
      </c>
      <c r="D23" s="6"/>
      <c r="E23" s="6"/>
      <c r="F23" s="8">
        <f t="shared" si="3"/>
        <v>41.040738221914999</v>
      </c>
      <c r="G23" s="6"/>
      <c r="H23" s="8">
        <f t="shared" si="4"/>
        <v>3.0407382219149994</v>
      </c>
      <c r="I23" s="2">
        <v>28.5</v>
      </c>
      <c r="J23" s="6">
        <f t="shared" si="5"/>
        <v>5.471646106843834</v>
      </c>
    </row>
    <row r="24" spans="1:10" x14ac:dyDescent="0.25">
      <c r="A24">
        <v>2.17</v>
      </c>
      <c r="B24">
        <v>4.9580000000000002</v>
      </c>
      <c r="C24">
        <f t="shared" ref="C24:C29" si="6">B24*7.50062</f>
        <v>37.188073959999997</v>
      </c>
      <c r="F24" s="4">
        <f t="shared" si="3"/>
        <v>37.188073959999997</v>
      </c>
      <c r="H24" s="4">
        <f t="shared" si="4"/>
        <v>0</v>
      </c>
      <c r="J24">
        <f t="shared" si="5"/>
        <v>4.9580000000000002</v>
      </c>
    </row>
    <row r="25" spans="1:10" x14ac:dyDescent="0.25">
      <c r="A25" s="6">
        <v>2.1</v>
      </c>
      <c r="B25" s="6">
        <v>4.141</v>
      </c>
      <c r="C25" s="7">
        <f t="shared" si="6"/>
        <v>31.060067419999999</v>
      </c>
      <c r="D25" s="6">
        <f>1/A25</f>
        <v>0.47619047619047616</v>
      </c>
      <c r="E25" s="6">
        <f>D25/1.381E-23</f>
        <v>3.4481569601048237E+22</v>
      </c>
      <c r="F25" s="8">
        <f t="shared" si="3"/>
        <v>33.994113072725</v>
      </c>
      <c r="G25" s="6">
        <v>2.73</v>
      </c>
      <c r="H25" s="8">
        <f t="shared" si="4"/>
        <v>2.9340456527250005</v>
      </c>
      <c r="I25" s="2">
        <v>27.5</v>
      </c>
      <c r="J25" s="6">
        <f t="shared" si="5"/>
        <v>4.5321737500000001</v>
      </c>
    </row>
    <row r="26" spans="1:10" x14ac:dyDescent="0.25">
      <c r="A26">
        <v>2</v>
      </c>
      <c r="B26">
        <v>3.13</v>
      </c>
      <c r="C26" s="1">
        <f t="shared" si="6"/>
        <v>23.476940599999999</v>
      </c>
      <c r="D26">
        <f>1/A26</f>
        <v>0.5</v>
      </c>
      <c r="E26">
        <f>D26/1.381E-23</f>
        <v>3.6205648081100655E+22</v>
      </c>
      <c r="F26" s="4">
        <f t="shared" si="3"/>
        <v>26.325632197373</v>
      </c>
      <c r="G26">
        <v>2.87</v>
      </c>
      <c r="H26" s="4">
        <f t="shared" si="4"/>
        <v>2.8486915973730014</v>
      </c>
      <c r="I26">
        <v>26.7</v>
      </c>
      <c r="J26">
        <f t="shared" si="5"/>
        <v>3.5097941500000003</v>
      </c>
    </row>
    <row r="27" spans="1:10" x14ac:dyDescent="0.25">
      <c r="A27">
        <v>1.9</v>
      </c>
      <c r="B27">
        <v>2.2989999999999999</v>
      </c>
      <c r="C27" s="3">
        <f t="shared" si="6"/>
        <v>17.24392538</v>
      </c>
      <c r="D27">
        <f>1/A27</f>
        <v>0.52631578947368418</v>
      </c>
      <c r="E27">
        <f>D27/1.381E-23</f>
        <v>3.8111208506421735E+22</v>
      </c>
      <c r="F27" s="4">
        <f t="shared" si="3"/>
        <v>17.24392538</v>
      </c>
      <c r="G27">
        <v>3.01</v>
      </c>
      <c r="H27" s="4">
        <f t="shared" si="4"/>
        <v>0</v>
      </c>
      <c r="J27">
        <f t="shared" si="5"/>
        <v>2.2990000000000004</v>
      </c>
    </row>
    <row r="28" spans="1:10" x14ac:dyDescent="0.25">
      <c r="A28">
        <v>1.8</v>
      </c>
      <c r="B28">
        <v>1.6379999999999999</v>
      </c>
      <c r="C28" s="3">
        <f t="shared" si="6"/>
        <v>12.286015559999999</v>
      </c>
      <c r="D28">
        <f>1/A28</f>
        <v>0.55555555555555558</v>
      </c>
      <c r="E28">
        <f>D28/1.381E-23</f>
        <v>4.0228497867889613E+22</v>
      </c>
      <c r="F28" s="4">
        <f t="shared" si="3"/>
        <v>15.017345331263998</v>
      </c>
      <c r="G28">
        <v>3.18</v>
      </c>
      <c r="H28" s="4">
        <f t="shared" si="4"/>
        <v>2.731329771263999</v>
      </c>
      <c r="I28">
        <v>25.6</v>
      </c>
      <c r="J28">
        <f t="shared" si="5"/>
        <v>2.0021472</v>
      </c>
    </row>
    <row r="29" spans="1:10" x14ac:dyDescent="0.25">
      <c r="A29" s="6">
        <v>1.7</v>
      </c>
      <c r="B29" s="6">
        <v>1.1279999999999999</v>
      </c>
      <c r="C29" s="9">
        <f t="shared" si="6"/>
        <v>8.4606993599999996</v>
      </c>
      <c r="D29" s="6">
        <f>1/A29</f>
        <v>0.58823529411764708</v>
      </c>
      <c r="E29" s="6">
        <f>D29/1.381E-23</f>
        <v>4.2594880095412537E+22</v>
      </c>
      <c r="F29" s="8">
        <f t="shared" si="3"/>
        <v>11.170690617426001</v>
      </c>
      <c r="G29" s="6">
        <v>3.36</v>
      </c>
      <c r="H29" s="8">
        <f t="shared" si="4"/>
        <v>2.709991257426001</v>
      </c>
      <c r="I29" s="2">
        <v>25.4</v>
      </c>
      <c r="J29" s="6">
        <f t="shared" si="5"/>
        <v>1.4893023000000001</v>
      </c>
    </row>
    <row r="31" spans="1:10" x14ac:dyDescent="0.25">
      <c r="C31">
        <v>11</v>
      </c>
      <c r="G31">
        <v>3.23</v>
      </c>
      <c r="H31">
        <f t="shared" ref="H31:H45" si="7">1/G31</f>
        <v>0.30959752321981426</v>
      </c>
      <c r="I31">
        <v>5</v>
      </c>
    </row>
    <row r="32" spans="1:10" x14ac:dyDescent="0.25">
      <c r="C32">
        <v>12.8</v>
      </c>
      <c r="G32">
        <v>3.15</v>
      </c>
      <c r="H32">
        <f t="shared" si="7"/>
        <v>0.31746031746031744</v>
      </c>
    </row>
    <row r="33" spans="3:9" x14ac:dyDescent="0.25">
      <c r="C33">
        <v>15</v>
      </c>
      <c r="G33">
        <v>3.08</v>
      </c>
      <c r="H33">
        <f t="shared" si="7"/>
        <v>0.32467532467532467</v>
      </c>
    </row>
    <row r="34" spans="3:9" x14ac:dyDescent="0.25">
      <c r="C34">
        <v>17.399999999999999</v>
      </c>
      <c r="G34">
        <v>3</v>
      </c>
      <c r="H34">
        <f t="shared" si="7"/>
        <v>0.33333333333333331</v>
      </c>
    </row>
    <row r="35" spans="3:9" x14ac:dyDescent="0.25">
      <c r="C35">
        <v>20</v>
      </c>
      <c r="G35">
        <v>2.93</v>
      </c>
      <c r="H35">
        <f t="shared" si="7"/>
        <v>0.34129692832764502</v>
      </c>
    </row>
    <row r="36" spans="3:9" x14ac:dyDescent="0.25">
      <c r="C36">
        <v>22.8</v>
      </c>
      <c r="G36">
        <v>2.87</v>
      </c>
      <c r="H36">
        <f t="shared" si="7"/>
        <v>0.34843205574912889</v>
      </c>
    </row>
    <row r="37" spans="3:9" x14ac:dyDescent="0.25">
      <c r="C37">
        <v>26.6</v>
      </c>
      <c r="G37">
        <v>2.81</v>
      </c>
      <c r="H37">
        <f t="shared" si="7"/>
        <v>0.35587188612099646</v>
      </c>
    </row>
    <row r="38" spans="3:9" x14ac:dyDescent="0.25">
      <c r="C38">
        <v>28.5</v>
      </c>
      <c r="G38">
        <v>2.76</v>
      </c>
      <c r="H38">
        <f t="shared" si="7"/>
        <v>0.3623188405797102</v>
      </c>
    </row>
    <row r="39" spans="3:9" x14ac:dyDescent="0.25">
      <c r="C39">
        <v>31.5</v>
      </c>
      <c r="G39">
        <v>2.71</v>
      </c>
      <c r="H39">
        <f t="shared" si="7"/>
        <v>0.36900369003690037</v>
      </c>
    </row>
    <row r="40" spans="3:9" x14ac:dyDescent="0.25">
      <c r="C40">
        <v>34.4</v>
      </c>
      <c r="G40">
        <v>2.67</v>
      </c>
      <c r="H40">
        <f t="shared" si="7"/>
        <v>0.37453183520599254</v>
      </c>
    </row>
    <row r="41" spans="3:9" x14ac:dyDescent="0.25">
      <c r="C41">
        <v>37</v>
      </c>
      <c r="G41">
        <v>2.63</v>
      </c>
      <c r="H41">
        <f t="shared" si="7"/>
        <v>0.38022813688212931</v>
      </c>
    </row>
    <row r="42" spans="3:9" x14ac:dyDescent="0.25">
      <c r="C42">
        <v>79</v>
      </c>
      <c r="G42">
        <v>2.62</v>
      </c>
      <c r="H42">
        <f t="shared" si="7"/>
        <v>0.38167938931297707</v>
      </c>
    </row>
    <row r="43" spans="3:9" x14ac:dyDescent="0.25">
      <c r="C43">
        <v>200</v>
      </c>
      <c r="G43">
        <v>2.61</v>
      </c>
      <c r="H43">
        <f t="shared" si="7"/>
        <v>0.38314176245210729</v>
      </c>
    </row>
    <row r="44" spans="3:9" x14ac:dyDescent="0.25">
      <c r="C44">
        <v>290</v>
      </c>
      <c r="G44">
        <v>2.6</v>
      </c>
      <c r="H44">
        <f t="shared" si="7"/>
        <v>0.38461538461538458</v>
      </c>
    </row>
    <row r="45" spans="3:9" x14ac:dyDescent="0.25">
      <c r="C45">
        <v>365</v>
      </c>
      <c r="G45">
        <v>2.58</v>
      </c>
      <c r="H45">
        <f t="shared" si="7"/>
        <v>0.38759689922480617</v>
      </c>
    </row>
    <row r="46" spans="3:9" x14ac:dyDescent="0.25">
      <c r="C46">
        <v>430</v>
      </c>
      <c r="G46">
        <v>2.57</v>
      </c>
      <c r="I46">
        <v>78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verticalDpi="0" r:id="rId1"/>
  <headerFooter>
    <oddHeader>&amp;C&amp;"Times New Roman,Standard"&amp;12&amp;A</oddHeader>
    <oddFooter>&amp;C&amp;"Times New Roman,Standard"&amp;12Seite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Dominik Pfeiffer</cp:lastModifiedBy>
  <cp:revision>3</cp:revision>
  <dcterms:created xsi:type="dcterms:W3CDTF">2017-05-26T15:01:23Z</dcterms:created>
  <dcterms:modified xsi:type="dcterms:W3CDTF">2017-06-03T09:43:28Z</dcterms:modified>
  <dc:language>de-DE</dc:language>
</cp:coreProperties>
</file>