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rtin\Udacity\Term3\FunctionalSafety\CarND-Functional-Safety-Project\Template_Files\"/>
    </mc:Choice>
  </mc:AlternateContent>
  <bookViews>
    <workbookView xWindow="0" yWindow="0" windowWidth="12240" windowHeight="5604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  <c r="D15" i="1"/>
  <c r="Q15" i="1"/>
  <c r="E15" i="1"/>
  <c r="O15" i="1"/>
  <c r="J15" i="1"/>
  <c r="S15" i="1"/>
  <c r="L15" i="1"/>
  <c r="G15" i="1"/>
  <c r="B15" i="1"/>
  <c r="C15" i="1"/>
  <c r="S12" i="1"/>
  <c r="G12" i="1"/>
  <c r="C12" i="1"/>
  <c r="E12" i="1"/>
  <c r="O12" i="1"/>
  <c r="Q12" i="1"/>
  <c r="D12" i="1"/>
  <c r="L12" i="1"/>
  <c r="B12" i="1"/>
  <c r="J12" i="1"/>
  <c r="L14" i="1"/>
  <c r="C14" i="1"/>
  <c r="E14" i="1"/>
  <c r="Q14" i="1"/>
  <c r="G14" i="1"/>
  <c r="O14" i="1"/>
  <c r="J14" i="1"/>
  <c r="D14" i="1"/>
  <c r="B14" i="1"/>
  <c r="S14" i="1"/>
</calcChain>
</file>

<file path=xl/sharedStrings.xml><?xml version="1.0" encoding="utf-8"?>
<sst xmlns="http://schemas.openxmlformats.org/spreadsheetml/2006/main" count="574" uniqueCount="288">
  <si>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</si>
  <si>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</si>
  <si>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</si>
  <si>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</si>
  <si>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</si>
  <si>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</si>
  <si>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</si>
  <si>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</si>
  <si>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</si>
  <si>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</si>
  <si>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</si>
  <si>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</si>
  <si>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</si>
  <si>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</si>
  <si>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</si>
  <si>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</si>
  <si>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</si>
  <si>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</si>
  <si>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</si>
  <si>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</si>
  <si>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</si>
  <si>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</si>
  <si>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</si>
  <si>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</si>
  <si>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</si>
  <si>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</si>
  <si>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</si>
  <si>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</si>
  <si>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</si>
  <si>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</si>
  <si>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</si>
  <si>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</si>
  <si>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</si>
  <si>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</si>
  <si>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</si>
  <si>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</si>
  <si>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</si>
  <si>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</si>
  <si>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</si>
  <si>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</si>
  <si>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</si>
  <si>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</si>
  <si>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</si>
  <si>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</si>
  <si>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</si>
  <si>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</si>
  <si>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</si>
  <si>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</si>
  <si>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</si>
  <si>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</si>
  <si>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</si>
  <si>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</si>
  <si>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</si>
  <si>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</si>
  <si>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</si>
  <si>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</si>
  <si>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</si>
  <si>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</si>
  <si>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</si>
  <si>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</si>
  <si>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</si>
  <si>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</si>
  <si>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</si>
  <si>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</si>
  <si>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</si>
  <si>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</si>
  <si>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</si>
  <si>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</si>
  <si>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</si>
  <si>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</si>
  <si>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</si>
  <si>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</si>
  <si>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</si>
  <si>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</si>
  <si>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</si>
  <si>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</si>
  <si>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</si>
  <si>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</si>
  <si>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</si>
  <si>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</si>
  <si>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</si>
  <si>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</si>
  <si>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</si>
  <si>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</si>
  <si>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</si>
  <si>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</si>
  <si>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</si>
  <si>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</si>
  <si>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</si>
  <si>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</si>
  <si>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</si>
  <si>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</si>
  <si>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</si>
  <si>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</si>
  <si>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</si>
  <si>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</si>
  <si>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</si>
  <si>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</si>
  <si>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</si>
  <si>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</si>
  <si>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</si>
  <si>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</si>
  <si>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</si>
  <si>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</si>
  <si>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</si>
  <si>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</si>
  <si>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</si>
  <si>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</si>
  <si>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</si>
  <si>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</si>
  <si>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</si>
  <si>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</si>
  <si>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</si>
  <si>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</si>
  <si>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</si>
  <si>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</si>
  <si>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</si>
  <si>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</si>
  <si>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</si>
  <si>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</si>
  <si>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</si>
  <si>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</si>
  <si>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</si>
  <si>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</si>
  <si>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</si>
  <si>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</si>
  <si>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</si>
  <si>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</si>
  <si>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</si>
  <si>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</si>
  <si>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</si>
  <si>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</si>
  <si>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</si>
  <si>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</si>
  <si>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</si>
  <si>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</si>
  <si>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</si>
  <si>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</si>
  <si>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</si>
  <si>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</si>
  <si>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</si>
  <si>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</si>
  <si>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</si>
  <si>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</si>
  <si>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</si>
  <si>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</si>
  <si>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</si>
  <si>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</si>
  <si>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</si>
  <si>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</si>
  <si>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</si>
  <si>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</si>
  <si>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</si>
  <si>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</si>
  <si>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</si>
  <si>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</si>
  <si>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</si>
  <si>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</si>
  <si>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</si>
  <si>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</si>
  <si>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</si>
  <si>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</si>
  <si>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</si>
  <si>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</si>
  <si>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</si>
  <si>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</si>
  <si>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</si>
  <si>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</si>
  <si>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</si>
  <si>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</si>
  <si>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</si>
  <si>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</si>
  <si>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</si>
  <si>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</si>
  <si>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</si>
  <si>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</si>
  <si>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</si>
  <si>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</si>
  <si>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</si>
  <si>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</si>
  <si>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</si>
  <si>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</si>
  <si>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</si>
  <si>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</si>
  <si>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</si>
  <si>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</si>
  <si>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</si>
  <si>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</si>
  <si>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</si>
  <si>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</si>
  <si>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</si>
  <si>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</si>
  <si>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</si>
  <si>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</si>
  <si>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</si>
  <si>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</si>
  <si>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</si>
  <si>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</si>
  <si>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</si>
  <si>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</si>
  <si>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</si>
  <si>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</si>
  <si>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</si>
  <si>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</si>
  <si>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</si>
  <si>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</si>
  <si>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</si>
  <si>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</si>
  <si>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</si>
  <si>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</si>
  <si>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</si>
  <si>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</si>
  <si>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</si>
  <si>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</si>
  <si>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</si>
  <si>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</si>
  <si>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</si>
  <si>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</si>
  <si>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</si>
  <si>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</si>
  <si>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</si>
  <si>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</si>
  <si>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</si>
  <si>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</si>
  <si>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</si>
  <si>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</si>
  <si>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</si>
  <si>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</si>
  <si>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</si>
  <si>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</si>
  <si>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</si>
  <si>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</si>
  <si>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</si>
  <si>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</si>
  <si>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</si>
  <si>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</si>
  <si>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</si>
  <si>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</si>
  <si>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</si>
  <si>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</si>
  <si>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</si>
  <si>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</si>
  <si>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</si>
  <si>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</si>
  <si>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</si>
  <si>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</si>
  <si>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</si>
  <si>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</si>
  <si>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</si>
  <si>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</si>
  <si>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</si>
  <si>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a highway during rain with high speed and correctly used system.</t>
  </si>
  <si>
    <t>The function applies an oscillating torque with too  high torque.</t>
  </si>
  <si>
    <t>Due to the heavily oscillating steering wheel the driver could lose control and crash into another car.</t>
  </si>
  <si>
    <t>too high oscillating torque</t>
  </si>
  <si>
    <t>high speed while raining happens frequently</t>
  </si>
  <si>
    <t>car crashes end often fatal</t>
  </si>
  <si>
    <t>Especially during rain and high speed the driver will struggle to control the vehicle with too high oscillating torque</t>
  </si>
  <si>
    <t>the camera does not see the lane marking anymore</t>
  </si>
  <si>
    <t>does not occur often</t>
  </si>
  <si>
    <t>System does not react correctly anymore</t>
  </si>
  <si>
    <t>normal driving on a highw during fog</t>
  </si>
  <si>
    <t>lanes and traffic in front can't be recognized properly anymore</t>
  </si>
  <si>
    <t>sensors not working properly due to fog</t>
  </si>
  <si>
    <t>does occur frequently</t>
  </si>
  <si>
    <t>severe crashes can occur</t>
  </si>
  <si>
    <t>normal driving on a bumpy road</t>
  </si>
  <si>
    <t>The car might leave the current lane due to the bumpy road combined with heavy lateral wind</t>
  </si>
  <si>
    <t>collision with opposing traffic</t>
  </si>
  <si>
    <t>Actors might not react quickly enough on sudden car movement</t>
  </si>
  <si>
    <t>if the car suddenly deviates from the planned path, it is difficult for the LKA to keep the car in the lane</t>
  </si>
  <si>
    <t>The controlling unit / execution model needs to publish steering and acceleration values at least values every 30ms</t>
  </si>
  <si>
    <t>Limit the magnitude and frequency of the oscillating torque</t>
  </si>
  <si>
    <t>System must inform the driver that the sensors are not working properly anymore, slow down and pass the responsibility to the driver</t>
  </si>
  <si>
    <t>OM03 - Normal driving</t>
  </si>
  <si>
    <t>OS03 - Country Road</t>
  </si>
  <si>
    <t>Driver is not grasping the steering wheel</t>
  </si>
  <si>
    <t>IU02 - Incorrectly used</t>
  </si>
  <si>
    <t>Normal driving on country roads during normal conditions with high speed (the driver is misusing the lane keeping assistance function as an autonomous function)</t>
  </si>
  <si>
    <t>DV03 - Function always activated</t>
  </si>
  <si>
    <t>LKA is always active</t>
  </si>
  <si>
    <t>EV00 - Collision with other vehicle</t>
  </si>
  <si>
    <t>Continously maintaining a lane without speed and environment considerations could lead to collision to a slower moving vehicle in the same lane.</t>
  </si>
  <si>
    <t>Continuous operation of the LKA</t>
  </si>
  <si>
    <t>The driver is on country roads and misusing the system</t>
  </si>
  <si>
    <t>The vehicle is traveling at high speed</t>
  </si>
  <si>
    <t>The driver is not grasping the steering wheel, so there is no possibility to control steering</t>
  </si>
  <si>
    <t>Continous activation of the LKA shall be prevented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</si>
</sst>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9" fillId="0" borderId="0" xfId="0" applyFont="1" applyAlignment="1"/>
    <xf numFmtId="0" fontId="10" fillId="0" borderId="9" xfId="0" applyFont="1" applyBorder="1" applyAlignment="1"/>
    <xf numFmtId="0" fontId="9" fillId="0" borderId="9" xfId="0" applyFont="1" applyBorder="1" applyAlignment="1"/>
    <xf numFmtId="0" fontId="9" fillId="0" borderId="9" xfId="0" applyFont="1" applyBorder="1" applyAlignment="1"/>
    <xf numFmtId="0" fontId="10" fillId="2" borderId="7" xfId="0" applyFont="1" applyFill="1" applyBorder="1" applyAlignment="1">
      <alignment horizontal="center"/>
    </xf>
    <xf numFmtId="0" fontId="10" fillId="2" borderId="10" xfId="0" applyFont="1" applyFill="1" applyBorder="1"/>
    <xf numFmtId="0" fontId="10" fillId="2" borderId="10" xfId="0" applyFont="1" applyFill="1" applyBorder="1"/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9" fillId="0" borderId="10" xfId="0" applyFont="1" applyBorder="1" applyAlignment="1"/>
    <xf numFmtId="0" fontId="11" fillId="0" borderId="10" xfId="0" applyFont="1" applyBorder="1" applyAlignment="1">
      <alignment horizontal="left"/>
    </xf>
    <xf numFmtId="0" fontId="11" fillId="0" borderId="7" xfId="0" applyFont="1" applyBorder="1" applyAlignment="1">
      <alignment horizontal="center" vertical="top" wrapText="1"/>
    </xf>
    <xf numFmtId="0" fontId="9" fillId="0" borderId="10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9" fillId="0" borderId="10" xfId="0" applyFont="1" applyBorder="1" applyAlignment="1"/>
    <xf numFmtId="0" fontId="9" fillId="2" borderId="7" xfId="0" applyFont="1" applyFill="1" applyBorder="1" applyAlignment="1"/>
    <xf numFmtId="0" fontId="9" fillId="2" borderId="10" xfId="0" applyFont="1" applyFill="1" applyBorder="1" applyAlignment="1"/>
    <xf numFmtId="0" fontId="9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9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9" fillId="0" borderId="10" xfId="0" applyFont="1" applyBorder="1" applyAlignment="1">
      <alignment horizontal="center"/>
    </xf>
    <xf numFmtId="0" fontId="5" fillId="0" borderId="1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wrapText="1"/>
    </xf>
    <xf numFmtId="0" fontId="0" fillId="0" borderId="0" xfId="0" applyFont="1" applyAlignment="1">
      <alignment wrapText="1"/>
    </xf>
    <xf numFmtId="0" fontId="12" fillId="0" borderId="1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9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9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N10" zoomScale="85" zoomScaleNormal="85" workbookViewId="0">
      <selection activeCell="H13" sqref="H13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5" width="18.33203125" customWidth="1"/>
    <col min="6" max="6" width="18.88671875" customWidth="1"/>
    <col min="7" max="7" width="16.44140625" customWidth="1"/>
    <col min="8" max="8" width="34.44140625" customWidth="1"/>
    <col min="9" max="9" width="18.88671875" customWidth="1"/>
    <col min="10" max="10" width="27.109375" bestFit="1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33.109375" customWidth="1"/>
  </cols>
  <sheetData>
    <row r="1" spans="1:28" ht="13.2" x14ac:dyDescent="0.25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x14ac:dyDescent="0.25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x14ac:dyDescent="0.25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x14ac:dyDescent="0.25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x14ac:dyDescent="0.25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x14ac:dyDescent="0.25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2" x14ac:dyDescent="0.25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3.2" x14ac:dyDescent="0.25">
      <c r="A10" s="16" t="s">
        <v>11</v>
      </c>
      <c r="B10" s="69" t="s">
        <v>14</v>
      </c>
      <c r="C10" s="68"/>
      <c r="D10" s="68"/>
      <c r="E10" s="68"/>
      <c r="F10" s="68"/>
      <c r="G10" s="68"/>
      <c r="H10" s="68"/>
      <c r="I10" s="70" t="s">
        <v>27</v>
      </c>
      <c r="J10" s="68"/>
      <c r="K10" s="68"/>
      <c r="L10" s="68"/>
      <c r="M10" s="68"/>
      <c r="N10" s="68"/>
      <c r="O10" s="70" t="s">
        <v>33</v>
      </c>
      <c r="P10" s="68"/>
      <c r="Q10" s="68"/>
      <c r="R10" s="68"/>
      <c r="S10" s="68"/>
      <c r="T10" s="68"/>
      <c r="U10" s="67" t="s">
        <v>34</v>
      </c>
      <c r="V10" s="68"/>
      <c r="W10" s="13"/>
      <c r="X10" s="13"/>
      <c r="Y10" s="13"/>
      <c r="Z10" s="13"/>
      <c r="AA10" s="13"/>
      <c r="AB10" s="13"/>
    </row>
    <row r="11" spans="1:28" ht="26.4" x14ac:dyDescent="0.25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21" t="s">
        <v>47</v>
      </c>
      <c r="O11" s="21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92.4" x14ac:dyDescent="0.25">
      <c r="A12" s="25" t="s">
        <v>59</v>
      </c>
      <c r="B12" s="63" t="str">
        <f t="shared" ref="B12:E15" ca="1" si="0">$A12 &amp; " - " &amp; $B12</f>
        <v>OM03 - Normal driving</v>
      </c>
      <c r="C12" s="63" t="str">
        <f t="shared" ca="1" si="0"/>
        <v>OS04 - Highway</v>
      </c>
      <c r="D12" s="63" t="str">
        <f t="shared" ca="1" si="0"/>
        <v>EN06 - Rain (slippery road)</v>
      </c>
      <c r="E12" s="63" t="str">
        <f t="shared" ca="1" si="0"/>
        <v>SD02 - High speed</v>
      </c>
      <c r="F12" s="26"/>
      <c r="G12" s="63" t="str">
        <f t="shared" ref="G12:G15" ca="1" si="1">$A12 &amp; " - " &amp; $B12</f>
        <v>IU01 - Correctly used</v>
      </c>
      <c r="H12" s="26" t="s">
        <v>251</v>
      </c>
      <c r="I12" s="26" t="s">
        <v>86</v>
      </c>
      <c r="J12" s="63" t="str">
        <f t="shared" ref="J12:J15" ca="1" si="2">$A12 &amp; " - " &amp; $B12</f>
        <v>DV04 - Actor effect is too much</v>
      </c>
      <c r="K12" s="31" t="s">
        <v>252</v>
      </c>
      <c r="L12" s="64" t="str">
        <f t="shared" ref="L12:L15" ca="1" si="3">$A12 &amp; " - " &amp; $B12</f>
        <v>EV00 - Collision with other vehicle</v>
      </c>
      <c r="M12" s="26" t="s">
        <v>253</v>
      </c>
      <c r="N12" s="27" t="s">
        <v>254</v>
      </c>
      <c r="O12" s="63" t="str">
        <f t="shared" ref="O12:O15" ca="1" si="4">$A12 &amp; " - " &amp; $B12</f>
        <v>E3 - Medium probability</v>
      </c>
      <c r="P12" s="26" t="s">
        <v>255</v>
      </c>
      <c r="Q12" s="63" t="str">
        <f t="shared" ref="Q12:Q15" ca="1" si="5">$A12 &amp; " - " &amp; $B12</f>
        <v>S3 - Life-threatening or fatal injuries</v>
      </c>
      <c r="R12" s="26" t="s">
        <v>256</v>
      </c>
      <c r="S12" s="63" t="str">
        <f t="shared" ref="S12:S15" ca="1" si="6">$A12 &amp; " - " &amp; $B12</f>
        <v>C3 - Difficult to control or uncontrollable</v>
      </c>
      <c r="T12" s="26" t="s">
        <v>257</v>
      </c>
      <c r="U12" s="25" t="s">
        <v>249</v>
      </c>
      <c r="V12" s="29" t="s">
        <v>272</v>
      </c>
      <c r="W12" s="31"/>
      <c r="X12" s="31"/>
      <c r="Y12" s="31"/>
      <c r="Z12" s="32"/>
      <c r="AA12" s="32"/>
      <c r="AB12" s="32"/>
    </row>
    <row r="13" spans="1:28" s="85" customFormat="1" ht="79.2" x14ac:dyDescent="0.25">
      <c r="A13" s="24" t="s">
        <v>91</v>
      </c>
      <c r="B13" s="81" t="s">
        <v>274</v>
      </c>
      <c r="C13" s="81" t="s">
        <v>275</v>
      </c>
      <c r="D13" s="81" t="s">
        <v>106</v>
      </c>
      <c r="E13" s="81" t="s">
        <v>163</v>
      </c>
      <c r="F13" s="81" t="s">
        <v>276</v>
      </c>
      <c r="G13" s="81" t="s">
        <v>277</v>
      </c>
      <c r="H13" s="82" t="s">
        <v>278</v>
      </c>
      <c r="I13" s="81" t="s">
        <v>92</v>
      </c>
      <c r="J13" s="81" t="s">
        <v>279</v>
      </c>
      <c r="K13" s="81" t="s">
        <v>280</v>
      </c>
      <c r="L13" s="81" t="s">
        <v>281</v>
      </c>
      <c r="M13" s="81" t="s">
        <v>282</v>
      </c>
      <c r="N13" s="81" t="s">
        <v>283</v>
      </c>
      <c r="O13" s="81" t="s">
        <v>130</v>
      </c>
      <c r="P13" s="81" t="s">
        <v>284</v>
      </c>
      <c r="Q13" s="81" t="s">
        <v>132</v>
      </c>
      <c r="R13" s="81" t="s">
        <v>285</v>
      </c>
      <c r="S13" s="81" t="s">
        <v>181</v>
      </c>
      <c r="T13" s="81" t="s">
        <v>286</v>
      </c>
      <c r="U13" s="24" t="s">
        <v>172</v>
      </c>
      <c r="V13" s="83" t="s">
        <v>287</v>
      </c>
      <c r="W13" s="82"/>
      <c r="X13" s="82"/>
      <c r="Y13" s="82"/>
      <c r="Z13" s="84"/>
      <c r="AA13" s="84"/>
      <c r="AB13" s="84"/>
    </row>
    <row r="14" spans="1:28" ht="79.2" x14ac:dyDescent="0.25">
      <c r="A14" s="24" t="s">
        <v>93</v>
      </c>
      <c r="B14" s="63" t="str">
        <f t="shared" ca="1" si="0"/>
        <v>OM03 - Normal driving</v>
      </c>
      <c r="C14" s="63" t="str">
        <f t="shared" ca="1" si="0"/>
        <v>OS04 - Highway</v>
      </c>
      <c r="D14" s="63" t="str">
        <f t="shared" ca="1" si="0"/>
        <v>EN03 - Fog (degraded view)</v>
      </c>
      <c r="E14" s="63" t="str">
        <f t="shared" ca="1" si="0"/>
        <v>SD02 - High speed</v>
      </c>
      <c r="F14" s="24"/>
      <c r="G14" s="63" t="str">
        <f t="shared" ca="1" si="1"/>
        <v>IU01 - Correctly used</v>
      </c>
      <c r="H14" s="26" t="s">
        <v>261</v>
      </c>
      <c r="I14" s="26" t="s">
        <v>92</v>
      </c>
      <c r="J14" s="63" t="str">
        <f t="shared" ca="1" si="2"/>
        <v>DV13 - Sensor sensitivity is too low</v>
      </c>
      <c r="K14" s="26" t="s">
        <v>258</v>
      </c>
      <c r="L14" s="64" t="str">
        <f t="shared" ca="1" si="3"/>
        <v>EV-05 - Front collision with ahead traffic</v>
      </c>
      <c r="M14" s="24" t="s">
        <v>262</v>
      </c>
      <c r="N14" s="26" t="s">
        <v>263</v>
      </c>
      <c r="O14" s="63" t="str">
        <f t="shared" ca="1" si="4"/>
        <v>E3 - Medium probability</v>
      </c>
      <c r="P14" s="24" t="s">
        <v>264</v>
      </c>
      <c r="Q14" s="63" t="str">
        <f t="shared" ca="1" si="5"/>
        <v>S2 - Severe and life-threatening injuries</v>
      </c>
      <c r="R14" s="24" t="s">
        <v>265</v>
      </c>
      <c r="S14" s="63" t="str">
        <f t="shared" ca="1" si="6"/>
        <v>C3 - Difficult to control or uncontrollable</v>
      </c>
      <c r="T14" s="26" t="s">
        <v>260</v>
      </c>
      <c r="U14" s="24" t="s">
        <v>172</v>
      </c>
      <c r="V14" s="28" t="s">
        <v>273</v>
      </c>
      <c r="W14" s="30"/>
      <c r="X14" s="30"/>
      <c r="Y14" s="30"/>
      <c r="Z14" s="23"/>
      <c r="AA14" s="23"/>
      <c r="AB14" s="23"/>
    </row>
    <row r="15" spans="1:28" s="65" customFormat="1" ht="79.2" x14ac:dyDescent="0.25">
      <c r="A15" s="24" t="s">
        <v>94</v>
      </c>
      <c r="B15" s="63" t="str">
        <f t="shared" ca="1" si="0"/>
        <v>OM03 - Normal driving</v>
      </c>
      <c r="C15" s="63" t="str">
        <f t="shared" ca="1" si="0"/>
        <v>OS08 - Road with bump</v>
      </c>
      <c r="D15" s="63" t="str">
        <f t="shared" ca="1" si="0"/>
        <v>EN05 - Cross-wind (lateral force)</v>
      </c>
      <c r="E15" s="63" t="str">
        <f t="shared" ca="1" si="0"/>
        <v>SD02 - High speed</v>
      </c>
      <c r="F15" s="24"/>
      <c r="G15" s="63" t="str">
        <f t="shared" ca="1" si="1"/>
        <v>IU01 - Correctly used</v>
      </c>
      <c r="H15" s="24" t="s">
        <v>266</v>
      </c>
      <c r="I15" s="66" t="s">
        <v>92</v>
      </c>
      <c r="J15" s="63" t="str">
        <f t="shared" ca="1" si="2"/>
        <v>DV11 - Actor effect is wrong</v>
      </c>
      <c r="K15" s="24" t="s">
        <v>267</v>
      </c>
      <c r="L15" s="64" t="str">
        <f t="shared" ca="1" si="3"/>
        <v>EV-06 - Front collision with oncoming traffic</v>
      </c>
      <c r="M15" s="24" t="s">
        <v>268</v>
      </c>
      <c r="N15" s="24" t="s">
        <v>269</v>
      </c>
      <c r="O15" s="63" t="str">
        <f t="shared" ca="1" si="4"/>
        <v>E1 - Very low probability</v>
      </c>
      <c r="P15" s="26" t="s">
        <v>259</v>
      </c>
      <c r="Q15" s="63" t="str">
        <f t="shared" ca="1" si="5"/>
        <v>S2 - Severe and life-threatening injuries</v>
      </c>
      <c r="R15" s="24" t="s">
        <v>265</v>
      </c>
      <c r="S15" s="63" t="str">
        <f t="shared" ca="1" si="6"/>
        <v>C3 - Difficult to control or uncontrollable</v>
      </c>
      <c r="T15" s="24" t="s">
        <v>270</v>
      </c>
      <c r="U15" s="24" t="s">
        <v>81</v>
      </c>
      <c r="V15" s="28" t="s">
        <v>271</v>
      </c>
      <c r="W15" s="30"/>
      <c r="X15" s="30"/>
      <c r="Y15" s="30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T1" workbookViewId="0">
      <selection activeCell="U6" sqref="U6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11</v>
      </c>
      <c r="C4" s="69" t="s">
        <v>14</v>
      </c>
      <c r="D4" s="68"/>
      <c r="E4" s="68"/>
      <c r="F4" s="68"/>
      <c r="G4" s="68"/>
      <c r="H4" s="68"/>
      <c r="I4" s="71"/>
      <c r="J4" s="70" t="s">
        <v>27</v>
      </c>
      <c r="K4" s="68"/>
      <c r="L4" s="68"/>
      <c r="M4" s="68"/>
      <c r="N4" s="68"/>
      <c r="O4" s="71"/>
      <c r="P4" s="70" t="s">
        <v>33</v>
      </c>
      <c r="Q4" s="68"/>
      <c r="R4" s="68"/>
      <c r="S4" s="68"/>
      <c r="T4" s="68"/>
      <c r="U4" s="71"/>
      <c r="V4" s="67" t="s">
        <v>34</v>
      </c>
      <c r="W4" s="71"/>
    </row>
    <row r="5" spans="1:29" ht="26.4" x14ac:dyDescent="0.25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24" t="s">
        <v>80</v>
      </c>
      <c r="V6" s="24" t="s">
        <v>81</v>
      </c>
      <c r="W6" s="28" t="s">
        <v>82</v>
      </c>
      <c r="X6" s="30"/>
      <c r="Y6" s="30"/>
      <c r="Z6" s="30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95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11</v>
      </c>
      <c r="C12" s="69" t="s">
        <v>98</v>
      </c>
      <c r="D12" s="68"/>
      <c r="E12" s="68"/>
      <c r="F12" s="68"/>
      <c r="G12" s="68"/>
      <c r="H12" s="68"/>
      <c r="I12" s="68"/>
      <c r="J12" s="70" t="s">
        <v>27</v>
      </c>
      <c r="K12" s="68"/>
      <c r="L12" s="68"/>
      <c r="M12" s="68"/>
      <c r="N12" s="68"/>
      <c r="O12" s="68"/>
      <c r="P12" s="70" t="s">
        <v>33</v>
      </c>
      <c r="Q12" s="68"/>
      <c r="R12" s="68"/>
      <c r="S12" s="68"/>
      <c r="T12" s="68"/>
      <c r="U12" s="68"/>
      <c r="V12" s="67" t="s">
        <v>34</v>
      </c>
      <c r="W12" s="68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21" t="s">
        <v>47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59</v>
      </c>
      <c r="C14" s="24" t="s">
        <v>104</v>
      </c>
      <c r="D14" s="24" t="s">
        <v>105</v>
      </c>
      <c r="E14" s="24" t="s">
        <v>106</v>
      </c>
      <c r="F14" s="24" t="s">
        <v>107</v>
      </c>
      <c r="G14" s="24" t="s">
        <v>64</v>
      </c>
      <c r="H14" s="24" t="s">
        <v>108</v>
      </c>
      <c r="I14" s="24" t="s">
        <v>109</v>
      </c>
      <c r="J14" s="24" t="s">
        <v>68</v>
      </c>
      <c r="K14" s="24" t="s">
        <v>110</v>
      </c>
      <c r="L14" s="24" t="s">
        <v>70</v>
      </c>
      <c r="M14" s="24" t="s">
        <v>112</v>
      </c>
      <c r="N14" s="24" t="s">
        <v>72</v>
      </c>
      <c r="O14" s="24" t="s">
        <v>73</v>
      </c>
      <c r="P14" s="24" t="s">
        <v>74</v>
      </c>
      <c r="Q14" s="24" t="s">
        <v>75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8" t="s">
        <v>113</v>
      </c>
      <c r="X14" s="30"/>
      <c r="Y14" s="30"/>
      <c r="Z14" s="30"/>
      <c r="AA14" s="23"/>
      <c r="AB14" s="23"/>
      <c r="AC14" s="23"/>
    </row>
    <row r="15" spans="1:29" ht="12.75" customHeight="1" x14ac:dyDescent="0.25">
      <c r="B15" s="24" t="s">
        <v>91</v>
      </c>
      <c r="C15" s="24" t="s">
        <v>104</v>
      </c>
      <c r="D15" s="24" t="s">
        <v>105</v>
      </c>
      <c r="E15" s="24" t="s">
        <v>114</v>
      </c>
      <c r="F15" s="24" t="s">
        <v>107</v>
      </c>
      <c r="G15" s="24" t="s">
        <v>115</v>
      </c>
      <c r="H15" s="24" t="s">
        <v>108</v>
      </c>
      <c r="I15" s="24" t="s">
        <v>116</v>
      </c>
      <c r="J15" s="24" t="s">
        <v>68</v>
      </c>
      <c r="K15" s="24" t="s">
        <v>110</v>
      </c>
      <c r="L15" s="24" t="s">
        <v>70</v>
      </c>
      <c r="M15" s="24" t="s">
        <v>112</v>
      </c>
      <c r="N15" s="24" t="s">
        <v>72</v>
      </c>
      <c r="O15" s="24" t="s">
        <v>73</v>
      </c>
      <c r="P15" s="24" t="s">
        <v>119</v>
      </c>
      <c r="Q15" s="24" t="s">
        <v>120</v>
      </c>
      <c r="R15" s="24" t="s">
        <v>76</v>
      </c>
      <c r="S15" s="24" t="s">
        <v>77</v>
      </c>
      <c r="T15" s="24" t="s">
        <v>121</v>
      </c>
      <c r="U15" s="24" t="s">
        <v>122</v>
      </c>
      <c r="V15" s="24" t="s">
        <v>81</v>
      </c>
      <c r="W15" s="28" t="s">
        <v>113</v>
      </c>
      <c r="X15" s="30"/>
      <c r="Y15" s="30"/>
      <c r="Z15" s="30"/>
      <c r="AA15" s="23"/>
      <c r="AB15" s="23"/>
      <c r="AC15" s="23"/>
    </row>
    <row r="16" spans="1:29" ht="12.75" customHeight="1" x14ac:dyDescent="0.25">
      <c r="B16" s="24" t="s">
        <v>93</v>
      </c>
      <c r="C16" s="24" t="s">
        <v>104</v>
      </c>
      <c r="D16" s="24" t="s">
        <v>123</v>
      </c>
      <c r="E16" s="24" t="s">
        <v>114</v>
      </c>
      <c r="F16" s="24" t="s">
        <v>124</v>
      </c>
      <c r="G16" s="24" t="s">
        <v>125</v>
      </c>
      <c r="H16" s="24" t="s">
        <v>108</v>
      </c>
      <c r="I16" s="24" t="s">
        <v>127</v>
      </c>
      <c r="J16" s="24" t="s">
        <v>68</v>
      </c>
      <c r="K16" s="24" t="s">
        <v>110</v>
      </c>
      <c r="L16" s="24" t="s">
        <v>70</v>
      </c>
      <c r="M16" s="24" t="s">
        <v>112</v>
      </c>
      <c r="N16" s="24" t="s">
        <v>129</v>
      </c>
      <c r="O16" s="24" t="s">
        <v>73</v>
      </c>
      <c r="P16" s="24" t="s">
        <v>130</v>
      </c>
      <c r="Q16" s="24" t="s">
        <v>131</v>
      </c>
      <c r="R16" s="24" t="s">
        <v>132</v>
      </c>
      <c r="S16" s="24" t="s">
        <v>133</v>
      </c>
      <c r="T16" s="24" t="s">
        <v>134</v>
      </c>
      <c r="U16" s="24" t="s">
        <v>159</v>
      </c>
      <c r="V16" s="24" t="s">
        <v>160</v>
      </c>
      <c r="W16" s="28" t="s">
        <v>113</v>
      </c>
      <c r="X16" s="30"/>
      <c r="Y16" s="30"/>
      <c r="Z16" s="30"/>
      <c r="AA16" s="23"/>
      <c r="AB16" s="23"/>
      <c r="AC16" s="23"/>
    </row>
    <row r="17" spans="1:29" ht="12.75" customHeight="1" x14ac:dyDescent="0.25">
      <c r="B17" s="24" t="s">
        <v>94</v>
      </c>
      <c r="C17" s="24" t="s">
        <v>104</v>
      </c>
      <c r="D17" s="24" t="s">
        <v>162</v>
      </c>
      <c r="E17" s="24" t="s">
        <v>106</v>
      </c>
      <c r="F17" s="24" t="s">
        <v>163</v>
      </c>
      <c r="G17" s="24" t="s">
        <v>164</v>
      </c>
      <c r="H17" s="24" t="s">
        <v>108</v>
      </c>
      <c r="I17" s="24" t="s">
        <v>165</v>
      </c>
      <c r="J17" s="24" t="s">
        <v>68</v>
      </c>
      <c r="K17" s="24" t="s">
        <v>110</v>
      </c>
      <c r="L17" s="24" t="s">
        <v>70</v>
      </c>
      <c r="M17" s="24" t="s">
        <v>167</v>
      </c>
      <c r="N17" s="24" t="s">
        <v>168</v>
      </c>
      <c r="O17" s="24" t="s">
        <v>73</v>
      </c>
      <c r="P17" s="24" t="s">
        <v>74</v>
      </c>
      <c r="Q17" s="24" t="s">
        <v>169</v>
      </c>
      <c r="R17" s="24" t="s">
        <v>132</v>
      </c>
      <c r="S17" s="24" t="s">
        <v>170</v>
      </c>
      <c r="T17" s="24" t="s">
        <v>121</v>
      </c>
      <c r="U17" s="24" t="s">
        <v>171</v>
      </c>
      <c r="V17" s="24" t="s">
        <v>172</v>
      </c>
      <c r="W17" s="28" t="s">
        <v>113</v>
      </c>
      <c r="X17" s="30"/>
      <c r="Y17" s="30"/>
      <c r="Z17" s="30"/>
      <c r="AA17" s="23"/>
      <c r="AB17" s="23"/>
      <c r="AC17" s="23"/>
    </row>
    <row r="18" spans="1:29" ht="12.75" customHeight="1" x14ac:dyDescent="0.25">
      <c r="B18" s="24" t="s">
        <v>174</v>
      </c>
      <c r="C18" s="24" t="s">
        <v>104</v>
      </c>
      <c r="D18" s="24" t="s">
        <v>162</v>
      </c>
      <c r="E18" s="24" t="s">
        <v>114</v>
      </c>
      <c r="F18" s="24" t="s">
        <v>175</v>
      </c>
      <c r="G18" s="24" t="s">
        <v>115</v>
      </c>
      <c r="H18" s="24" t="s">
        <v>108</v>
      </c>
      <c r="I18" s="24" t="s">
        <v>177</v>
      </c>
      <c r="J18" s="24" t="s">
        <v>68</v>
      </c>
      <c r="K18" s="24" t="s">
        <v>110</v>
      </c>
      <c r="L18" s="24" t="s">
        <v>70</v>
      </c>
      <c r="M18" s="24" t="s">
        <v>112</v>
      </c>
      <c r="N18" s="24" t="s">
        <v>129</v>
      </c>
      <c r="O18" s="24" t="s">
        <v>73</v>
      </c>
      <c r="P18" s="24" t="s">
        <v>130</v>
      </c>
      <c r="Q18" s="24" t="s">
        <v>179</v>
      </c>
      <c r="R18" s="24" t="s">
        <v>132</v>
      </c>
      <c r="S18" s="24" t="s">
        <v>170</v>
      </c>
      <c r="T18" s="24" t="s">
        <v>181</v>
      </c>
      <c r="U18" s="24" t="s">
        <v>171</v>
      </c>
      <c r="V18" s="24" t="s">
        <v>172</v>
      </c>
      <c r="W18" s="28" t="s">
        <v>113</v>
      </c>
      <c r="X18" s="30"/>
      <c r="Y18" s="30"/>
      <c r="Z18" s="30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35" workbookViewId="0">
      <selection activeCell="D55" sqref="D55"/>
    </sheetView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60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85</v>
      </c>
      <c r="C24" s="12" t="s">
        <v>87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88</v>
      </c>
      <c r="C25" s="12" t="s">
        <v>87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89</v>
      </c>
      <c r="C26" s="12" t="s">
        <v>87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90</v>
      </c>
      <c r="C27" s="12" t="s">
        <v>87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96</v>
      </c>
      <c r="C33" s="12" t="s">
        <v>97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99</v>
      </c>
      <c r="C34" s="12" t="s">
        <v>97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100</v>
      </c>
      <c r="C35" s="12" t="s">
        <v>97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101</v>
      </c>
      <c r="C36" s="12" t="s">
        <v>97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102</v>
      </c>
      <c r="C37" s="12" t="s">
        <v>97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103</v>
      </c>
      <c r="C38" s="12" t="s">
        <v>97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111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117</v>
      </c>
      <c r="C44" s="12" t="s">
        <v>118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126</v>
      </c>
      <c r="C45" s="12" t="s">
        <v>128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137</v>
      </c>
      <c r="C51" s="12" t="s">
        <v>138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141</v>
      </c>
      <c r="C52" s="12" t="s">
        <v>138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144</v>
      </c>
      <c r="C53" s="12" t="s">
        <v>138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148</v>
      </c>
      <c r="C54" s="12" t="s">
        <v>138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150</v>
      </c>
      <c r="C55" s="12" t="s">
        <v>138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153</v>
      </c>
      <c r="C56" s="12" t="s">
        <v>87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155</v>
      </c>
      <c r="C57" s="12" t="s">
        <v>87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158</v>
      </c>
      <c r="C58" s="12" t="s">
        <v>87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18" workbookViewId="0">
      <selection activeCell="D29" sqref="D29"/>
    </sheetView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ht="15.75" customHeight="1" x14ac:dyDescent="0.25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15.75" customHeight="1" x14ac:dyDescent="0.25">
      <c r="A2" s="5" t="s">
        <v>43</v>
      </c>
      <c r="B2" s="3"/>
      <c r="C2" s="3"/>
      <c r="D2" s="3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ht="15.75" customHeight="1" x14ac:dyDescent="0.25">
      <c r="A3" s="7" t="s">
        <v>4</v>
      </c>
      <c r="B3" s="8" t="s">
        <v>135</v>
      </c>
      <c r="C3" s="8" t="s">
        <v>6</v>
      </c>
      <c r="D3" s="8" t="s">
        <v>7</v>
      </c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5.75" customHeight="1" x14ac:dyDescent="0.25">
      <c r="A4" s="10" t="str">
        <f t="shared" ref="A4:A23" si="0">"DV" &amp; TEXT(ROW()-ROW($A$3), "00")</f>
        <v>DV01</v>
      </c>
      <c r="B4" s="12" t="s">
        <v>69</v>
      </c>
      <c r="C4" s="12" t="s">
        <v>136</v>
      </c>
      <c r="D4" s="15" t="str">
        <f t="shared" ref="D4:D23" si="1">$A4 &amp; " - " &amp; $B4</f>
        <v>DV01 - Function not activated</v>
      </c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5.75" customHeight="1" x14ac:dyDescent="0.25">
      <c r="A5" s="10" t="str">
        <f t="shared" si="0"/>
        <v>DV02</v>
      </c>
      <c r="B5" s="12" t="s">
        <v>139</v>
      </c>
      <c r="C5" s="12" t="s">
        <v>136</v>
      </c>
      <c r="D5" s="15" t="str">
        <f t="shared" si="1"/>
        <v>DV02 - Function unexpectedly activated</v>
      </c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 x14ac:dyDescent="0.25">
      <c r="A6" s="10" t="str">
        <f t="shared" si="0"/>
        <v>DV03</v>
      </c>
      <c r="B6" s="12" t="s">
        <v>140</v>
      </c>
      <c r="C6" s="12" t="s">
        <v>136</v>
      </c>
      <c r="D6" s="15" t="str">
        <f t="shared" si="1"/>
        <v>DV03 - Function always activated</v>
      </c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5.75" customHeight="1" x14ac:dyDescent="0.25">
      <c r="A7" s="10" t="str">
        <f t="shared" si="0"/>
        <v>DV04</v>
      </c>
      <c r="B7" s="12" t="s">
        <v>142</v>
      </c>
      <c r="C7" s="12" t="s">
        <v>143</v>
      </c>
      <c r="D7" s="15" t="str">
        <f t="shared" si="1"/>
        <v>DV04 - Actor effect is too much</v>
      </c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5.75" customHeight="1" x14ac:dyDescent="0.25">
      <c r="A8" s="10" t="str">
        <f t="shared" si="0"/>
        <v>DV05</v>
      </c>
      <c r="B8" s="12" t="s">
        <v>145</v>
      </c>
      <c r="C8" s="12" t="s">
        <v>143</v>
      </c>
      <c r="D8" s="15" t="str">
        <f t="shared" si="1"/>
        <v>DV05 - Actor effect is too less</v>
      </c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5.75" customHeight="1" x14ac:dyDescent="0.25">
      <c r="A9" s="10" t="str">
        <f t="shared" si="0"/>
        <v>DV06</v>
      </c>
      <c r="B9" s="12" t="s">
        <v>146</v>
      </c>
      <c r="C9" s="12" t="s">
        <v>147</v>
      </c>
      <c r="D9" s="15" t="str">
        <f t="shared" si="1"/>
        <v>DV06 - Actor action too early</v>
      </c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5.75" customHeight="1" x14ac:dyDescent="0.25">
      <c r="A10" s="10" t="str">
        <f t="shared" si="0"/>
        <v>DV07</v>
      </c>
      <c r="B10" s="12" t="s">
        <v>149</v>
      </c>
      <c r="C10" s="12" t="s">
        <v>147</v>
      </c>
      <c r="D10" s="15" t="str">
        <f t="shared" si="1"/>
        <v>DV07 - Actor action too late</v>
      </c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5.75" customHeight="1" x14ac:dyDescent="0.25">
      <c r="A11" s="10" t="str">
        <f t="shared" si="0"/>
        <v>DV08</v>
      </c>
      <c r="B11" s="12" t="s">
        <v>151</v>
      </c>
      <c r="C11" s="12" t="s">
        <v>152</v>
      </c>
      <c r="D11" s="15" t="str">
        <f t="shared" si="1"/>
        <v>DV08 - Actor action before</v>
      </c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ht="15.75" customHeight="1" x14ac:dyDescent="0.25">
      <c r="A12" s="10" t="str">
        <f t="shared" si="0"/>
        <v>DV09</v>
      </c>
      <c r="B12" s="12" t="s">
        <v>154</v>
      </c>
      <c r="C12" s="12" t="s">
        <v>152</v>
      </c>
      <c r="D12" s="15" t="str">
        <f t="shared" si="1"/>
        <v>DV09 - Actor action after</v>
      </c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ht="15.75" customHeight="1" x14ac:dyDescent="0.25">
      <c r="A13" s="10" t="str">
        <f t="shared" si="0"/>
        <v>DV10</v>
      </c>
      <c r="B13" s="12" t="s">
        <v>156</v>
      </c>
      <c r="C13" s="12" t="s">
        <v>157</v>
      </c>
      <c r="D13" s="15" t="str">
        <f t="shared" si="1"/>
        <v>DV10 - Actor effect is reverse</v>
      </c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ht="15.75" customHeight="1" x14ac:dyDescent="0.25">
      <c r="A14" s="10" t="str">
        <f t="shared" si="0"/>
        <v>DV11</v>
      </c>
      <c r="B14" s="12" t="s">
        <v>161</v>
      </c>
      <c r="C14" s="12" t="s">
        <v>157</v>
      </c>
      <c r="D14" s="15" t="str">
        <f t="shared" si="1"/>
        <v>DV11 - Actor effect is wrong</v>
      </c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ht="15.75" customHeight="1" x14ac:dyDescent="0.25">
      <c r="A15" s="10" t="str">
        <f t="shared" si="0"/>
        <v>DV12</v>
      </c>
      <c r="B15" s="12" t="s">
        <v>166</v>
      </c>
      <c r="C15" s="12" t="s">
        <v>143</v>
      </c>
      <c r="D15" s="15" t="str">
        <f t="shared" si="1"/>
        <v>DV12 - Sensor sensitivity is too high</v>
      </c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ht="15.75" customHeight="1" x14ac:dyDescent="0.25">
      <c r="A16" s="10" t="str">
        <f t="shared" si="0"/>
        <v>DV13</v>
      </c>
      <c r="B16" s="12" t="s">
        <v>173</v>
      </c>
      <c r="C16" s="12" t="s">
        <v>143</v>
      </c>
      <c r="D16" s="15" t="str">
        <f t="shared" si="1"/>
        <v>DV13 - Sensor sensitivity is too low</v>
      </c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ht="13.2" x14ac:dyDescent="0.25">
      <c r="A17" s="10" t="str">
        <f t="shared" si="0"/>
        <v>DV14</v>
      </c>
      <c r="B17" s="12" t="s">
        <v>176</v>
      </c>
      <c r="C17" s="12" t="s">
        <v>147</v>
      </c>
      <c r="D17" s="15" t="str">
        <f t="shared" si="1"/>
        <v>DV14 - Sensor detection too early</v>
      </c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ht="13.2" x14ac:dyDescent="0.25">
      <c r="A18" s="10" t="str">
        <f t="shared" si="0"/>
        <v>DV15</v>
      </c>
      <c r="B18" s="12" t="s">
        <v>178</v>
      </c>
      <c r="C18" s="12" t="s">
        <v>147</v>
      </c>
      <c r="D18" s="15" t="str">
        <f t="shared" si="1"/>
        <v>DV15 - Sensor detection too late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ht="13.2" x14ac:dyDescent="0.25">
      <c r="A19" s="10" t="str">
        <f t="shared" si="0"/>
        <v>DV16</v>
      </c>
      <c r="B19" s="12" t="s">
        <v>180</v>
      </c>
      <c r="C19" s="12" t="s">
        <v>152</v>
      </c>
      <c r="D19" s="15" t="str">
        <f t="shared" si="1"/>
        <v>DV16 - Sensor detection before</v>
      </c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3.2" x14ac:dyDescent="0.25">
      <c r="A20" s="10" t="str">
        <f t="shared" si="0"/>
        <v>DV17</v>
      </c>
      <c r="B20" s="12" t="s">
        <v>182</v>
      </c>
      <c r="C20" s="12" t="s">
        <v>152</v>
      </c>
      <c r="D20" s="15" t="str">
        <f t="shared" si="1"/>
        <v>DV17 - Sensor detection after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3.2" x14ac:dyDescent="0.25">
      <c r="A21" s="10" t="str">
        <f t="shared" si="0"/>
        <v>DV18</v>
      </c>
      <c r="B21" s="12" t="s">
        <v>183</v>
      </c>
      <c r="C21" s="12" t="s">
        <v>157</v>
      </c>
      <c r="D21" s="15" t="str">
        <f t="shared" si="1"/>
        <v>DV18 - Sensor detection is reverse</v>
      </c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3.2" x14ac:dyDescent="0.25">
      <c r="A22" s="10" t="str">
        <f t="shared" si="0"/>
        <v>DV19</v>
      </c>
      <c r="B22" s="12" t="s">
        <v>184</v>
      </c>
      <c r="C22" s="12" t="s">
        <v>157</v>
      </c>
      <c r="D22" s="15" t="str">
        <f t="shared" si="1"/>
        <v>DV19 - Sensor detection is wrong</v>
      </c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3.2" x14ac:dyDescent="0.25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3.2" x14ac:dyDescent="0.25">
      <c r="A24" s="19"/>
      <c r="B24" s="19"/>
      <c r="C24" s="19"/>
      <c r="D24" s="19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3.2" x14ac:dyDescent="0.25">
      <c r="A25" s="35"/>
      <c r="B25" s="36"/>
      <c r="C25" s="34"/>
      <c r="D25" s="36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3.2" x14ac:dyDescent="0.25">
      <c r="A26" s="37" t="s">
        <v>185</v>
      </c>
      <c r="B26" s="38"/>
      <c r="C26" s="39"/>
      <c r="D26" s="38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3.2" x14ac:dyDescent="0.25">
      <c r="A27" s="40" t="s">
        <v>4</v>
      </c>
      <c r="B27" s="41" t="s">
        <v>186</v>
      </c>
      <c r="C27" s="42" t="s">
        <v>6</v>
      </c>
      <c r="D27" s="41" t="s">
        <v>7</v>
      </c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3.2" x14ac:dyDescent="0.25">
      <c r="A28" s="43" t="str">
        <f t="shared" ref="A28:A41" si="2">"EV" &amp; TEXT(ROW()-ROW($A$35), "00")</f>
        <v>EV-07</v>
      </c>
      <c r="B28" s="44" t="s">
        <v>187</v>
      </c>
      <c r="C28" s="45"/>
      <c r="D28" s="46" t="str">
        <f t="shared" ref="D28:D41" si="3">$A28 &amp; " - " &amp; $B28</f>
        <v>EV-07 - None</v>
      </c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3.2" x14ac:dyDescent="0.25">
      <c r="A29" s="47" t="str">
        <f t="shared" si="2"/>
        <v>EV-06</v>
      </c>
      <c r="B29" s="48" t="s">
        <v>188</v>
      </c>
      <c r="C29" s="45"/>
      <c r="D29" s="49" t="str">
        <f t="shared" si="3"/>
        <v>EV-06 - Front collision with oncoming traffic</v>
      </c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3.2" x14ac:dyDescent="0.25">
      <c r="A30" s="47" t="str">
        <f t="shared" si="2"/>
        <v>EV-05</v>
      </c>
      <c r="B30" s="48" t="s">
        <v>189</v>
      </c>
      <c r="C30" s="45"/>
      <c r="D30" s="49" t="str">
        <f t="shared" si="3"/>
        <v>EV-05 - Front collision with ahead traffic</v>
      </c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3.2" x14ac:dyDescent="0.25">
      <c r="A31" s="43" t="str">
        <f t="shared" si="2"/>
        <v>EV-04</v>
      </c>
      <c r="B31" s="48" t="s">
        <v>71</v>
      </c>
      <c r="C31" s="45"/>
      <c r="D31" s="49" t="str">
        <f t="shared" si="3"/>
        <v>EV-04 - Front collision with obstacle</v>
      </c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3.2" x14ac:dyDescent="0.25">
      <c r="A32" s="43" t="str">
        <f t="shared" si="2"/>
        <v>EV-03</v>
      </c>
      <c r="B32" s="44" t="s">
        <v>190</v>
      </c>
      <c r="C32" s="50"/>
      <c r="D32" s="46" t="str">
        <f t="shared" si="3"/>
        <v>EV-03 - Rear collision with trailing traffic</v>
      </c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3.2" x14ac:dyDescent="0.25">
      <c r="A33" s="43" t="str">
        <f t="shared" si="2"/>
        <v>EV-02</v>
      </c>
      <c r="B33" s="44" t="s">
        <v>191</v>
      </c>
      <c r="C33" s="45"/>
      <c r="D33" s="46" t="str">
        <f t="shared" si="3"/>
        <v>EV-02 - Side collision with other traffic</v>
      </c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3.2" x14ac:dyDescent="0.25">
      <c r="A34" s="43" t="str">
        <f t="shared" si="2"/>
        <v>EV-01</v>
      </c>
      <c r="B34" s="44" t="s">
        <v>192</v>
      </c>
      <c r="C34" s="45"/>
      <c r="D34" s="46" t="str">
        <f t="shared" si="3"/>
        <v>EV-01 - Side collision with obstacle</v>
      </c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3.2" x14ac:dyDescent="0.25">
      <c r="A35" s="43" t="str">
        <f t="shared" si="2"/>
        <v>EV00</v>
      </c>
      <c r="B35" s="44" t="s">
        <v>193</v>
      </c>
      <c r="C35" s="45"/>
      <c r="D35" s="46" t="str">
        <f t="shared" si="3"/>
        <v>EV00 - Collision with other vehicle</v>
      </c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3.2" x14ac:dyDescent="0.25">
      <c r="A36" s="43" t="str">
        <f t="shared" si="2"/>
        <v>EV01</v>
      </c>
      <c r="B36" s="44" t="s">
        <v>194</v>
      </c>
      <c r="C36" s="45"/>
      <c r="D36" s="46" t="str">
        <f t="shared" si="3"/>
        <v>EV01 - Collision with train</v>
      </c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3.2" x14ac:dyDescent="0.25">
      <c r="A37" s="43" t="str">
        <f t="shared" si="2"/>
        <v>EV02</v>
      </c>
      <c r="B37" s="44" t="s">
        <v>195</v>
      </c>
      <c r="C37" s="45"/>
      <c r="D37" s="46" t="str">
        <f t="shared" si="3"/>
        <v>EV02 - Collision with pedestrian</v>
      </c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3.2" x14ac:dyDescent="0.25">
      <c r="A38" s="43" t="str">
        <f t="shared" si="2"/>
        <v>EV03</v>
      </c>
      <c r="B38" s="44" t="s">
        <v>196</v>
      </c>
      <c r="C38" s="45"/>
      <c r="D38" s="46" t="str">
        <f t="shared" si="3"/>
        <v>EV03 - Car spins out of control</v>
      </c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3.2" x14ac:dyDescent="0.25">
      <c r="A39" s="43" t="str">
        <f t="shared" si="2"/>
        <v>EV04</v>
      </c>
      <c r="B39" s="44" t="s">
        <v>197</v>
      </c>
      <c r="C39" s="45"/>
      <c r="D39" s="46" t="str">
        <f t="shared" si="3"/>
        <v>EV04 - Car comes off the road</v>
      </c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3.2" x14ac:dyDescent="0.25">
      <c r="A40" s="43" t="str">
        <f t="shared" si="2"/>
        <v>EV05</v>
      </c>
      <c r="B40" s="44" t="s">
        <v>198</v>
      </c>
      <c r="C40" s="45"/>
      <c r="D40" s="46" t="str">
        <f t="shared" si="3"/>
        <v>EV05 - Car catches file</v>
      </c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3.2" x14ac:dyDescent="0.25">
      <c r="A41" s="43" t="str">
        <f t="shared" si="2"/>
        <v>EV06</v>
      </c>
      <c r="B41" s="44" t="s">
        <v>31</v>
      </c>
      <c r="C41" s="45"/>
      <c r="D41" s="46" t="str">
        <f t="shared" si="3"/>
        <v>EV06 - N/A</v>
      </c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3.2" x14ac:dyDescent="0.25">
      <c r="A42" s="51"/>
      <c r="B42" s="52"/>
      <c r="C42" s="53"/>
      <c r="D42" s="52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3.2" x14ac:dyDescent="0.25">
      <c r="A43" s="36"/>
      <c r="B43" s="36"/>
      <c r="C43" s="34"/>
      <c r="D43" s="36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3.2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3.2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3.2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3.2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3.2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3.2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3.2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3.2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3.2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3.2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3.2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3.2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3.2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3.2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3.2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3.2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3.2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3.2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3.2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.2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3.2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3.2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3.2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3.2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3.2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3.2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3.2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3.2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3.2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3.2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3.2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3.2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3.2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3.2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3.2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3.2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3.2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3.2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3.2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3.2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3.2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3.2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3.2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3.2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3.2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3.2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3.2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3.2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3.2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3.2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3.2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3.2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3.2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3.2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3.2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3.2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3.2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3.2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3.2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3.2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3.2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3.2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3.2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3.2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3.2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3.2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3.2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3.2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3.2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3.2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3.2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3.2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3.2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3.2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3.2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3.2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3.2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3.2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3.2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3.2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3.2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3.2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3.2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3.2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3.2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3.2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3.2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3.2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3.2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3.2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3.2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3.2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3.2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3.2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3.2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3.2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3.2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3.2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3.2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3.2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3.2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3.2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3.2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3.2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3.2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3.2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3.2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3.2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3.2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3.2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3.2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3.2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3.2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3.2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3.2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3.2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3.2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3.2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3.2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3.2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3.2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3.2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3.2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3.2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3.2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3.2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3.2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3.2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3.2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3.2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3.2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3.2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3.2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3.2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3.2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3.2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3.2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3.2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3.2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3.2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3.2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3.2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3.2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3.2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3.2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3.2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3.2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3.2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3.2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3.2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3.2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3.2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3.2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3.2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3.2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3.2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3.2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3.2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3.2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3.2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3.2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3.2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3.2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3.2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3.2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3.2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3.2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3.2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3.2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3.2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3.2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3.2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3.2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3.2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3.2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3.2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3.2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3.2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3.2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3.2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3.2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3.2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3.2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3.2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3.2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3.2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3.2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3.2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3.2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3.2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3.2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3.2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3.2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3.2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3.2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3.2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3.2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3.2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3.2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3.2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3.2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3.2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3.2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3.2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3.2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3.2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3.2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3.2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3.2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3.2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3.2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3.2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3.2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3.2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3.2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3.2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3.2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3.2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3.2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3.2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3.2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3.2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3.2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3.2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3.2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3.2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3.2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3.2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3.2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3.2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3.2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3.2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3.2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3.2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3.2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3.2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3.2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3.2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3.2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3.2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3.2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3.2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3.2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3.2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3.2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3.2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3.2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3.2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3.2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3.2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3.2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3.2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3.2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3.2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3.2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3.2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3.2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3.2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3.2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3.2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3.2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3.2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3.2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3.2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3.2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3.2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3.2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3.2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3.2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3.2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3.2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3.2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3.2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3.2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3.2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3.2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3.2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3.2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3.2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3.2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3.2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3.2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3.2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3.2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3.2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3.2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3.2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3.2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3.2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3.2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3.2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3.2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3.2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3.2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3.2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3.2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3.2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3.2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3.2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3.2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3.2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3.2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3.2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3.2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3.2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3.2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3.2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3.2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3.2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3.2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3.2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3.2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3.2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3.2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3.2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3.2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3.2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3.2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3.2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3.2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3.2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3.2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3.2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3.2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3.2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3.2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3.2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3.2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3.2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3.2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3.2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3.2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3.2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3.2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3.2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3.2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3.2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3.2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3.2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3.2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3.2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3.2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3.2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3.2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3.2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3.2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3.2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3.2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3.2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3.2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3.2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3.2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3.2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3.2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3.2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3.2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3.2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3.2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3.2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3.2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3.2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3.2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3.2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3.2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3.2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3.2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3.2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3.2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3.2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3.2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3.2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3.2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3.2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3.2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3.2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3.2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3.2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3.2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3.2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3.2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3.2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3.2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3.2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3.2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3.2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3.2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3.2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3.2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3.2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3.2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3.2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3.2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3.2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3.2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3.2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3.2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3.2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3.2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3.2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3.2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3.2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3.2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3.2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3.2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3.2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3.2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3.2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3.2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3.2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3.2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3.2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3.2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3.2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3.2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3.2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3.2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3.2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3.2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3.2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3.2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3.2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3.2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3.2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3.2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3.2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3.2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3.2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3.2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3.2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3.2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3.2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3.2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3.2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3.2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3.2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3.2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3.2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3.2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3.2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3.2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3.2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3.2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3.2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3.2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3.2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3.2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3.2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3.2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3.2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3.2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3.2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3.2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3.2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3.2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3.2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3.2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3.2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3.2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3.2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3.2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3.2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3.2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3.2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3.2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3.2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3.2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3.2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3.2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3.2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3.2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3.2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3.2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3.2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3.2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3.2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3.2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3.2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3.2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3.2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3.2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3.2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3.2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3.2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3.2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3.2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3.2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3.2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3.2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3.2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3.2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3.2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3.2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3.2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3.2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3.2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3.2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3.2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3.2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3.2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3.2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3.2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3.2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3.2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3.2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3.2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3.2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3.2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3.2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3.2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3.2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3.2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3.2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3.2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3.2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3.2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3.2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3.2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3.2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3.2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3.2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3.2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3.2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3.2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3.2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3.2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3.2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3.2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3.2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3.2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3.2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3.2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3.2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3.2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3.2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3.2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3.2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3.2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3.2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3.2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3.2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3.2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3.2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3.2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3.2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3.2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3.2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3.2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3.2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3.2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3.2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3.2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3.2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3.2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3.2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3.2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3.2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3.2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3.2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3.2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3.2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3.2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3.2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3.2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3.2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3.2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3.2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3.2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3.2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3.2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3.2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3.2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3.2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3.2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3.2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3.2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3.2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3.2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3.2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3.2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3.2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3.2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3.2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3.2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3.2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3.2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3.2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3.2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3.2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3.2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3.2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3.2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3.2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3.2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3.2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3.2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3.2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3.2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3.2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3.2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3.2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3.2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3.2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3.2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3.2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3.2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3.2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3.2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3.2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3.2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3.2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3.2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3.2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3.2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3.2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3.2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3.2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3.2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3.2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3.2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3.2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3.2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3.2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3.2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3.2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3.2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3.2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3.2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3.2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3.2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3.2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3.2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3.2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3.2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3.2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3.2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3.2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3.2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3.2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3.2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3.2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3.2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3.2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3.2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3.2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3.2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3.2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3.2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3.2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3.2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3.2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3.2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3.2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3.2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3.2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3.2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3.2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3.2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3.2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3.2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3.2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3.2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3.2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3.2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3.2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3.2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3.2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3.2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3.2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3.2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3.2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3.2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3.2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3.2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3.2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3.2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3.2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3.2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3.2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3.2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3.2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3.2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3.2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3.2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3.2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3.2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3.2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3.2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3.2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3.2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3.2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3.2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3.2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3.2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3.2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3.2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3.2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3.2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3.2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3.2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3.2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3.2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3.2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3.2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3.2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3.2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3.2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3.2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3.2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3.2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3.2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3.2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3.2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3.2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3.2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3.2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3.2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3.2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3.2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3.2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3.2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3.2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3.2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3.2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3.2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3.2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3.2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3.2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3.2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3.2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3.2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3.2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3.2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3.2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3.2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3.2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3.2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3.2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3.2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3.2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3.2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3.2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3.2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3.2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3.2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3.2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3.2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3.2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3.2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3.2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3.2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3.2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3.2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3.2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3.2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3.2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3.2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3.2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3.2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3.2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3.2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3.2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3.2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3.2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3.2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3.2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3.2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3.2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3.2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3.2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3.2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3.2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3.2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3.2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3.2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3.2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3.2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3.2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3.2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3.2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3.2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3.2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3.2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3.2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3.2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3.2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3.2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3.2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3.2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3.2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3.2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3.2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3.2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3.2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3.2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3.2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3.2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3.2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3.2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3.2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3.2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3.2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3.2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3.2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3.2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3.2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3.2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3.2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3.2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3.2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3.2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3.2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3.2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3.2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3.2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3.2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3.2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3.2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3.2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3.2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3.2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3.2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3.2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3.2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3.2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3.2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3.2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3.2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3.2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3.2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3.2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3.2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3.2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3.2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3.2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3.2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3.2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3.2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3.2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3.2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3.2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3.2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3.2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3.2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3.2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3.2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3.2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3.2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3.2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3.2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3.2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3.2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3.2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3.2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3.2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3.2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3.2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3.2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3.2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3.2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3.2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3.2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3.2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3.2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3.2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3.2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3.2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3.2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3.2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3.2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3.2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3.2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3.2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3.2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3.2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3.2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3.2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3.2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3.2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3.2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3.2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3.2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3.2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3.2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3.2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3.2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3.2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3.2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3.2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3.2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3.2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3.2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3.2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3.2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3.2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3.2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3.2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3.2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3.2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3.2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3.2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3.2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3.2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3.2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3.2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3.2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3.2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3.2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3.2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3.2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3.2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3.2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3.2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3.2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3.2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3.2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3.2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3.2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3.2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3.2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3.2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3.2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3.2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3.2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3.2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3.2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3.2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3.2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3.2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3.2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3.2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3.2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3.2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3.2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3.2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3.2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3.2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3.2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3.2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3.2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3.2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3.2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3.2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3.2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3.2" x14ac:dyDescent="0.25"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3.2" x14ac:dyDescent="0.25"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3.2" x14ac:dyDescent="0.25"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3.2" x14ac:dyDescent="0.25"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3.2" x14ac:dyDescent="0.25"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3.2" x14ac:dyDescent="0.25"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5:26" ht="13.2" x14ac:dyDescent="0.25"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5:26" ht="13.2" x14ac:dyDescent="0.25"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5:26" ht="13.2" x14ac:dyDescent="0.25"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5:26" ht="13.2" x14ac:dyDescent="0.25"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5:26" ht="13.2" x14ac:dyDescent="0.25"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5:26" ht="13.2" x14ac:dyDescent="0.25"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5:26" ht="13.2" x14ac:dyDescent="0.25"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5:26" ht="13.2" x14ac:dyDescent="0.25"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5:26" ht="13.2" x14ac:dyDescent="0.25"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  <row r="1002" spans="5:26" ht="13.2" x14ac:dyDescent="0.25">
      <c r="E1002" s="34"/>
      <c r="F1002" s="34"/>
      <c r="G1002" s="34"/>
      <c r="H1002" s="34"/>
      <c r="I1002" s="34"/>
      <c r="J1002" s="34"/>
      <c r="K1002" s="34"/>
      <c r="L1002" s="34"/>
      <c r="M1002" s="34"/>
      <c r="N1002" s="34"/>
      <c r="O1002" s="34"/>
      <c r="P1002" s="34"/>
      <c r="Q1002" s="34"/>
      <c r="R1002" s="34"/>
      <c r="S1002" s="34"/>
      <c r="T1002" s="34"/>
      <c r="U1002" s="34"/>
      <c r="V1002" s="34"/>
      <c r="W1002" s="34"/>
      <c r="X1002" s="34"/>
      <c r="Y1002" s="34"/>
      <c r="Z1002" s="34"/>
    </row>
    <row r="1003" spans="5:26" ht="13.2" x14ac:dyDescent="0.25">
      <c r="E1003" s="34"/>
      <c r="F1003" s="34"/>
      <c r="G1003" s="34"/>
      <c r="H1003" s="34"/>
      <c r="I1003" s="34"/>
      <c r="J1003" s="34"/>
      <c r="K1003" s="34"/>
      <c r="L1003" s="34"/>
      <c r="M1003" s="34"/>
      <c r="N1003" s="34"/>
      <c r="O1003" s="34"/>
      <c r="P1003" s="34"/>
      <c r="Q1003" s="34"/>
      <c r="R1003" s="34"/>
      <c r="S1003" s="34"/>
      <c r="T1003" s="34"/>
      <c r="U1003" s="34"/>
      <c r="V1003" s="34"/>
      <c r="W1003" s="34"/>
      <c r="X1003" s="34"/>
      <c r="Y1003" s="34"/>
      <c r="Z1003" s="3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E14" sqref="E14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4</v>
      </c>
      <c r="B2" s="8" t="s">
        <v>200</v>
      </c>
      <c r="C2" s="8" t="s">
        <v>201</v>
      </c>
      <c r="D2" s="8" t="s">
        <v>202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4" t="s">
        <v>203</v>
      </c>
      <c r="B3" s="12" t="s">
        <v>204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4" t="s">
        <v>205</v>
      </c>
      <c r="B4" s="12" t="s">
        <v>206</v>
      </c>
      <c r="C4" s="12" t="s">
        <v>207</v>
      </c>
      <c r="D4" s="12" t="s">
        <v>208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4" t="s">
        <v>209</v>
      </c>
      <c r="B5" s="12" t="s">
        <v>210</v>
      </c>
      <c r="C5" s="12" t="s">
        <v>211</v>
      </c>
      <c r="D5" s="12" t="s">
        <v>212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4" t="s">
        <v>213</v>
      </c>
      <c r="B6" s="12" t="s">
        <v>214</v>
      </c>
      <c r="C6" s="12" t="s">
        <v>215</v>
      </c>
      <c r="D6" s="12" t="s">
        <v>216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4" t="s">
        <v>217</v>
      </c>
      <c r="B7" s="12" t="s">
        <v>218</v>
      </c>
      <c r="C7" s="12" t="s">
        <v>219</v>
      </c>
      <c r="D7" s="12" t="s">
        <v>220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4</v>
      </c>
      <c r="B11" s="8" t="s">
        <v>200</v>
      </c>
      <c r="C11" s="8" t="s">
        <v>6</v>
      </c>
      <c r="D11" s="8" t="s">
        <v>222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4" t="s">
        <v>223</v>
      </c>
      <c r="B12" s="12" t="s">
        <v>224</v>
      </c>
      <c r="C12" s="12" t="s">
        <v>224</v>
      </c>
      <c r="D12" s="12" t="s">
        <v>225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4" t="s">
        <v>227</v>
      </c>
      <c r="B13" s="12" t="s">
        <v>228</v>
      </c>
      <c r="C13" s="12" t="s">
        <v>228</v>
      </c>
      <c r="D13" s="12" t="s">
        <v>229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4" t="s">
        <v>230</v>
      </c>
      <c r="B14" s="12" t="s">
        <v>231</v>
      </c>
      <c r="C14" s="12" t="s">
        <v>232</v>
      </c>
      <c r="D14" s="12" t="s">
        <v>233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4" t="s">
        <v>234</v>
      </c>
      <c r="B15" s="12" t="s">
        <v>235</v>
      </c>
      <c r="C15" s="12" t="s">
        <v>236</v>
      </c>
      <c r="D15" s="12" t="s">
        <v>237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226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4</v>
      </c>
      <c r="B19" s="8" t="s">
        <v>200</v>
      </c>
      <c r="C19" s="55" t="s">
        <v>6</v>
      </c>
      <c r="D19" s="56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4" t="s">
        <v>238</v>
      </c>
      <c r="B20" s="12" t="s">
        <v>239</v>
      </c>
      <c r="C20" s="57" t="s">
        <v>239</v>
      </c>
      <c r="D20" s="58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4" t="s">
        <v>240</v>
      </c>
      <c r="B21" s="12" t="s">
        <v>241</v>
      </c>
      <c r="C21" s="57" t="s">
        <v>242</v>
      </c>
      <c r="D21" s="58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4" t="s">
        <v>243</v>
      </c>
      <c r="B22" s="12" t="s">
        <v>244</v>
      </c>
      <c r="C22" s="57" t="s">
        <v>245</v>
      </c>
      <c r="D22" s="58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4" t="s">
        <v>246</v>
      </c>
      <c r="B23" s="12" t="s">
        <v>247</v>
      </c>
      <c r="C23" s="57" t="s">
        <v>248</v>
      </c>
      <c r="D23" s="58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60"/>
      <c r="D24" s="61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25"/>
  <sheetData>
    <row r="2" spans="2:7" ht="15.75" customHeight="1" x14ac:dyDescent="0.25">
      <c r="B2" s="75" t="s">
        <v>226</v>
      </c>
      <c r="C2" s="76" t="s">
        <v>199</v>
      </c>
      <c r="D2" s="78" t="s">
        <v>221</v>
      </c>
      <c r="E2" s="79"/>
      <c r="F2" s="79"/>
      <c r="G2" s="80"/>
    </row>
    <row r="3" spans="2:7" ht="15.75" customHeight="1" x14ac:dyDescent="0.25">
      <c r="B3" s="74"/>
      <c r="C3" s="77"/>
      <c r="D3" s="59" t="s">
        <v>223</v>
      </c>
      <c r="E3" s="59" t="s">
        <v>227</v>
      </c>
      <c r="F3" s="59" t="s">
        <v>230</v>
      </c>
      <c r="G3" s="59" t="s">
        <v>234</v>
      </c>
    </row>
    <row r="4" spans="2:7" ht="15.75" customHeight="1" x14ac:dyDescent="0.25">
      <c r="B4" s="72" t="s">
        <v>240</v>
      </c>
      <c r="C4" s="62" t="s">
        <v>205</v>
      </c>
      <c r="D4" s="62" t="s">
        <v>81</v>
      </c>
      <c r="E4" s="62" t="s">
        <v>81</v>
      </c>
      <c r="F4" s="62" t="s">
        <v>81</v>
      </c>
      <c r="G4" s="62" t="s">
        <v>81</v>
      </c>
    </row>
    <row r="5" spans="2:7" ht="15.75" customHeight="1" x14ac:dyDescent="0.25">
      <c r="B5" s="73"/>
      <c r="C5" s="62" t="s">
        <v>209</v>
      </c>
      <c r="D5" s="62" t="s">
        <v>81</v>
      </c>
      <c r="E5" s="62" t="s">
        <v>81</v>
      </c>
      <c r="F5" s="62" t="s">
        <v>81</v>
      </c>
      <c r="G5" s="62" t="s">
        <v>81</v>
      </c>
    </row>
    <row r="6" spans="2:7" ht="15.75" customHeight="1" x14ac:dyDescent="0.25">
      <c r="B6" s="73"/>
      <c r="C6" s="62" t="s">
        <v>213</v>
      </c>
      <c r="D6" s="62" t="s">
        <v>81</v>
      </c>
      <c r="E6" s="62" t="s">
        <v>81</v>
      </c>
      <c r="F6" s="62" t="s">
        <v>81</v>
      </c>
      <c r="G6" s="62" t="s">
        <v>160</v>
      </c>
    </row>
    <row r="7" spans="2:7" ht="15.75" customHeight="1" x14ac:dyDescent="0.25">
      <c r="B7" s="74"/>
      <c r="C7" s="62" t="s">
        <v>217</v>
      </c>
      <c r="D7" s="62" t="s">
        <v>81</v>
      </c>
      <c r="E7" s="62" t="s">
        <v>81</v>
      </c>
      <c r="F7" s="62" t="s">
        <v>160</v>
      </c>
      <c r="G7" s="62" t="s">
        <v>172</v>
      </c>
    </row>
    <row r="8" spans="2:7" ht="15.75" customHeight="1" x14ac:dyDescent="0.25">
      <c r="B8" s="72" t="s">
        <v>243</v>
      </c>
      <c r="C8" s="62" t="s">
        <v>205</v>
      </c>
      <c r="D8" s="62" t="s">
        <v>81</v>
      </c>
      <c r="E8" s="62" t="s">
        <v>81</v>
      </c>
      <c r="F8" s="62" t="s">
        <v>81</v>
      </c>
      <c r="G8" s="62" t="s">
        <v>81</v>
      </c>
    </row>
    <row r="9" spans="2:7" ht="15.75" customHeight="1" x14ac:dyDescent="0.25">
      <c r="B9" s="73"/>
      <c r="C9" s="62" t="s">
        <v>209</v>
      </c>
      <c r="D9" s="62" t="s">
        <v>81</v>
      </c>
      <c r="E9" s="62" t="s">
        <v>81</v>
      </c>
      <c r="F9" s="62" t="s">
        <v>81</v>
      </c>
      <c r="G9" s="62" t="s">
        <v>160</v>
      </c>
    </row>
    <row r="10" spans="2:7" ht="15.75" customHeight="1" x14ac:dyDescent="0.25">
      <c r="B10" s="73"/>
      <c r="C10" s="62" t="s">
        <v>213</v>
      </c>
      <c r="D10" s="62" t="s">
        <v>81</v>
      </c>
      <c r="E10" s="62" t="s">
        <v>81</v>
      </c>
      <c r="F10" s="62" t="s">
        <v>160</v>
      </c>
      <c r="G10" s="62" t="s">
        <v>172</v>
      </c>
    </row>
    <row r="11" spans="2:7" ht="15.75" customHeight="1" x14ac:dyDescent="0.25">
      <c r="B11" s="74"/>
      <c r="C11" s="62" t="s">
        <v>217</v>
      </c>
      <c r="D11" s="62" t="s">
        <v>81</v>
      </c>
      <c r="E11" s="62" t="s">
        <v>160</v>
      </c>
      <c r="F11" s="62" t="s">
        <v>172</v>
      </c>
      <c r="G11" s="62" t="s">
        <v>249</v>
      </c>
    </row>
    <row r="12" spans="2:7" ht="15.75" customHeight="1" x14ac:dyDescent="0.25">
      <c r="B12" s="72" t="s">
        <v>246</v>
      </c>
      <c r="C12" s="62" t="s">
        <v>205</v>
      </c>
      <c r="D12" s="62" t="s">
        <v>81</v>
      </c>
      <c r="E12" s="62" t="s">
        <v>81</v>
      </c>
      <c r="F12" s="62" t="s">
        <v>81</v>
      </c>
      <c r="G12" s="62" t="s">
        <v>160</v>
      </c>
    </row>
    <row r="13" spans="2:7" ht="15.75" customHeight="1" x14ac:dyDescent="0.25">
      <c r="B13" s="73"/>
      <c r="C13" s="62" t="s">
        <v>209</v>
      </c>
      <c r="D13" s="62" t="s">
        <v>81</v>
      </c>
      <c r="E13" s="62" t="s">
        <v>81</v>
      </c>
      <c r="F13" s="62" t="s">
        <v>160</v>
      </c>
      <c r="G13" s="62" t="s">
        <v>172</v>
      </c>
    </row>
    <row r="14" spans="2:7" ht="15.75" customHeight="1" x14ac:dyDescent="0.25">
      <c r="B14" s="73"/>
      <c r="C14" s="62" t="s">
        <v>213</v>
      </c>
      <c r="D14" s="62" t="s">
        <v>81</v>
      </c>
      <c r="E14" s="62" t="s">
        <v>160</v>
      </c>
      <c r="F14" s="62" t="s">
        <v>172</v>
      </c>
      <c r="G14" s="62" t="s">
        <v>249</v>
      </c>
    </row>
    <row r="15" spans="2:7" ht="15.75" customHeight="1" x14ac:dyDescent="0.25">
      <c r="B15" s="74"/>
      <c r="C15" s="62" t="s">
        <v>217</v>
      </c>
      <c r="D15" s="62" t="s">
        <v>81</v>
      </c>
      <c r="E15" s="62" t="s">
        <v>172</v>
      </c>
      <c r="F15" s="62" t="s">
        <v>249</v>
      </c>
      <c r="G15" s="62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Pfeifle, Martin (M.)</dc:creator>
  <cp:lastModifiedBy>Pfeifle, Martin (M.)</cp:lastModifiedBy>
  <cp:lastPrinted>2017-09-26T16:51:43Z</cp:lastPrinted>
  <dcterms:created xsi:type="dcterms:W3CDTF">2017-09-17T15:53:53Z</dcterms:created>
  <dcterms:modified xsi:type="dcterms:W3CDTF">2017-10-02T10:07:51Z</dcterms:modified>
</cp:coreProperties>
</file>