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olafernandez/Desktop/Banco de Occidente/Codigo/Data/"/>
    </mc:Choice>
  </mc:AlternateContent>
  <xr:revisionPtr revIDLastSave="0" documentId="13_ncr:1_{99569B23-FDD4-8C4C-B9C3-E2DE1E89498F}" xr6:coauthVersionLast="47" xr6:coauthVersionMax="47" xr10:uidLastSave="{00000000-0000-0000-0000-000000000000}"/>
  <bookViews>
    <workbookView xWindow="0" yWindow="740" windowWidth="30240" windowHeight="18900" activeTab="3" xr2:uid="{00000000-000D-0000-FFFF-FFFF00000000}"/>
  </bookViews>
  <sheets>
    <sheet name="USDCOP" sheetId="2" r:id="rId1"/>
    <sheet name="Analyst_Estimates" sheetId="4" r:id="rId2"/>
    <sheet name="IV" sheetId="5" r:id="rId3"/>
    <sheet name="Dev_Implicita" sheetId="3" r:id="rId4"/>
    <sheet name="Dev_Imp_2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1" i="5" l="1"/>
  <c r="Q20" i="5"/>
  <c r="Q18" i="5"/>
  <c r="Q15" i="5"/>
  <c r="Q9" i="5"/>
  <c r="Q13" i="5"/>
  <c r="Q11" i="5"/>
  <c r="Q8" i="5"/>
  <c r="Q5" i="5"/>
  <c r="Q19" i="5"/>
  <c r="Q7" i="5"/>
  <c r="Q14" i="5"/>
  <c r="Q10" i="5"/>
  <c r="Q16" i="5"/>
  <c r="Q6" i="5"/>
  <c r="Q12" i="5"/>
  <c r="Q17" i="5"/>
  <c r="Q4" i="5"/>
  <c r="O21" i="5"/>
  <c r="P21" i="5"/>
  <c r="O20" i="5"/>
  <c r="P20" i="5"/>
  <c r="P11" i="5"/>
  <c r="P17" i="5"/>
  <c r="P5" i="5"/>
  <c r="P13" i="5"/>
  <c r="P9" i="5"/>
  <c r="P15" i="5"/>
  <c r="P8" i="5"/>
  <c r="P6" i="5"/>
  <c r="P7" i="5"/>
  <c r="P18" i="5"/>
  <c r="P4" i="5"/>
  <c r="P14" i="5"/>
  <c r="P10" i="5"/>
  <c r="P19" i="5"/>
  <c r="P12" i="5"/>
  <c r="P16" i="5"/>
  <c r="O4" i="5"/>
  <c r="O19" i="5"/>
  <c r="O18" i="5"/>
  <c r="O17" i="5"/>
  <c r="O16" i="5"/>
  <c r="O15" i="5"/>
  <c r="O14" i="5"/>
  <c r="O11" i="5"/>
  <c r="O9" i="5"/>
  <c r="O10" i="5"/>
  <c r="O12" i="5"/>
  <c r="O8" i="5"/>
  <c r="O7" i="5"/>
  <c r="O13" i="5"/>
  <c r="O6" i="5"/>
  <c r="O5" i="5"/>
  <c r="D12" i="3"/>
  <c r="D5" i="3"/>
  <c r="D4" i="3"/>
  <c r="D7" i="3"/>
  <c r="D6" i="3"/>
  <c r="D9" i="3"/>
  <c r="D2" i="3"/>
  <c r="D8" i="3"/>
  <c r="D11" i="3"/>
  <c r="D10" i="3"/>
  <c r="D3" i="3"/>
  <c r="D13" i="3"/>
  <c r="D14" i="3"/>
  <c r="C13" i="3" l="1"/>
  <c r="E11" i="3"/>
  <c r="E9" i="3"/>
  <c r="C11" i="3"/>
  <c r="C9" i="3"/>
  <c r="E13" i="3"/>
  <c r="C10" i="3"/>
  <c r="E10" i="3"/>
  <c r="C3" i="3"/>
  <c r="E5" i="3"/>
  <c r="E6" i="3"/>
  <c r="C12" i="3"/>
  <c r="C7" i="3"/>
  <c r="E4" i="3"/>
  <c r="C6" i="3"/>
  <c r="E8" i="3"/>
  <c r="C14" i="3"/>
  <c r="C4" i="3"/>
  <c r="E12" i="3"/>
  <c r="E7" i="3"/>
  <c r="E3" i="3"/>
  <c r="C5" i="3"/>
  <c r="C8" i="3"/>
  <c r="E14" i="3"/>
  <c r="B13" i="3"/>
  <c r="F13" i="3" s="1"/>
  <c r="B10" i="3"/>
  <c r="F10" i="3" s="1"/>
  <c r="B9" i="3"/>
  <c r="F9" i="3" s="1"/>
  <c r="B11" i="3"/>
  <c r="F11" i="3" s="1"/>
  <c r="B3" i="3"/>
  <c r="F3" i="3" s="1"/>
  <c r="B12" i="3"/>
  <c r="F12" i="3" s="1"/>
  <c r="B6" i="3"/>
  <c r="F6" i="3" s="1"/>
  <c r="B14" i="3"/>
  <c r="F14" i="3" s="1"/>
  <c r="B7" i="3"/>
  <c r="F7" i="3" s="1"/>
  <c r="B8" i="3"/>
  <c r="F8" i="3" s="1"/>
  <c r="B4" i="3"/>
  <c r="F4" i="3" s="1"/>
  <c r="B5" i="3"/>
  <c r="F5" i="3" s="1"/>
  <c r="E2" i="3"/>
  <c r="C2" i="3"/>
  <c r="G4" i="3" s="1"/>
  <c r="B2" i="3"/>
  <c r="A8" i="2"/>
  <c r="J4" i="3" l="1"/>
  <c r="I14" i="3"/>
  <c r="I3" i="3"/>
  <c r="G11" i="3"/>
  <c r="J11" i="3" s="1"/>
  <c r="G14" i="3"/>
  <c r="J14" i="3" s="1"/>
  <c r="I9" i="3"/>
  <c r="I13" i="3"/>
  <c r="I5" i="3"/>
  <c r="I10" i="3"/>
  <c r="G10" i="3"/>
  <c r="J10" i="3" s="1"/>
  <c r="G7" i="3"/>
  <c r="J7" i="3" s="1"/>
  <c r="I6" i="3"/>
  <c r="G3" i="3"/>
  <c r="J3" i="3" s="1"/>
  <c r="G6" i="3"/>
  <c r="J6" i="3" s="1"/>
  <c r="G13" i="3"/>
  <c r="J13" i="3" s="1"/>
  <c r="G9" i="3"/>
  <c r="J9" i="3" s="1"/>
  <c r="G5" i="3"/>
  <c r="J5" i="3" s="1"/>
  <c r="I12" i="3"/>
  <c r="I8" i="3"/>
  <c r="I4" i="3"/>
  <c r="G12" i="3"/>
  <c r="J12" i="3" s="1"/>
  <c r="G8" i="3"/>
  <c r="J8" i="3" s="1"/>
  <c r="I11" i="3"/>
  <c r="I7" i="3"/>
  <c r="H6" i="3"/>
  <c r="K6" i="3" s="1"/>
  <c r="H14" i="3"/>
  <c r="K14" i="3" s="1"/>
  <c r="H9" i="3"/>
  <c r="K9" i="3" s="1"/>
  <c r="H3" i="3"/>
  <c r="K3" i="3" s="1"/>
  <c r="H4" i="3"/>
  <c r="K4" i="3" s="1"/>
  <c r="H12" i="3"/>
  <c r="K12" i="3" s="1"/>
  <c r="H7" i="3"/>
  <c r="K7" i="3" s="1"/>
  <c r="H10" i="3"/>
  <c r="K10" i="3" s="1"/>
  <c r="H11" i="3"/>
  <c r="K11" i="3" s="1"/>
  <c r="H5" i="3"/>
  <c r="K5" i="3" s="1"/>
  <c r="H13" i="3"/>
  <c r="K13" i="3" s="1"/>
  <c r="H8" i="3"/>
  <c r="K8" i="3" s="1"/>
  <c r="L12" i="3" l="1"/>
  <c r="L11" i="3"/>
  <c r="L4" i="3"/>
  <c r="L14" i="3"/>
  <c r="L3" i="3"/>
  <c r="L6" i="3"/>
  <c r="L10" i="3"/>
  <c r="L8" i="3"/>
  <c r="L9" i="3"/>
  <c r="L13" i="3"/>
  <c r="L5" i="3"/>
  <c r="L7" i="3"/>
</calcChain>
</file>

<file path=xl/sharedStrings.xml><?xml version="1.0" encoding="utf-8"?>
<sst xmlns="http://schemas.openxmlformats.org/spreadsheetml/2006/main" count="308" uniqueCount="159">
  <si>
    <t>Security</t>
  </si>
  <si>
    <t>USDCOP REGN Curncy</t>
  </si>
  <si>
    <t>Start Date</t>
  </si>
  <si>
    <t>End Date</t>
  </si>
  <si>
    <t>Period</t>
  </si>
  <si>
    <t>D</t>
  </si>
  <si>
    <t>Pricing Source</t>
  </si>
  <si>
    <t>REGN</t>
  </si>
  <si>
    <t>Date</t>
  </si>
  <si>
    <t>PX_LAST</t>
  </si>
  <si>
    <t>COP REGN Curncy</t>
  </si>
  <si>
    <t>CLNSN BGN Curncy</t>
  </si>
  <si>
    <t>CLN1W BGN Curncy</t>
  </si>
  <si>
    <t>CLN1M BGN Curncy</t>
  </si>
  <si>
    <t>CLN2M BGN Curncy</t>
  </si>
  <si>
    <t>CLN3Y BGN Curncy</t>
  </si>
  <si>
    <t>Ticker</t>
  </si>
  <si>
    <t>Fecha</t>
  </si>
  <si>
    <t>PX_BID</t>
  </si>
  <si>
    <t>PX_ASK</t>
  </si>
  <si>
    <t>CLN3M BGN Curncy</t>
  </si>
  <si>
    <t>CLN4M BGN Curncy</t>
  </si>
  <si>
    <t>CLN5M BGN Curncy</t>
  </si>
  <si>
    <t>CLN6M BGN Curncy</t>
  </si>
  <si>
    <t>CLN9M BGN Curncy</t>
  </si>
  <si>
    <t>CLN12M BGN Curncy</t>
  </si>
  <si>
    <t>CLN2Y BGN Curncy</t>
  </si>
  <si>
    <t>-</t>
  </si>
  <si>
    <t>__/__/__</t>
  </si>
  <si>
    <t>12/31/27</t>
  </si>
  <si>
    <t>12/31/26</t>
  </si>
  <si>
    <t>09/09/26</t>
  </si>
  <si>
    <t>2Y</t>
  </si>
  <si>
    <t>12/31/25</t>
  </si>
  <si>
    <t>09/30/25</t>
  </si>
  <si>
    <t>Q3 25</t>
  </si>
  <si>
    <t>09/09/25</t>
  </si>
  <si>
    <t>1Y</t>
  </si>
  <si>
    <t>06/30/25</t>
  </si>
  <si>
    <t>Q2 25</t>
  </si>
  <si>
    <t>06/09/25</t>
  </si>
  <si>
    <t>9M</t>
  </si>
  <si>
    <t>03/31/25</t>
  </si>
  <si>
    <t>Q1 25</t>
  </si>
  <si>
    <t>03/07/25</t>
  </si>
  <si>
    <t>6M</t>
  </si>
  <si>
    <t>12/31/24</t>
  </si>
  <si>
    <t>Q4 24</t>
  </si>
  <si>
    <t>12/09/24</t>
  </si>
  <si>
    <t>3M</t>
  </si>
  <si>
    <t>11/07/24</t>
  </si>
  <si>
    <t>2M</t>
  </si>
  <si>
    <t>10/09/24</t>
  </si>
  <si>
    <t>1M</t>
  </si>
  <si>
    <t>09/16/24</t>
  </si>
  <si>
    <t>1W</t>
  </si>
  <si>
    <t>Prob</t>
  </si>
  <si>
    <t>Price Range</t>
  </si>
  <si>
    <t>Days</t>
  </si>
  <si>
    <t>Bid</t>
  </si>
  <si>
    <t>Ask</t>
  </si>
  <si>
    <t>Last</t>
  </si>
  <si>
    <t>Dev Bid</t>
  </si>
  <si>
    <t>Dev Ask</t>
  </si>
  <si>
    <t>Dev Mid</t>
  </si>
  <si>
    <t>30Y</t>
  </si>
  <si>
    <t>25Y</t>
  </si>
  <si>
    <t>20Y</t>
  </si>
  <si>
    <t>15Y</t>
  </si>
  <si>
    <t>10Y</t>
  </si>
  <si>
    <t>7Y</t>
  </si>
  <si>
    <t>6Y</t>
  </si>
  <si>
    <t>5Y</t>
  </si>
  <si>
    <t>4Y</t>
  </si>
  <si>
    <t>3Y</t>
  </si>
  <si>
    <t>18M</t>
  </si>
  <si>
    <t>5M</t>
  </si>
  <si>
    <t>4M</t>
  </si>
  <si>
    <t>3W</t>
  </si>
  <si>
    <t>2W</t>
  </si>
  <si>
    <t>1D</t>
  </si>
  <si>
    <t>10D Put USD</t>
  </si>
  <si>
    <t>10D Call USD</t>
  </si>
  <si>
    <t>25D Put USD</t>
  </si>
  <si>
    <t>25D Call USD</t>
  </si>
  <si>
    <t>ATM</t>
  </si>
  <si>
    <t>Bloomberg BGN</t>
  </si>
  <si>
    <t>COP</t>
  </si>
  <si>
    <t>USD</t>
  </si>
  <si>
    <t>15M</t>
  </si>
  <si>
    <t>8Y</t>
  </si>
  <si>
    <t>9Y</t>
  </si>
  <si>
    <t>Generated at Mon Sep 09 2024 14:52:51 GMT-0500</t>
  </si>
  <si>
    <t>09/11/2054</t>
  </si>
  <si>
    <t>09/13/2049</t>
  </si>
  <si>
    <t>09/12/2044</t>
  </si>
  <si>
    <t>09/12/2039</t>
  </si>
  <si>
    <t>09/11/2034</t>
  </si>
  <si>
    <t>09/12/2033</t>
  </si>
  <si>
    <t>09/13/2032</t>
  </si>
  <si>
    <t>09/11/2031</t>
  </si>
  <si>
    <t>09/11/2030</t>
  </si>
  <si>
    <t>09/11/2029</t>
  </si>
  <si>
    <t>09/11/2028</t>
  </si>
  <si>
    <t>09/13/2027</t>
  </si>
  <si>
    <t>09/11/2026</t>
  </si>
  <si>
    <t>03/11/2026</t>
  </si>
  <si>
    <t>12/11/2025</t>
  </si>
  <si>
    <t>09/11/2025</t>
  </si>
  <si>
    <t>06/11/2025</t>
  </si>
  <si>
    <t>03/11/2025</t>
  </si>
  <si>
    <t>02/11/2025</t>
  </si>
  <si>
    <t>01/13/2025</t>
  </si>
  <si>
    <t>12/11/2024</t>
  </si>
  <si>
    <t>11/12/2024</t>
  </si>
  <si>
    <t>10/11/2024</t>
  </si>
  <si>
    <t>10/02/2024</t>
  </si>
  <si>
    <t>09/25/2024</t>
  </si>
  <si>
    <t>09/18/2024</t>
  </si>
  <si>
    <t>09/12/2024</t>
  </si>
  <si>
    <t>SN</t>
  </si>
  <si>
    <t>09/11/2024</t>
  </si>
  <si>
    <t>SP</t>
  </si>
  <si>
    <t>Forwards Bid/Ask</t>
  </si>
  <si>
    <t>Points Bid/Ask</t>
  </si>
  <si>
    <t>Dates</t>
  </si>
  <si>
    <t>TN</t>
  </si>
  <si>
    <t>09/10/2024</t>
  </si>
  <si>
    <t>ON</t>
  </si>
  <si>
    <t>Forward Curve</t>
  </si>
  <si>
    <t>BGN</t>
  </si>
  <si>
    <t>Fwd Source</t>
  </si>
  <si>
    <t>Spot Source</t>
  </si>
  <si>
    <t>NDF</t>
  </si>
  <si>
    <t>Market</t>
  </si>
  <si>
    <t>--</t>
  </si>
  <si>
    <t>via</t>
  </si>
  <si>
    <t>Currencies</t>
  </si>
  <si>
    <t>Forwards</t>
  </si>
  <si>
    <t>GENERADO CON LA FUNCION FRD</t>
  </si>
  <si>
    <t>GENERADO CON LA FUNCION FXFM</t>
  </si>
  <si>
    <t>USDCOPVON Curncy</t>
  </si>
  <si>
    <t>USDCOPV1W Curncy</t>
  </si>
  <si>
    <t>USDCOPV2W Curncy</t>
  </si>
  <si>
    <t>USDCOPV3W Curncy</t>
  </si>
  <si>
    <t>USDCOPV1M Curncy</t>
  </si>
  <si>
    <t>USDCOPV2M Curncy</t>
  </si>
  <si>
    <t>USDCOPV3M Curncy</t>
  </si>
  <si>
    <t>USDCOPV4M Curncy</t>
  </si>
  <si>
    <t>USDCOPV6M Curncy</t>
  </si>
  <si>
    <t>USDCOPV9M Curncy</t>
  </si>
  <si>
    <t>USDCOPV1Y Curncy</t>
  </si>
  <si>
    <t>USDCOPV18M Curncy</t>
  </si>
  <si>
    <t>USDCOPV2Y Curncy</t>
  </si>
  <si>
    <t>USDCOPV3Y Curncy</t>
  </si>
  <si>
    <t>USDCOPV4Y Curncy</t>
  </si>
  <si>
    <t>USDCOPV5Y Curncy</t>
  </si>
  <si>
    <t>USDCOPV7Y Curncy</t>
  </si>
  <si>
    <t>USDCOPV10Y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</si>
</sst>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  <xf numFmtId="0" fontId="19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14" fontId="19" fillId="0" borderId="0" xfId="43" applyNumberFormat="1"/>
    <xf numFmtId="49" fontId="1" fillId="0" borderId="0" xfId="43" applyNumberFormat="1" applyFont="1"/>
    <xf numFmtId="0" fontId="1" fillId="0" borderId="0" xfId="43" applyFont="1"/>
    <xf numFmtId="0" fontId="20" fillId="0" borderId="0" xfId="43" applyFont="1"/>
    <xf numFmtId="49" fontId="19" fillId="0" borderId="0" xfId="43" applyNumberFormat="1"/>
    <xf numFmtId="164" fontId="0" fillId="0" borderId="0" xfId="0" applyNumberFormat="1"/>
    <xf numFmtId="164" fontId="0" fillId="0" borderId="0" xfId="44" applyNumberFormat="1" applyFont="1"/>
    <xf numFmtId="0" fontId="19" fillId="0" borderId="0" xfId="43"/>
    <xf numFmtId="10" fontId="19" fillId="0" borderId="0" xfId="43" applyNumberFormat="1"/>
    <xf numFmtId="14" fontId="0" fillId="0" borderId="0" xfId="0" applyNumberFormat="1"/>
    <xf numFmtId="22" fontId="1" fillId="0" borderId="0" xfId="42"/>
    <xf numFmtId="0" fontId="19" fillId="0" borderId="0" xfId="43"/>
    <xf numFmtId="49" fontId="19" fillId="0" borderId="0" xfId="43" applyNumberForma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3" xr:uid="{00000000-0005-0000-0000-000026000000}"/>
    <cellStyle name="Note" xfId="37" builtinId="10" customBuiltin="1"/>
    <cellStyle name="Output" xfId="38" builtinId="21" customBuiltin="1"/>
    <cellStyle name="Percent" xfId="44" builtinId="5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Dev_Implicita!$L$1</c:f>
              <c:strCache>
                <c:ptCount val="1"/>
                <c:pt idx="0">
                  <c:v>Dev Mid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Dev_Implicita!$F$2:$F$14</c:f>
              <c:numCache>
                <c:formatCode>m/d/yy</c:formatCode>
                <c:ptCount val="13"/>
                <c:pt idx="1">
                  <c:v>0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</c:numCache>
            </c:numRef>
          </c:xVal>
          <c:yVal>
            <c:numRef>
              <c:f>Dev_Implicita!$L$2:$L$14</c:f>
              <c:numCache>
                <c:formatCode>0.000%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51-457D-B7BD-A24FCE33B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98720"/>
        <c:axId val="497296224"/>
      </c:scatterChart>
      <c:valAx>
        <c:axId val="49729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497296224"/>
        <c:crosses val="autoZero"/>
        <c:crossBetween val="midCat"/>
      </c:valAx>
      <c:valAx>
        <c:axId val="49729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497298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414337</xdr:colOff>
      <xdr:row>1</xdr:row>
      <xdr:rowOff>161925</xdr:rowOff>
    </xdr:from>
    <xdr:to>
      <xdr:col>20</xdr:col>
      <xdr:colOff>109537</xdr:colOff>
      <xdr:row>16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5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3.5" bestFit="1" customWidth="1"/>
    <col min="2" max="2" width="1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1">
        <v>43831</v>
      </c>
    </row>
    <row r="3" spans="1:2" x14ac:dyDescent="0.2">
      <c r="A3" t="s">
        <v>3</v>
      </c>
      <c r="B3" s="11">
        <v>45544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7" spans="1:2" x14ac:dyDescent="0.2">
      <c r="A7" t="s">
        <v>8</v>
      </c>
      <c r="B7" t="s">
        <v>9</v>
      </c>
    </row>
    <row r="8" spans="1:2" x14ac:dyDescent="0.2">
      <c r="A8" s="10" t="e">
        <f ca="1">_xll.BDH(B1,B7,B2,B3,"Dir=V","Dts=S","Sort=D","Quote=C","QtTyp=P","Days=T",CONCATENATE("Per=c",B4),"DtFmt=D","UseDPDF=Y",CONCATENATE("PCS=",B5),"cols=2;rows=1148")</f>
        <v>#NAME?</v>
      </c>
      <c r="B8">
        <v>4243.67</v>
      </c>
    </row>
    <row r="9" spans="1:2" x14ac:dyDescent="0.2">
      <c r="A9" s="10">
        <v>45541</v>
      </c>
      <c r="B9">
        <v>4174.3999999999996</v>
      </c>
    </row>
    <row r="10" spans="1:2" x14ac:dyDescent="0.2">
      <c r="A10" s="10">
        <v>45540</v>
      </c>
      <c r="B10">
        <v>4158.04</v>
      </c>
    </row>
    <row r="11" spans="1:2" x14ac:dyDescent="0.2">
      <c r="A11" s="10">
        <v>45539</v>
      </c>
      <c r="B11">
        <v>4172.84</v>
      </c>
    </row>
    <row r="12" spans="1:2" x14ac:dyDescent="0.2">
      <c r="A12" s="10">
        <v>45538</v>
      </c>
      <c r="B12">
        <v>4185.7</v>
      </c>
    </row>
    <row r="13" spans="1:2" x14ac:dyDescent="0.2">
      <c r="A13" s="10">
        <v>45537</v>
      </c>
      <c r="B13">
        <v>4165.62</v>
      </c>
    </row>
    <row r="14" spans="1:2" x14ac:dyDescent="0.2">
      <c r="A14" s="10">
        <v>45534</v>
      </c>
      <c r="B14">
        <v>4177.58</v>
      </c>
    </row>
    <row r="15" spans="1:2" x14ac:dyDescent="0.2">
      <c r="A15" s="10">
        <v>45533</v>
      </c>
      <c r="B15">
        <v>4120.09</v>
      </c>
    </row>
    <row r="16" spans="1:2" x14ac:dyDescent="0.2">
      <c r="A16" s="10">
        <v>45532</v>
      </c>
      <c r="B16">
        <v>4096.5</v>
      </c>
    </row>
    <row r="17" spans="1:2" x14ac:dyDescent="0.2">
      <c r="A17" s="10">
        <v>45531</v>
      </c>
      <c r="B17">
        <v>4038.35</v>
      </c>
    </row>
    <row r="18" spans="1:2" x14ac:dyDescent="0.2">
      <c r="A18" s="10">
        <v>45530</v>
      </c>
      <c r="B18">
        <v>4024.91</v>
      </c>
    </row>
    <row r="19" spans="1:2" x14ac:dyDescent="0.2">
      <c r="A19" s="10">
        <v>45527</v>
      </c>
      <c r="B19">
        <v>4028.51</v>
      </c>
    </row>
    <row r="20" spans="1:2" x14ac:dyDescent="0.2">
      <c r="A20" s="10">
        <v>45526</v>
      </c>
      <c r="B20">
        <v>4063.99</v>
      </c>
    </row>
    <row r="21" spans="1:2" x14ac:dyDescent="0.2">
      <c r="A21" s="10">
        <v>45525</v>
      </c>
      <c r="B21">
        <v>4029.54</v>
      </c>
    </row>
    <row r="22" spans="1:2" x14ac:dyDescent="0.2">
      <c r="A22" s="10">
        <v>45524</v>
      </c>
      <c r="B22">
        <v>4010.55</v>
      </c>
    </row>
    <row r="23" spans="1:2" x14ac:dyDescent="0.2">
      <c r="A23" s="10">
        <v>45520</v>
      </c>
      <c r="B23">
        <v>4030.25</v>
      </c>
    </row>
    <row r="24" spans="1:2" x14ac:dyDescent="0.2">
      <c r="A24" s="10">
        <v>45519</v>
      </c>
      <c r="B24">
        <v>4011.71</v>
      </c>
    </row>
    <row r="25" spans="1:2" x14ac:dyDescent="0.2">
      <c r="A25" s="10">
        <v>45518</v>
      </c>
      <c r="B25">
        <v>4019.63</v>
      </c>
    </row>
    <row r="26" spans="1:2" x14ac:dyDescent="0.2">
      <c r="A26" s="10">
        <v>45517</v>
      </c>
      <c r="B26">
        <v>4032.41</v>
      </c>
    </row>
    <row r="27" spans="1:2" x14ac:dyDescent="0.2">
      <c r="A27" s="10">
        <v>45516</v>
      </c>
      <c r="B27">
        <v>4055.28</v>
      </c>
    </row>
    <row r="28" spans="1:2" x14ac:dyDescent="0.2">
      <c r="A28" s="10">
        <v>45513</v>
      </c>
      <c r="B28">
        <v>4072.09</v>
      </c>
    </row>
    <row r="29" spans="1:2" x14ac:dyDescent="0.2">
      <c r="A29" s="10">
        <v>45512</v>
      </c>
      <c r="B29">
        <v>4073</v>
      </c>
    </row>
    <row r="30" spans="1:2" x14ac:dyDescent="0.2">
      <c r="A30" s="10">
        <v>45510</v>
      </c>
      <c r="B30">
        <v>4139.5200000000004</v>
      </c>
    </row>
    <row r="31" spans="1:2" x14ac:dyDescent="0.2">
      <c r="A31" s="10">
        <v>45509</v>
      </c>
      <c r="B31">
        <v>4156.5</v>
      </c>
    </row>
    <row r="32" spans="1:2" x14ac:dyDescent="0.2">
      <c r="A32" s="10">
        <v>45506</v>
      </c>
      <c r="B32">
        <v>4132</v>
      </c>
    </row>
    <row r="33" spans="1:2" x14ac:dyDescent="0.2">
      <c r="A33" s="10">
        <v>45505</v>
      </c>
      <c r="B33">
        <v>4087.66</v>
      </c>
    </row>
    <row r="34" spans="1:2" x14ac:dyDescent="0.2">
      <c r="A34" s="10">
        <v>45504</v>
      </c>
      <c r="B34">
        <v>4063.9</v>
      </c>
    </row>
    <row r="35" spans="1:2" x14ac:dyDescent="0.2">
      <c r="A35" s="10">
        <v>45503</v>
      </c>
      <c r="B35">
        <v>4084.93</v>
      </c>
    </row>
    <row r="36" spans="1:2" x14ac:dyDescent="0.2">
      <c r="A36" s="10">
        <v>45502</v>
      </c>
      <c r="B36">
        <v>4065.92</v>
      </c>
    </row>
    <row r="37" spans="1:2" x14ac:dyDescent="0.2">
      <c r="A37" s="10">
        <v>45499</v>
      </c>
      <c r="B37">
        <v>4024.06</v>
      </c>
    </row>
    <row r="38" spans="1:2" x14ac:dyDescent="0.2">
      <c r="A38" s="10">
        <v>45498</v>
      </c>
      <c r="B38">
        <v>4031.75</v>
      </c>
    </row>
    <row r="39" spans="1:2" x14ac:dyDescent="0.2">
      <c r="A39" s="10">
        <v>45497</v>
      </c>
      <c r="B39">
        <v>4042.73</v>
      </c>
    </row>
    <row r="40" spans="1:2" x14ac:dyDescent="0.2">
      <c r="A40" s="10">
        <v>45496</v>
      </c>
      <c r="B40">
        <v>4010.93</v>
      </c>
    </row>
    <row r="41" spans="1:2" x14ac:dyDescent="0.2">
      <c r="A41" s="10">
        <v>45495</v>
      </c>
      <c r="B41">
        <v>3995.69</v>
      </c>
    </row>
    <row r="42" spans="1:2" x14ac:dyDescent="0.2">
      <c r="A42" s="10">
        <v>45492</v>
      </c>
      <c r="B42">
        <v>4037.56</v>
      </c>
    </row>
    <row r="43" spans="1:2" x14ac:dyDescent="0.2">
      <c r="A43" s="10">
        <v>45491</v>
      </c>
      <c r="B43">
        <v>4044.66</v>
      </c>
    </row>
    <row r="44" spans="1:2" x14ac:dyDescent="0.2">
      <c r="A44" s="10">
        <v>45490</v>
      </c>
      <c r="B44">
        <v>4002.71</v>
      </c>
    </row>
    <row r="45" spans="1:2" x14ac:dyDescent="0.2">
      <c r="A45" s="10">
        <v>45489</v>
      </c>
      <c r="B45">
        <v>3982.46</v>
      </c>
    </row>
    <row r="46" spans="1:2" x14ac:dyDescent="0.2">
      <c r="A46" s="10">
        <v>45488</v>
      </c>
      <c r="B46">
        <v>3947.79</v>
      </c>
    </row>
    <row r="47" spans="1:2" x14ac:dyDescent="0.2">
      <c r="A47" s="10">
        <v>45485</v>
      </c>
      <c r="B47">
        <v>3922.1</v>
      </c>
    </row>
    <row r="48" spans="1:2" x14ac:dyDescent="0.2">
      <c r="A48" s="10">
        <v>45484</v>
      </c>
      <c r="B48">
        <v>3978.4</v>
      </c>
    </row>
    <row r="49" spans="1:2" x14ac:dyDescent="0.2">
      <c r="A49" s="10">
        <v>45483</v>
      </c>
      <c r="B49">
        <v>3969.92</v>
      </c>
    </row>
    <row r="50" spans="1:2" x14ac:dyDescent="0.2">
      <c r="A50" s="10">
        <v>45482</v>
      </c>
      <c r="B50">
        <v>4016.03</v>
      </c>
    </row>
    <row r="51" spans="1:2" x14ac:dyDescent="0.2">
      <c r="A51" s="10">
        <v>45481</v>
      </c>
      <c r="B51">
        <v>4048.04</v>
      </c>
    </row>
    <row r="52" spans="1:2" x14ac:dyDescent="0.2">
      <c r="A52" s="10">
        <v>45478</v>
      </c>
      <c r="B52">
        <v>4087.41</v>
      </c>
    </row>
    <row r="53" spans="1:2" x14ac:dyDescent="0.2">
      <c r="A53" s="10">
        <v>45477</v>
      </c>
      <c r="B53">
        <v>4097.38</v>
      </c>
    </row>
    <row r="54" spans="1:2" x14ac:dyDescent="0.2">
      <c r="A54" s="10">
        <v>45476</v>
      </c>
      <c r="B54">
        <v>4102.34</v>
      </c>
    </row>
    <row r="55" spans="1:2" x14ac:dyDescent="0.2">
      <c r="A55" s="10">
        <v>45475</v>
      </c>
      <c r="B55">
        <v>4128.6099999999997</v>
      </c>
    </row>
    <row r="56" spans="1:2" x14ac:dyDescent="0.2">
      <c r="A56" s="10">
        <v>45471</v>
      </c>
      <c r="B56">
        <v>4153.08</v>
      </c>
    </row>
    <row r="57" spans="1:2" x14ac:dyDescent="0.2">
      <c r="A57" s="10">
        <v>45470</v>
      </c>
      <c r="B57">
        <v>4167.9799999999996</v>
      </c>
    </row>
    <row r="58" spans="1:2" x14ac:dyDescent="0.2">
      <c r="A58" s="10">
        <v>45469</v>
      </c>
      <c r="B58">
        <v>4136.72</v>
      </c>
    </row>
    <row r="59" spans="1:2" x14ac:dyDescent="0.2">
      <c r="A59" s="10">
        <v>45468</v>
      </c>
      <c r="B59">
        <v>4099.33</v>
      </c>
    </row>
    <row r="60" spans="1:2" x14ac:dyDescent="0.2">
      <c r="A60" s="10">
        <v>45467</v>
      </c>
      <c r="B60">
        <v>4091.17</v>
      </c>
    </row>
    <row r="61" spans="1:2" x14ac:dyDescent="0.2">
      <c r="A61" s="10">
        <v>45464</v>
      </c>
      <c r="B61">
        <v>4145.99</v>
      </c>
    </row>
    <row r="62" spans="1:2" x14ac:dyDescent="0.2">
      <c r="A62" s="10">
        <v>45463</v>
      </c>
      <c r="B62">
        <v>4172.91</v>
      </c>
    </row>
    <row r="63" spans="1:2" x14ac:dyDescent="0.2">
      <c r="A63" s="10">
        <v>45462</v>
      </c>
      <c r="B63">
        <v>4160.8500000000004</v>
      </c>
    </row>
    <row r="64" spans="1:2" x14ac:dyDescent="0.2">
      <c r="A64" s="10">
        <v>45461</v>
      </c>
      <c r="B64">
        <v>4137</v>
      </c>
    </row>
    <row r="65" spans="1:2" x14ac:dyDescent="0.2">
      <c r="A65" s="10">
        <v>45460</v>
      </c>
      <c r="B65">
        <v>4130.58</v>
      </c>
    </row>
    <row r="66" spans="1:2" x14ac:dyDescent="0.2">
      <c r="A66" s="10">
        <v>45457</v>
      </c>
      <c r="B66">
        <v>4139.4399999999996</v>
      </c>
    </row>
    <row r="67" spans="1:2" x14ac:dyDescent="0.2">
      <c r="A67" s="10">
        <v>45456</v>
      </c>
      <c r="B67">
        <v>4147.88</v>
      </c>
    </row>
    <row r="68" spans="1:2" x14ac:dyDescent="0.2">
      <c r="A68" s="10">
        <v>45455</v>
      </c>
      <c r="B68">
        <v>4027.61</v>
      </c>
    </row>
    <row r="69" spans="1:2" x14ac:dyDescent="0.2">
      <c r="A69" s="10">
        <v>45454</v>
      </c>
      <c r="B69">
        <v>3985.31</v>
      </c>
    </row>
    <row r="70" spans="1:2" x14ac:dyDescent="0.2">
      <c r="A70" s="10">
        <v>45450</v>
      </c>
      <c r="B70">
        <v>3934.5</v>
      </c>
    </row>
    <row r="71" spans="1:2" x14ac:dyDescent="0.2">
      <c r="A71" s="10">
        <v>45449</v>
      </c>
      <c r="B71">
        <v>3937.61</v>
      </c>
    </row>
    <row r="72" spans="1:2" x14ac:dyDescent="0.2">
      <c r="A72" s="10">
        <v>45448</v>
      </c>
      <c r="B72">
        <v>3935.27</v>
      </c>
    </row>
    <row r="73" spans="1:2" x14ac:dyDescent="0.2">
      <c r="A73" s="10">
        <v>45447</v>
      </c>
      <c r="B73">
        <v>3936.57</v>
      </c>
    </row>
    <row r="74" spans="1:2" x14ac:dyDescent="0.2">
      <c r="A74" s="10">
        <v>45443</v>
      </c>
      <c r="B74">
        <v>3867.04</v>
      </c>
    </row>
    <row r="75" spans="1:2" x14ac:dyDescent="0.2">
      <c r="A75" s="10">
        <v>45442</v>
      </c>
      <c r="B75">
        <v>3868.91</v>
      </c>
    </row>
    <row r="76" spans="1:2" x14ac:dyDescent="0.2">
      <c r="A76" s="10">
        <v>45441</v>
      </c>
      <c r="B76">
        <v>3875</v>
      </c>
    </row>
    <row r="77" spans="1:2" x14ac:dyDescent="0.2">
      <c r="A77" s="10">
        <v>45440</v>
      </c>
      <c r="B77">
        <v>3846.53</v>
      </c>
    </row>
    <row r="78" spans="1:2" x14ac:dyDescent="0.2">
      <c r="A78" s="10">
        <v>45439</v>
      </c>
      <c r="B78">
        <v>3874.4</v>
      </c>
    </row>
    <row r="79" spans="1:2" x14ac:dyDescent="0.2">
      <c r="A79" s="10">
        <v>45436</v>
      </c>
      <c r="B79">
        <v>3874.83</v>
      </c>
    </row>
    <row r="80" spans="1:2" x14ac:dyDescent="0.2">
      <c r="A80" s="10">
        <v>45435</v>
      </c>
      <c r="B80">
        <v>3866.94</v>
      </c>
    </row>
    <row r="81" spans="1:2" x14ac:dyDescent="0.2">
      <c r="A81" s="10">
        <v>45434</v>
      </c>
      <c r="B81">
        <v>3827.96</v>
      </c>
    </row>
    <row r="82" spans="1:2" x14ac:dyDescent="0.2">
      <c r="A82" s="10">
        <v>45433</v>
      </c>
      <c r="B82">
        <v>3814.15</v>
      </c>
    </row>
    <row r="83" spans="1:2" x14ac:dyDescent="0.2">
      <c r="A83" s="10">
        <v>45432</v>
      </c>
      <c r="B83">
        <v>3817.92</v>
      </c>
    </row>
    <row r="84" spans="1:2" x14ac:dyDescent="0.2">
      <c r="A84" s="10">
        <v>45429</v>
      </c>
      <c r="B84">
        <v>3829.43</v>
      </c>
    </row>
    <row r="85" spans="1:2" x14ac:dyDescent="0.2">
      <c r="A85" s="10">
        <v>45428</v>
      </c>
      <c r="B85">
        <v>3829.75</v>
      </c>
    </row>
    <row r="86" spans="1:2" x14ac:dyDescent="0.2">
      <c r="A86" s="10">
        <v>45427</v>
      </c>
      <c r="B86">
        <v>3823.17</v>
      </c>
    </row>
    <row r="87" spans="1:2" x14ac:dyDescent="0.2">
      <c r="A87" s="10">
        <v>45426</v>
      </c>
      <c r="B87">
        <v>3847</v>
      </c>
    </row>
    <row r="88" spans="1:2" x14ac:dyDescent="0.2">
      <c r="A88" s="10">
        <v>45422</v>
      </c>
      <c r="B88">
        <v>3889.21</v>
      </c>
    </row>
    <row r="89" spans="1:2" x14ac:dyDescent="0.2">
      <c r="A89" s="10">
        <v>45421</v>
      </c>
      <c r="B89">
        <v>3898.75</v>
      </c>
    </row>
    <row r="90" spans="1:2" x14ac:dyDescent="0.2">
      <c r="A90" s="10">
        <v>45420</v>
      </c>
      <c r="B90">
        <v>3899.26</v>
      </c>
    </row>
    <row r="91" spans="1:2" x14ac:dyDescent="0.2">
      <c r="A91" s="10">
        <v>45419</v>
      </c>
      <c r="B91">
        <v>3887.56</v>
      </c>
    </row>
    <row r="92" spans="1:2" x14ac:dyDescent="0.2">
      <c r="A92" s="10">
        <v>45418</v>
      </c>
      <c r="B92">
        <v>3896.05</v>
      </c>
    </row>
    <row r="93" spans="1:2" x14ac:dyDescent="0.2">
      <c r="A93" s="10">
        <v>45415</v>
      </c>
      <c r="B93">
        <v>3913.25</v>
      </c>
    </row>
    <row r="94" spans="1:2" x14ac:dyDescent="0.2">
      <c r="A94" s="10">
        <v>45414</v>
      </c>
      <c r="B94">
        <v>3905.05</v>
      </c>
    </row>
    <row r="95" spans="1:2" x14ac:dyDescent="0.2">
      <c r="A95" s="10">
        <v>45412</v>
      </c>
      <c r="B95">
        <v>3919.57</v>
      </c>
    </row>
    <row r="96" spans="1:2" x14ac:dyDescent="0.2">
      <c r="A96" s="10">
        <v>45411</v>
      </c>
      <c r="B96">
        <v>3866.4</v>
      </c>
    </row>
    <row r="97" spans="1:2" x14ac:dyDescent="0.2">
      <c r="A97" s="10">
        <v>45408</v>
      </c>
      <c r="B97">
        <v>3902.9</v>
      </c>
    </row>
    <row r="98" spans="1:2" x14ac:dyDescent="0.2">
      <c r="A98" s="10">
        <v>45407</v>
      </c>
      <c r="B98">
        <v>3955.52</v>
      </c>
    </row>
    <row r="99" spans="1:2" x14ac:dyDescent="0.2">
      <c r="A99" s="10">
        <v>45406</v>
      </c>
      <c r="B99">
        <v>3939.21</v>
      </c>
    </row>
    <row r="100" spans="1:2" x14ac:dyDescent="0.2">
      <c r="A100" s="10">
        <v>45405</v>
      </c>
      <c r="B100">
        <v>3909.38</v>
      </c>
    </row>
    <row r="101" spans="1:2" x14ac:dyDescent="0.2">
      <c r="A101" s="10">
        <v>45404</v>
      </c>
      <c r="B101">
        <v>3915.84</v>
      </c>
    </row>
    <row r="102" spans="1:2" x14ac:dyDescent="0.2">
      <c r="A102" s="10">
        <v>45401</v>
      </c>
      <c r="B102">
        <v>3910.34</v>
      </c>
    </row>
    <row r="103" spans="1:2" x14ac:dyDescent="0.2">
      <c r="A103" s="10">
        <v>45400</v>
      </c>
      <c r="B103">
        <v>3938.2</v>
      </c>
    </row>
    <row r="104" spans="1:2" x14ac:dyDescent="0.2">
      <c r="A104" s="10">
        <v>45399</v>
      </c>
      <c r="B104">
        <v>3901.73</v>
      </c>
    </row>
    <row r="105" spans="1:2" x14ac:dyDescent="0.2">
      <c r="A105" s="10">
        <v>45398</v>
      </c>
      <c r="B105">
        <v>3917.05</v>
      </c>
    </row>
    <row r="106" spans="1:2" x14ac:dyDescent="0.2">
      <c r="A106" s="10">
        <v>45397</v>
      </c>
      <c r="B106">
        <v>3902.36</v>
      </c>
    </row>
    <row r="107" spans="1:2" x14ac:dyDescent="0.2">
      <c r="A107" s="10">
        <v>45394</v>
      </c>
      <c r="B107">
        <v>3861.6</v>
      </c>
    </row>
    <row r="108" spans="1:2" x14ac:dyDescent="0.2">
      <c r="A108" s="10">
        <v>45393</v>
      </c>
      <c r="B108">
        <v>3827.47</v>
      </c>
    </row>
    <row r="109" spans="1:2" x14ac:dyDescent="0.2">
      <c r="A109" s="10">
        <v>45392</v>
      </c>
      <c r="B109">
        <v>3810.85</v>
      </c>
    </row>
    <row r="110" spans="1:2" x14ac:dyDescent="0.2">
      <c r="A110" s="10">
        <v>45391</v>
      </c>
      <c r="B110">
        <v>3773.99</v>
      </c>
    </row>
    <row r="111" spans="1:2" x14ac:dyDescent="0.2">
      <c r="A111" s="10">
        <v>45390</v>
      </c>
      <c r="B111">
        <v>3770.01</v>
      </c>
    </row>
    <row r="112" spans="1:2" x14ac:dyDescent="0.2">
      <c r="A112" s="10">
        <v>45387</v>
      </c>
      <c r="B112">
        <v>3766.05</v>
      </c>
    </row>
    <row r="113" spans="1:2" x14ac:dyDescent="0.2">
      <c r="A113" s="10">
        <v>45386</v>
      </c>
      <c r="B113">
        <v>3767.95</v>
      </c>
    </row>
    <row r="114" spans="1:2" x14ac:dyDescent="0.2">
      <c r="A114" s="10">
        <v>45385</v>
      </c>
      <c r="B114">
        <v>3813</v>
      </c>
    </row>
    <row r="115" spans="1:2" x14ac:dyDescent="0.2">
      <c r="A115" s="10">
        <v>45384</v>
      </c>
      <c r="B115">
        <v>3829.73</v>
      </c>
    </row>
    <row r="116" spans="1:2" x14ac:dyDescent="0.2">
      <c r="A116" s="10">
        <v>45383</v>
      </c>
      <c r="B116">
        <v>3864.23</v>
      </c>
    </row>
    <row r="117" spans="1:2" x14ac:dyDescent="0.2">
      <c r="A117" s="10">
        <v>45378</v>
      </c>
      <c r="B117">
        <v>3852.31</v>
      </c>
    </row>
    <row r="118" spans="1:2" x14ac:dyDescent="0.2">
      <c r="A118" s="10">
        <v>45377</v>
      </c>
      <c r="B118">
        <v>3856.88</v>
      </c>
    </row>
    <row r="119" spans="1:2" x14ac:dyDescent="0.2">
      <c r="A119" s="10">
        <v>45373</v>
      </c>
      <c r="B119">
        <v>3894.44</v>
      </c>
    </row>
    <row r="120" spans="1:2" x14ac:dyDescent="0.2">
      <c r="A120" s="10">
        <v>45372</v>
      </c>
      <c r="B120">
        <v>3902.02</v>
      </c>
    </row>
    <row r="121" spans="1:2" x14ac:dyDescent="0.2">
      <c r="A121" s="10">
        <v>45371</v>
      </c>
      <c r="B121">
        <v>3893.73</v>
      </c>
    </row>
    <row r="122" spans="1:2" x14ac:dyDescent="0.2">
      <c r="A122" s="10">
        <v>45370</v>
      </c>
      <c r="B122">
        <v>3879.7</v>
      </c>
    </row>
    <row r="123" spans="1:2" x14ac:dyDescent="0.2">
      <c r="A123" s="10">
        <v>45369</v>
      </c>
      <c r="B123">
        <v>3896.5</v>
      </c>
    </row>
    <row r="124" spans="1:2" x14ac:dyDescent="0.2">
      <c r="A124" s="10">
        <v>45366</v>
      </c>
      <c r="B124">
        <v>3882.89</v>
      </c>
    </row>
    <row r="125" spans="1:2" x14ac:dyDescent="0.2">
      <c r="A125" s="10">
        <v>45365</v>
      </c>
      <c r="B125">
        <v>3893.81</v>
      </c>
    </row>
    <row r="126" spans="1:2" x14ac:dyDescent="0.2">
      <c r="A126" s="10">
        <v>45364</v>
      </c>
      <c r="B126">
        <v>3904.33</v>
      </c>
    </row>
    <row r="127" spans="1:2" x14ac:dyDescent="0.2">
      <c r="A127" s="10">
        <v>45363</v>
      </c>
      <c r="B127">
        <v>3924.38</v>
      </c>
    </row>
    <row r="128" spans="1:2" x14ac:dyDescent="0.2">
      <c r="A128" s="10">
        <v>45362</v>
      </c>
      <c r="B128">
        <v>3915.11</v>
      </c>
    </row>
    <row r="129" spans="1:2" x14ac:dyDescent="0.2">
      <c r="A129" s="10">
        <v>45359</v>
      </c>
      <c r="B129">
        <v>3901.75</v>
      </c>
    </row>
    <row r="130" spans="1:2" x14ac:dyDescent="0.2">
      <c r="A130" s="10">
        <v>45358</v>
      </c>
      <c r="B130">
        <v>3916.7</v>
      </c>
    </row>
    <row r="131" spans="1:2" x14ac:dyDescent="0.2">
      <c r="A131" s="10">
        <v>45357</v>
      </c>
      <c r="B131">
        <v>3921.27</v>
      </c>
    </row>
    <row r="132" spans="1:2" x14ac:dyDescent="0.2">
      <c r="A132" s="10">
        <v>45356</v>
      </c>
      <c r="B132">
        <v>3945.02</v>
      </c>
    </row>
    <row r="133" spans="1:2" x14ac:dyDescent="0.2">
      <c r="A133" s="10">
        <v>45355</v>
      </c>
      <c r="B133">
        <v>3941.96</v>
      </c>
    </row>
    <row r="134" spans="1:2" x14ac:dyDescent="0.2">
      <c r="A134" s="10">
        <v>45352</v>
      </c>
      <c r="B134">
        <v>3947.61</v>
      </c>
    </row>
    <row r="135" spans="1:2" x14ac:dyDescent="0.2">
      <c r="A135" s="10">
        <v>45351</v>
      </c>
      <c r="B135">
        <v>3925.76</v>
      </c>
    </row>
    <row r="136" spans="1:2" x14ac:dyDescent="0.2">
      <c r="A136" s="10">
        <v>45350</v>
      </c>
      <c r="B136">
        <v>3925</v>
      </c>
    </row>
    <row r="137" spans="1:2" x14ac:dyDescent="0.2">
      <c r="A137" s="10">
        <v>45349</v>
      </c>
      <c r="B137">
        <v>3933.04</v>
      </c>
    </row>
    <row r="138" spans="1:2" x14ac:dyDescent="0.2">
      <c r="A138" s="10">
        <v>45348</v>
      </c>
      <c r="B138">
        <v>3958.87</v>
      </c>
    </row>
    <row r="139" spans="1:2" x14ac:dyDescent="0.2">
      <c r="A139" s="10">
        <v>45345</v>
      </c>
      <c r="B139">
        <v>3964.07</v>
      </c>
    </row>
    <row r="140" spans="1:2" x14ac:dyDescent="0.2">
      <c r="A140" s="10">
        <v>45344</v>
      </c>
      <c r="B140">
        <v>3929.02</v>
      </c>
    </row>
    <row r="141" spans="1:2" x14ac:dyDescent="0.2">
      <c r="A141" s="10">
        <v>45343</v>
      </c>
      <c r="B141">
        <v>3925.48</v>
      </c>
    </row>
    <row r="142" spans="1:2" x14ac:dyDescent="0.2">
      <c r="A142" s="10">
        <v>45342</v>
      </c>
      <c r="B142">
        <v>3921.9</v>
      </c>
    </row>
    <row r="143" spans="1:2" x14ac:dyDescent="0.2">
      <c r="A143" s="10">
        <v>45341</v>
      </c>
      <c r="B143">
        <v>3912.7</v>
      </c>
    </row>
    <row r="144" spans="1:2" x14ac:dyDescent="0.2">
      <c r="A144" s="10">
        <v>45338</v>
      </c>
      <c r="B144">
        <v>3908.54</v>
      </c>
    </row>
    <row r="145" spans="1:2" x14ac:dyDescent="0.2">
      <c r="A145" s="10">
        <v>45337</v>
      </c>
      <c r="B145">
        <v>3909.5</v>
      </c>
    </row>
    <row r="146" spans="1:2" x14ac:dyDescent="0.2">
      <c r="A146" s="10">
        <v>45336</v>
      </c>
      <c r="B146">
        <v>3917.5</v>
      </c>
    </row>
    <row r="147" spans="1:2" x14ac:dyDescent="0.2">
      <c r="A147" s="10">
        <v>45335</v>
      </c>
      <c r="B147">
        <v>3925.2</v>
      </c>
    </row>
    <row r="148" spans="1:2" x14ac:dyDescent="0.2">
      <c r="A148" s="10">
        <v>45334</v>
      </c>
      <c r="B148">
        <v>3915.39</v>
      </c>
    </row>
    <row r="149" spans="1:2" x14ac:dyDescent="0.2">
      <c r="A149" s="10">
        <v>45331</v>
      </c>
      <c r="B149">
        <v>3922.34</v>
      </c>
    </row>
    <row r="150" spans="1:2" x14ac:dyDescent="0.2">
      <c r="A150" s="10">
        <v>45330</v>
      </c>
      <c r="B150">
        <v>3948.51</v>
      </c>
    </row>
    <row r="151" spans="1:2" x14ac:dyDescent="0.2">
      <c r="A151" s="10">
        <v>45329</v>
      </c>
      <c r="B151">
        <v>3958.39</v>
      </c>
    </row>
    <row r="152" spans="1:2" x14ac:dyDescent="0.2">
      <c r="A152" s="10">
        <v>45328</v>
      </c>
      <c r="B152">
        <v>3953.5</v>
      </c>
    </row>
    <row r="153" spans="1:2" x14ac:dyDescent="0.2">
      <c r="A153" s="10">
        <v>45327</v>
      </c>
      <c r="B153">
        <v>3966.59</v>
      </c>
    </row>
    <row r="154" spans="1:2" x14ac:dyDescent="0.2">
      <c r="A154" s="10">
        <v>45324</v>
      </c>
      <c r="B154">
        <v>3935.8</v>
      </c>
    </row>
    <row r="155" spans="1:2" x14ac:dyDescent="0.2">
      <c r="A155" s="10">
        <v>45323</v>
      </c>
      <c r="B155">
        <v>3888.25</v>
      </c>
    </row>
    <row r="156" spans="1:2" x14ac:dyDescent="0.2">
      <c r="A156" s="10">
        <v>45322</v>
      </c>
      <c r="B156">
        <v>3914.9</v>
      </c>
    </row>
    <row r="157" spans="1:2" x14ac:dyDescent="0.2">
      <c r="A157" s="10">
        <v>45321</v>
      </c>
      <c r="B157">
        <v>3915</v>
      </c>
    </row>
    <row r="158" spans="1:2" x14ac:dyDescent="0.2">
      <c r="A158" s="10">
        <v>45320</v>
      </c>
      <c r="B158">
        <v>3930</v>
      </c>
    </row>
    <row r="159" spans="1:2" x14ac:dyDescent="0.2">
      <c r="A159" s="10">
        <v>45317</v>
      </c>
      <c r="B159">
        <v>3912.6</v>
      </c>
    </row>
    <row r="160" spans="1:2" x14ac:dyDescent="0.2">
      <c r="A160" s="10">
        <v>45316</v>
      </c>
      <c r="B160">
        <v>3941.18</v>
      </c>
    </row>
    <row r="161" spans="1:2" x14ac:dyDescent="0.2">
      <c r="A161" s="10">
        <v>45315</v>
      </c>
      <c r="B161">
        <v>3917.13</v>
      </c>
    </row>
    <row r="162" spans="1:2" x14ac:dyDescent="0.2">
      <c r="A162" s="10">
        <v>45314</v>
      </c>
      <c r="B162">
        <v>3953.31</v>
      </c>
    </row>
    <row r="163" spans="1:2" x14ac:dyDescent="0.2">
      <c r="A163" s="10">
        <v>45313</v>
      </c>
      <c r="B163">
        <v>3901.38</v>
      </c>
    </row>
    <row r="164" spans="1:2" x14ac:dyDescent="0.2">
      <c r="A164" s="10">
        <v>45310</v>
      </c>
      <c r="B164">
        <v>3910.64</v>
      </c>
    </row>
    <row r="165" spans="1:2" x14ac:dyDescent="0.2">
      <c r="A165" s="10">
        <v>45309</v>
      </c>
      <c r="B165">
        <v>3918.32</v>
      </c>
    </row>
    <row r="166" spans="1:2" x14ac:dyDescent="0.2">
      <c r="A166" s="10">
        <v>45308</v>
      </c>
      <c r="B166">
        <v>3966.11</v>
      </c>
    </row>
    <row r="167" spans="1:2" x14ac:dyDescent="0.2">
      <c r="A167" s="10">
        <v>45307</v>
      </c>
      <c r="B167">
        <v>3942.69</v>
      </c>
    </row>
    <row r="168" spans="1:2" x14ac:dyDescent="0.2">
      <c r="A168" s="10">
        <v>45306</v>
      </c>
      <c r="B168">
        <v>3906.25</v>
      </c>
    </row>
    <row r="169" spans="1:2" x14ac:dyDescent="0.2">
      <c r="A169" s="10">
        <v>45303</v>
      </c>
      <c r="B169">
        <v>3912.53</v>
      </c>
    </row>
    <row r="170" spans="1:2" x14ac:dyDescent="0.2">
      <c r="A170" s="10">
        <v>45302</v>
      </c>
      <c r="B170">
        <v>3924.73</v>
      </c>
    </row>
    <row r="171" spans="1:2" x14ac:dyDescent="0.2">
      <c r="A171" s="10">
        <v>45301</v>
      </c>
      <c r="B171">
        <v>3941.25</v>
      </c>
    </row>
    <row r="172" spans="1:2" x14ac:dyDescent="0.2">
      <c r="A172" s="10">
        <v>45300</v>
      </c>
      <c r="B172">
        <v>3939.31</v>
      </c>
    </row>
    <row r="173" spans="1:2" x14ac:dyDescent="0.2">
      <c r="A173" s="10">
        <v>45296</v>
      </c>
      <c r="B173">
        <v>3877.54</v>
      </c>
    </row>
    <row r="174" spans="1:2" x14ac:dyDescent="0.2">
      <c r="A174" s="10">
        <v>45295</v>
      </c>
      <c r="B174">
        <v>3933.5</v>
      </c>
    </row>
    <row r="175" spans="1:2" x14ac:dyDescent="0.2">
      <c r="A175" s="10">
        <v>45294</v>
      </c>
      <c r="B175">
        <v>3920.38</v>
      </c>
    </row>
    <row r="176" spans="1:2" x14ac:dyDescent="0.2">
      <c r="A176" s="10">
        <v>45293</v>
      </c>
      <c r="B176">
        <v>3881.5</v>
      </c>
    </row>
    <row r="177" spans="1:2" x14ac:dyDescent="0.2">
      <c r="A177" s="10">
        <v>45288</v>
      </c>
      <c r="B177">
        <v>3854.92</v>
      </c>
    </row>
    <row r="178" spans="1:2" x14ac:dyDescent="0.2">
      <c r="A178" s="10">
        <v>45287</v>
      </c>
      <c r="B178">
        <v>3829.26</v>
      </c>
    </row>
    <row r="179" spans="1:2" x14ac:dyDescent="0.2">
      <c r="A179" s="10">
        <v>45286</v>
      </c>
      <c r="B179">
        <v>3858.45</v>
      </c>
    </row>
    <row r="180" spans="1:2" x14ac:dyDescent="0.2">
      <c r="A180" s="10">
        <v>45282</v>
      </c>
      <c r="B180">
        <v>3905.59</v>
      </c>
    </row>
    <row r="181" spans="1:2" x14ac:dyDescent="0.2">
      <c r="A181" s="10">
        <v>45281</v>
      </c>
      <c r="B181">
        <v>3948.24</v>
      </c>
    </row>
    <row r="182" spans="1:2" x14ac:dyDescent="0.2">
      <c r="A182" s="10">
        <v>45280</v>
      </c>
      <c r="B182">
        <v>3941.62</v>
      </c>
    </row>
    <row r="183" spans="1:2" x14ac:dyDescent="0.2">
      <c r="A183" s="10">
        <v>45279</v>
      </c>
      <c r="B183">
        <v>3935.25</v>
      </c>
    </row>
    <row r="184" spans="1:2" x14ac:dyDescent="0.2">
      <c r="A184" s="10">
        <v>45278</v>
      </c>
      <c r="B184">
        <v>3935.5</v>
      </c>
    </row>
    <row r="185" spans="1:2" x14ac:dyDescent="0.2">
      <c r="A185" s="10">
        <v>45275</v>
      </c>
      <c r="B185">
        <v>3938</v>
      </c>
    </row>
    <row r="186" spans="1:2" x14ac:dyDescent="0.2">
      <c r="A186" s="10">
        <v>45274</v>
      </c>
      <c r="B186">
        <v>3967</v>
      </c>
    </row>
    <row r="187" spans="1:2" x14ac:dyDescent="0.2">
      <c r="A187" s="10">
        <v>45273</v>
      </c>
      <c r="B187">
        <v>3998.52</v>
      </c>
    </row>
    <row r="188" spans="1:2" x14ac:dyDescent="0.2">
      <c r="A188" s="10">
        <v>45272</v>
      </c>
      <c r="B188">
        <v>3996.19</v>
      </c>
    </row>
    <row r="189" spans="1:2" x14ac:dyDescent="0.2">
      <c r="A189" s="10">
        <v>45271</v>
      </c>
      <c r="B189">
        <v>3985.75</v>
      </c>
    </row>
    <row r="190" spans="1:2" x14ac:dyDescent="0.2">
      <c r="A190" s="10">
        <v>45267</v>
      </c>
      <c r="B190">
        <v>3991.38</v>
      </c>
    </row>
    <row r="191" spans="1:2" x14ac:dyDescent="0.2">
      <c r="A191" s="10">
        <v>45266</v>
      </c>
      <c r="B191">
        <v>4000.4</v>
      </c>
    </row>
    <row r="192" spans="1:2" x14ac:dyDescent="0.2">
      <c r="A192" s="10">
        <v>45265</v>
      </c>
      <c r="B192">
        <v>3998.2</v>
      </c>
    </row>
    <row r="193" spans="1:2" x14ac:dyDescent="0.2">
      <c r="A193" s="10">
        <v>45264</v>
      </c>
      <c r="B193">
        <v>4017.72</v>
      </c>
    </row>
    <row r="194" spans="1:2" x14ac:dyDescent="0.2">
      <c r="A194" s="10">
        <v>45261</v>
      </c>
      <c r="B194">
        <v>3967.85</v>
      </c>
    </row>
    <row r="195" spans="1:2" x14ac:dyDescent="0.2">
      <c r="A195" s="10">
        <v>45260</v>
      </c>
      <c r="B195">
        <v>4035.48</v>
      </c>
    </row>
    <row r="196" spans="1:2" x14ac:dyDescent="0.2">
      <c r="A196" s="10">
        <v>45259</v>
      </c>
      <c r="B196">
        <v>3992.32</v>
      </c>
    </row>
    <row r="197" spans="1:2" x14ac:dyDescent="0.2">
      <c r="A197" s="10">
        <v>45258</v>
      </c>
      <c r="B197">
        <v>3953.98</v>
      </c>
    </row>
    <row r="198" spans="1:2" x14ac:dyDescent="0.2">
      <c r="A198" s="10">
        <v>45257</v>
      </c>
      <c r="B198">
        <v>3976.94</v>
      </c>
    </row>
    <row r="199" spans="1:2" x14ac:dyDescent="0.2">
      <c r="A199" s="10">
        <v>45254</v>
      </c>
      <c r="B199">
        <v>4039.62</v>
      </c>
    </row>
    <row r="200" spans="1:2" x14ac:dyDescent="0.2">
      <c r="A200" s="10">
        <v>45253</v>
      </c>
      <c r="B200">
        <v>4067.35</v>
      </c>
    </row>
    <row r="201" spans="1:2" x14ac:dyDescent="0.2">
      <c r="A201" s="10">
        <v>45252</v>
      </c>
      <c r="B201">
        <v>4070.25</v>
      </c>
    </row>
    <row r="202" spans="1:2" x14ac:dyDescent="0.2">
      <c r="A202" s="10">
        <v>45251</v>
      </c>
      <c r="B202">
        <v>4072.5</v>
      </c>
    </row>
    <row r="203" spans="1:2" x14ac:dyDescent="0.2">
      <c r="A203" s="10">
        <v>45250</v>
      </c>
      <c r="B203">
        <v>4036.14</v>
      </c>
    </row>
    <row r="204" spans="1:2" x14ac:dyDescent="0.2">
      <c r="A204" s="10">
        <v>45247</v>
      </c>
      <c r="B204">
        <v>4092.48</v>
      </c>
    </row>
    <row r="205" spans="1:2" x14ac:dyDescent="0.2">
      <c r="A205" s="10">
        <v>45246</v>
      </c>
      <c r="B205">
        <v>4091.27</v>
      </c>
    </row>
    <row r="206" spans="1:2" x14ac:dyDescent="0.2">
      <c r="A206" s="10">
        <v>45245</v>
      </c>
      <c r="B206">
        <v>4022.5</v>
      </c>
    </row>
    <row r="207" spans="1:2" x14ac:dyDescent="0.2">
      <c r="A207" s="10">
        <v>45244</v>
      </c>
      <c r="B207">
        <v>3968.75</v>
      </c>
    </row>
    <row r="208" spans="1:2" x14ac:dyDescent="0.2">
      <c r="A208" s="10">
        <v>45240</v>
      </c>
      <c r="B208">
        <v>4035</v>
      </c>
    </row>
    <row r="209" spans="1:2" x14ac:dyDescent="0.2">
      <c r="A209" s="10">
        <v>45239</v>
      </c>
      <c r="B209">
        <v>4025.69</v>
      </c>
    </row>
    <row r="210" spans="1:2" x14ac:dyDescent="0.2">
      <c r="A210" s="10">
        <v>45238</v>
      </c>
      <c r="B210">
        <v>4080.5</v>
      </c>
    </row>
    <row r="211" spans="1:2" x14ac:dyDescent="0.2">
      <c r="A211" s="10">
        <v>45237</v>
      </c>
      <c r="B211">
        <v>4014.48</v>
      </c>
    </row>
    <row r="212" spans="1:2" x14ac:dyDescent="0.2">
      <c r="A212" s="10">
        <v>45233</v>
      </c>
      <c r="B212">
        <v>3977.38</v>
      </c>
    </row>
    <row r="213" spans="1:2" x14ac:dyDescent="0.2">
      <c r="A213" s="10">
        <v>45232</v>
      </c>
      <c r="B213">
        <v>4046.5</v>
      </c>
    </row>
    <row r="214" spans="1:2" x14ac:dyDescent="0.2">
      <c r="A214" s="10">
        <v>45231</v>
      </c>
      <c r="B214">
        <v>4105.54</v>
      </c>
    </row>
    <row r="215" spans="1:2" x14ac:dyDescent="0.2">
      <c r="A215" s="10">
        <v>45230</v>
      </c>
      <c r="B215">
        <v>4119.25</v>
      </c>
    </row>
    <row r="216" spans="1:2" x14ac:dyDescent="0.2">
      <c r="A216" s="10">
        <v>45229</v>
      </c>
      <c r="B216">
        <v>4066.04</v>
      </c>
    </row>
    <row r="217" spans="1:2" x14ac:dyDescent="0.2">
      <c r="A217" s="10">
        <v>45226</v>
      </c>
      <c r="B217">
        <v>4108.29</v>
      </c>
    </row>
    <row r="218" spans="1:2" x14ac:dyDescent="0.2">
      <c r="A218" s="10">
        <v>45225</v>
      </c>
      <c r="B218">
        <v>4128.66</v>
      </c>
    </row>
    <row r="219" spans="1:2" x14ac:dyDescent="0.2">
      <c r="A219" s="10">
        <v>45224</v>
      </c>
      <c r="B219">
        <v>4195.28</v>
      </c>
    </row>
    <row r="220" spans="1:2" x14ac:dyDescent="0.2">
      <c r="A220" s="10">
        <v>45223</v>
      </c>
      <c r="B220">
        <v>4217.3100000000004</v>
      </c>
    </row>
    <row r="221" spans="1:2" x14ac:dyDescent="0.2">
      <c r="A221" s="10">
        <v>45222</v>
      </c>
      <c r="B221">
        <v>4225.03</v>
      </c>
    </row>
    <row r="222" spans="1:2" x14ac:dyDescent="0.2">
      <c r="A222" s="10">
        <v>45219</v>
      </c>
      <c r="B222">
        <v>4225.28</v>
      </c>
    </row>
    <row r="223" spans="1:2" x14ac:dyDescent="0.2">
      <c r="A223" s="10">
        <v>45218</v>
      </c>
      <c r="B223">
        <v>4229.78</v>
      </c>
    </row>
    <row r="224" spans="1:2" x14ac:dyDescent="0.2">
      <c r="A224" s="10">
        <v>45217</v>
      </c>
      <c r="B224">
        <v>4236.7</v>
      </c>
    </row>
    <row r="225" spans="1:2" x14ac:dyDescent="0.2">
      <c r="A225" s="10">
        <v>45216</v>
      </c>
      <c r="B225">
        <v>4192</v>
      </c>
    </row>
    <row r="226" spans="1:2" x14ac:dyDescent="0.2">
      <c r="A226" s="10">
        <v>45212</v>
      </c>
      <c r="B226">
        <v>4237.16</v>
      </c>
    </row>
    <row r="227" spans="1:2" x14ac:dyDescent="0.2">
      <c r="A227" s="10">
        <v>45211</v>
      </c>
      <c r="B227">
        <v>4224.7700000000004</v>
      </c>
    </row>
    <row r="228" spans="1:2" x14ac:dyDescent="0.2">
      <c r="A228" s="10">
        <v>45210</v>
      </c>
      <c r="B228">
        <v>4229.66</v>
      </c>
    </row>
    <row r="229" spans="1:2" x14ac:dyDescent="0.2">
      <c r="A229" s="10">
        <v>45209</v>
      </c>
      <c r="B229">
        <v>4229.4399999999996</v>
      </c>
    </row>
    <row r="230" spans="1:2" x14ac:dyDescent="0.2">
      <c r="A230" s="10">
        <v>45208</v>
      </c>
      <c r="B230">
        <v>4317.6000000000004</v>
      </c>
    </row>
    <row r="231" spans="1:2" x14ac:dyDescent="0.2">
      <c r="A231" s="10">
        <v>45205</v>
      </c>
      <c r="B231">
        <v>4339.3999999999996</v>
      </c>
    </row>
    <row r="232" spans="1:2" x14ac:dyDescent="0.2">
      <c r="A232" s="10">
        <v>45204</v>
      </c>
      <c r="B232">
        <v>4349.5</v>
      </c>
    </row>
    <row r="233" spans="1:2" x14ac:dyDescent="0.2">
      <c r="A233" s="10">
        <v>45203</v>
      </c>
      <c r="B233">
        <v>4264.25</v>
      </c>
    </row>
    <row r="234" spans="1:2" x14ac:dyDescent="0.2">
      <c r="A234" s="10">
        <v>45202</v>
      </c>
      <c r="B234">
        <v>4217.5</v>
      </c>
    </row>
    <row r="235" spans="1:2" x14ac:dyDescent="0.2">
      <c r="A235" s="10">
        <v>45201</v>
      </c>
      <c r="B235">
        <v>4158.75</v>
      </c>
    </row>
    <row r="236" spans="1:2" x14ac:dyDescent="0.2">
      <c r="A236" s="10">
        <v>45198</v>
      </c>
      <c r="B236">
        <v>4067.88</v>
      </c>
    </row>
    <row r="237" spans="1:2" x14ac:dyDescent="0.2">
      <c r="A237" s="10">
        <v>45197</v>
      </c>
      <c r="B237">
        <v>4075.77</v>
      </c>
    </row>
    <row r="238" spans="1:2" x14ac:dyDescent="0.2">
      <c r="A238" s="10">
        <v>45196</v>
      </c>
      <c r="B238">
        <v>4093.75</v>
      </c>
    </row>
    <row r="239" spans="1:2" x14ac:dyDescent="0.2">
      <c r="A239" s="10">
        <v>45195</v>
      </c>
      <c r="B239">
        <v>4064.2</v>
      </c>
    </row>
    <row r="240" spans="1:2" x14ac:dyDescent="0.2">
      <c r="A240" s="10">
        <v>45194</v>
      </c>
      <c r="B240">
        <v>4052.08</v>
      </c>
    </row>
    <row r="241" spans="1:2" x14ac:dyDescent="0.2">
      <c r="A241" s="10">
        <v>45191</v>
      </c>
      <c r="B241">
        <v>3978.84</v>
      </c>
    </row>
    <row r="242" spans="1:2" x14ac:dyDescent="0.2">
      <c r="A242" s="10">
        <v>45190</v>
      </c>
      <c r="B242">
        <v>3924</v>
      </c>
    </row>
    <row r="243" spans="1:2" x14ac:dyDescent="0.2">
      <c r="A243" s="10">
        <v>45189</v>
      </c>
      <c r="B243">
        <v>3916.77</v>
      </c>
    </row>
    <row r="244" spans="1:2" x14ac:dyDescent="0.2">
      <c r="A244" s="10">
        <v>45188</v>
      </c>
      <c r="B244">
        <v>3911.24</v>
      </c>
    </row>
    <row r="245" spans="1:2" x14ac:dyDescent="0.2">
      <c r="A245" s="10">
        <v>45187</v>
      </c>
      <c r="B245">
        <v>3926.35</v>
      </c>
    </row>
    <row r="246" spans="1:2" x14ac:dyDescent="0.2">
      <c r="A246" s="10">
        <v>45184</v>
      </c>
      <c r="B246">
        <v>3924.17</v>
      </c>
    </row>
    <row r="247" spans="1:2" x14ac:dyDescent="0.2">
      <c r="A247" s="10">
        <v>45183</v>
      </c>
      <c r="B247">
        <v>3920.54</v>
      </c>
    </row>
    <row r="248" spans="1:2" x14ac:dyDescent="0.2">
      <c r="A248" s="10">
        <v>45182</v>
      </c>
      <c r="B248">
        <v>3950.23</v>
      </c>
    </row>
    <row r="249" spans="1:2" x14ac:dyDescent="0.2">
      <c r="A249" s="10">
        <v>45181</v>
      </c>
      <c r="B249">
        <v>3983.74</v>
      </c>
    </row>
    <row r="250" spans="1:2" x14ac:dyDescent="0.2">
      <c r="A250" s="10">
        <v>45180</v>
      </c>
      <c r="B250">
        <v>3989.61</v>
      </c>
    </row>
    <row r="251" spans="1:2" x14ac:dyDescent="0.2">
      <c r="A251" s="10">
        <v>45177</v>
      </c>
      <c r="B251">
        <v>4023.5</v>
      </c>
    </row>
    <row r="252" spans="1:2" x14ac:dyDescent="0.2">
      <c r="A252" s="10">
        <v>45176</v>
      </c>
      <c r="B252">
        <v>4038.93</v>
      </c>
    </row>
    <row r="253" spans="1:2" x14ac:dyDescent="0.2">
      <c r="A253" s="10">
        <v>45175</v>
      </c>
      <c r="B253">
        <v>4074.4</v>
      </c>
    </row>
    <row r="254" spans="1:2" x14ac:dyDescent="0.2">
      <c r="A254" s="10">
        <v>45174</v>
      </c>
      <c r="B254">
        <v>4084</v>
      </c>
    </row>
    <row r="255" spans="1:2" x14ac:dyDescent="0.2">
      <c r="A255" s="10">
        <v>45173</v>
      </c>
      <c r="B255">
        <v>4052.75</v>
      </c>
    </row>
    <row r="256" spans="1:2" x14ac:dyDescent="0.2">
      <c r="A256" s="10">
        <v>45170</v>
      </c>
      <c r="B256">
        <v>4064</v>
      </c>
    </row>
    <row r="257" spans="1:2" x14ac:dyDescent="0.2">
      <c r="A257" s="10">
        <v>45169</v>
      </c>
      <c r="B257">
        <v>4095.81</v>
      </c>
    </row>
    <row r="258" spans="1:2" x14ac:dyDescent="0.2">
      <c r="A258" s="10">
        <v>45168</v>
      </c>
      <c r="B258">
        <v>4091.73</v>
      </c>
    </row>
    <row r="259" spans="1:2" x14ac:dyDescent="0.2">
      <c r="A259" s="10">
        <v>45167</v>
      </c>
      <c r="B259">
        <v>4099.87</v>
      </c>
    </row>
    <row r="260" spans="1:2" x14ac:dyDescent="0.2">
      <c r="A260" s="10">
        <v>45166</v>
      </c>
      <c r="B260">
        <v>4110.88</v>
      </c>
    </row>
    <row r="261" spans="1:2" x14ac:dyDescent="0.2">
      <c r="A261" s="10">
        <v>45163</v>
      </c>
      <c r="B261">
        <v>4127.58</v>
      </c>
    </row>
    <row r="262" spans="1:2" x14ac:dyDescent="0.2">
      <c r="A262" s="10">
        <v>45162</v>
      </c>
      <c r="B262">
        <v>4087.98</v>
      </c>
    </row>
    <row r="263" spans="1:2" x14ac:dyDescent="0.2">
      <c r="A263" s="10">
        <v>45161</v>
      </c>
      <c r="B263">
        <v>4085.23</v>
      </c>
    </row>
    <row r="264" spans="1:2" x14ac:dyDescent="0.2">
      <c r="A264" s="10">
        <v>45160</v>
      </c>
      <c r="B264">
        <v>4110.38</v>
      </c>
    </row>
    <row r="265" spans="1:2" x14ac:dyDescent="0.2">
      <c r="A265" s="10">
        <v>45156</v>
      </c>
      <c r="B265">
        <v>4130.84</v>
      </c>
    </row>
    <row r="266" spans="1:2" x14ac:dyDescent="0.2">
      <c r="A266" s="10">
        <v>45155</v>
      </c>
      <c r="B266">
        <v>4100.21</v>
      </c>
    </row>
    <row r="267" spans="1:2" x14ac:dyDescent="0.2">
      <c r="A267" s="10">
        <v>45154</v>
      </c>
      <c r="B267">
        <v>4131.4799999999996</v>
      </c>
    </row>
    <row r="268" spans="1:2" x14ac:dyDescent="0.2">
      <c r="A268" s="10">
        <v>45153</v>
      </c>
      <c r="B268">
        <v>4087.63</v>
      </c>
    </row>
    <row r="269" spans="1:2" x14ac:dyDescent="0.2">
      <c r="A269" s="10">
        <v>45152</v>
      </c>
      <c r="B269">
        <v>4035.1</v>
      </c>
    </row>
    <row r="270" spans="1:2" x14ac:dyDescent="0.2">
      <c r="A270" s="10">
        <v>45149</v>
      </c>
      <c r="B270">
        <v>3968.88</v>
      </c>
    </row>
    <row r="271" spans="1:2" x14ac:dyDescent="0.2">
      <c r="A271" s="10">
        <v>45148</v>
      </c>
      <c r="B271">
        <v>3951.98</v>
      </c>
    </row>
    <row r="272" spans="1:2" x14ac:dyDescent="0.2">
      <c r="A272" s="10">
        <v>45147</v>
      </c>
      <c r="B272">
        <v>4016.23</v>
      </c>
    </row>
    <row r="273" spans="1:2" x14ac:dyDescent="0.2">
      <c r="A273" s="10">
        <v>45146</v>
      </c>
      <c r="B273">
        <v>4078.52</v>
      </c>
    </row>
    <row r="274" spans="1:2" x14ac:dyDescent="0.2">
      <c r="A274" s="10">
        <v>45142</v>
      </c>
      <c r="B274">
        <v>4065.52</v>
      </c>
    </row>
    <row r="275" spans="1:2" x14ac:dyDescent="0.2">
      <c r="A275" s="10">
        <v>45141</v>
      </c>
      <c r="B275">
        <v>4156.25</v>
      </c>
    </row>
    <row r="276" spans="1:2" x14ac:dyDescent="0.2">
      <c r="A276" s="10">
        <v>45140</v>
      </c>
      <c r="B276">
        <v>4057.05</v>
      </c>
    </row>
    <row r="277" spans="1:2" x14ac:dyDescent="0.2">
      <c r="A277" s="10">
        <v>45139</v>
      </c>
      <c r="B277">
        <v>3955.84</v>
      </c>
    </row>
    <row r="278" spans="1:2" x14ac:dyDescent="0.2">
      <c r="A278" s="10">
        <v>45138</v>
      </c>
      <c r="B278">
        <v>3891.2</v>
      </c>
    </row>
    <row r="279" spans="1:2" x14ac:dyDescent="0.2">
      <c r="A279" s="10">
        <v>45135</v>
      </c>
      <c r="B279">
        <v>3916</v>
      </c>
    </row>
    <row r="280" spans="1:2" x14ac:dyDescent="0.2">
      <c r="A280" s="10">
        <v>45134</v>
      </c>
      <c r="B280">
        <v>3934.65</v>
      </c>
    </row>
    <row r="281" spans="1:2" x14ac:dyDescent="0.2">
      <c r="A281" s="10">
        <v>45133</v>
      </c>
      <c r="B281">
        <v>3943.95</v>
      </c>
    </row>
    <row r="282" spans="1:2" x14ac:dyDescent="0.2">
      <c r="A282" s="10">
        <v>45132</v>
      </c>
      <c r="B282">
        <v>3959.36</v>
      </c>
    </row>
    <row r="283" spans="1:2" x14ac:dyDescent="0.2">
      <c r="A283" s="10">
        <v>45131</v>
      </c>
      <c r="B283">
        <v>3949.3</v>
      </c>
    </row>
    <row r="284" spans="1:2" x14ac:dyDescent="0.2">
      <c r="A284" s="10">
        <v>45128</v>
      </c>
      <c r="B284">
        <v>3955.2</v>
      </c>
    </row>
    <row r="285" spans="1:2" x14ac:dyDescent="0.2">
      <c r="A285" s="10">
        <v>45126</v>
      </c>
      <c r="B285">
        <v>3977</v>
      </c>
    </row>
    <row r="286" spans="1:2" x14ac:dyDescent="0.2">
      <c r="A286" s="10">
        <v>45125</v>
      </c>
      <c r="B286">
        <v>3996.45</v>
      </c>
    </row>
    <row r="287" spans="1:2" x14ac:dyDescent="0.2">
      <c r="A287" s="10">
        <v>45124</v>
      </c>
      <c r="B287">
        <v>4039.11</v>
      </c>
    </row>
    <row r="288" spans="1:2" x14ac:dyDescent="0.2">
      <c r="A288" s="10">
        <v>45121</v>
      </c>
      <c r="B288">
        <v>4071.52</v>
      </c>
    </row>
    <row r="289" spans="1:2" x14ac:dyDescent="0.2">
      <c r="A289" s="10">
        <v>45120</v>
      </c>
      <c r="B289">
        <v>4096.17</v>
      </c>
    </row>
    <row r="290" spans="1:2" x14ac:dyDescent="0.2">
      <c r="A290" s="10">
        <v>45119</v>
      </c>
      <c r="B290">
        <v>4127.82</v>
      </c>
    </row>
    <row r="291" spans="1:2" x14ac:dyDescent="0.2">
      <c r="A291" s="10">
        <v>45118</v>
      </c>
      <c r="B291">
        <v>4183.62</v>
      </c>
    </row>
    <row r="292" spans="1:2" x14ac:dyDescent="0.2">
      <c r="A292" s="10">
        <v>45117</v>
      </c>
      <c r="B292">
        <v>4163</v>
      </c>
    </row>
    <row r="293" spans="1:2" x14ac:dyDescent="0.2">
      <c r="A293" s="10">
        <v>45114</v>
      </c>
      <c r="B293">
        <v>4155</v>
      </c>
    </row>
    <row r="294" spans="1:2" x14ac:dyDescent="0.2">
      <c r="A294" s="10">
        <v>45113</v>
      </c>
      <c r="B294">
        <v>4188.3900000000003</v>
      </c>
    </row>
    <row r="295" spans="1:2" x14ac:dyDescent="0.2">
      <c r="A295" s="10">
        <v>45112</v>
      </c>
      <c r="B295">
        <v>4137.63</v>
      </c>
    </row>
    <row r="296" spans="1:2" x14ac:dyDescent="0.2">
      <c r="A296" s="10">
        <v>45111</v>
      </c>
      <c r="B296">
        <v>4140</v>
      </c>
    </row>
    <row r="297" spans="1:2" x14ac:dyDescent="0.2">
      <c r="A297" s="10">
        <v>45107</v>
      </c>
      <c r="B297">
        <v>4171.7</v>
      </c>
    </row>
    <row r="298" spans="1:2" x14ac:dyDescent="0.2">
      <c r="A298" s="10">
        <v>45106</v>
      </c>
      <c r="B298">
        <v>4166.01</v>
      </c>
    </row>
    <row r="299" spans="1:2" x14ac:dyDescent="0.2">
      <c r="A299" s="10">
        <v>45105</v>
      </c>
      <c r="B299">
        <v>4146.6000000000004</v>
      </c>
    </row>
    <row r="300" spans="1:2" x14ac:dyDescent="0.2">
      <c r="A300" s="10">
        <v>45104</v>
      </c>
      <c r="B300">
        <v>4170</v>
      </c>
    </row>
    <row r="301" spans="1:2" x14ac:dyDescent="0.2">
      <c r="A301" s="10">
        <v>45103</v>
      </c>
      <c r="B301">
        <v>4172.82</v>
      </c>
    </row>
    <row r="302" spans="1:2" x14ac:dyDescent="0.2">
      <c r="A302" s="10">
        <v>45100</v>
      </c>
      <c r="B302">
        <v>4187.4799999999996</v>
      </c>
    </row>
    <row r="303" spans="1:2" x14ac:dyDescent="0.2">
      <c r="A303" s="10">
        <v>45099</v>
      </c>
      <c r="B303">
        <v>4101.45</v>
      </c>
    </row>
    <row r="304" spans="1:2" x14ac:dyDescent="0.2">
      <c r="A304" s="10">
        <v>45098</v>
      </c>
      <c r="B304">
        <v>4146.4799999999996</v>
      </c>
    </row>
    <row r="305" spans="1:2" x14ac:dyDescent="0.2">
      <c r="A305" s="10">
        <v>45097</v>
      </c>
      <c r="B305">
        <v>4161.1099999999997</v>
      </c>
    </row>
    <row r="306" spans="1:2" x14ac:dyDescent="0.2">
      <c r="A306" s="10">
        <v>45093</v>
      </c>
      <c r="B306">
        <v>4162.25</v>
      </c>
    </row>
    <row r="307" spans="1:2" x14ac:dyDescent="0.2">
      <c r="A307" s="10">
        <v>45092</v>
      </c>
      <c r="B307">
        <v>4153.3599999999997</v>
      </c>
    </row>
    <row r="308" spans="1:2" x14ac:dyDescent="0.2">
      <c r="A308" s="10">
        <v>45091</v>
      </c>
      <c r="B308">
        <v>4172.51</v>
      </c>
    </row>
    <row r="309" spans="1:2" x14ac:dyDescent="0.2">
      <c r="A309" s="10">
        <v>45090</v>
      </c>
      <c r="B309">
        <v>4195.05</v>
      </c>
    </row>
    <row r="310" spans="1:2" x14ac:dyDescent="0.2">
      <c r="A310" s="10">
        <v>45086</v>
      </c>
      <c r="B310">
        <v>4170.08</v>
      </c>
    </row>
    <row r="311" spans="1:2" x14ac:dyDescent="0.2">
      <c r="A311" s="10">
        <v>45085</v>
      </c>
      <c r="B311">
        <v>4170.58</v>
      </c>
    </row>
    <row r="312" spans="1:2" x14ac:dyDescent="0.2">
      <c r="A312" s="10">
        <v>45084</v>
      </c>
      <c r="B312">
        <v>4209.54</v>
      </c>
    </row>
    <row r="313" spans="1:2" x14ac:dyDescent="0.2">
      <c r="A313" s="10">
        <v>45083</v>
      </c>
      <c r="B313">
        <v>4228</v>
      </c>
    </row>
    <row r="314" spans="1:2" x14ac:dyDescent="0.2">
      <c r="A314" s="10">
        <v>45082</v>
      </c>
      <c r="B314">
        <v>4281.1499999999996</v>
      </c>
    </row>
    <row r="315" spans="1:2" x14ac:dyDescent="0.2">
      <c r="A315" s="10">
        <v>45079</v>
      </c>
      <c r="B315">
        <v>4349.6000000000004</v>
      </c>
    </row>
    <row r="316" spans="1:2" x14ac:dyDescent="0.2">
      <c r="A316" s="10">
        <v>45078</v>
      </c>
      <c r="B316">
        <v>4396.88</v>
      </c>
    </row>
    <row r="317" spans="1:2" x14ac:dyDescent="0.2">
      <c r="A317" s="10">
        <v>45077</v>
      </c>
      <c r="B317">
        <v>4451.1099999999997</v>
      </c>
    </row>
    <row r="318" spans="1:2" x14ac:dyDescent="0.2">
      <c r="A318" s="10">
        <v>45076</v>
      </c>
      <c r="B318">
        <v>4392.75</v>
      </c>
    </row>
    <row r="319" spans="1:2" x14ac:dyDescent="0.2">
      <c r="A319" s="10">
        <v>45075</v>
      </c>
      <c r="B319">
        <v>4431.25</v>
      </c>
    </row>
    <row r="320" spans="1:2" x14ac:dyDescent="0.2">
      <c r="A320" s="10">
        <v>45072</v>
      </c>
      <c r="B320">
        <v>4445.7700000000004</v>
      </c>
    </row>
    <row r="321" spans="1:2" x14ac:dyDescent="0.2">
      <c r="A321" s="10">
        <v>45071</v>
      </c>
      <c r="B321">
        <v>4489.13</v>
      </c>
    </row>
    <row r="322" spans="1:2" x14ac:dyDescent="0.2">
      <c r="A322" s="10">
        <v>45070</v>
      </c>
      <c r="B322">
        <v>4447.9799999999996</v>
      </c>
    </row>
    <row r="323" spans="1:2" x14ac:dyDescent="0.2">
      <c r="A323" s="10">
        <v>45069</v>
      </c>
      <c r="B323">
        <v>4478.25</v>
      </c>
    </row>
    <row r="324" spans="1:2" x14ac:dyDescent="0.2">
      <c r="A324" s="10">
        <v>45065</v>
      </c>
      <c r="B324">
        <v>4531.1899999999996</v>
      </c>
    </row>
    <row r="325" spans="1:2" x14ac:dyDescent="0.2">
      <c r="A325" s="10">
        <v>45064</v>
      </c>
      <c r="B325">
        <v>4520.41</v>
      </c>
    </row>
    <row r="326" spans="1:2" x14ac:dyDescent="0.2">
      <c r="A326" s="10">
        <v>45063</v>
      </c>
      <c r="B326">
        <v>4505.75</v>
      </c>
    </row>
    <row r="327" spans="1:2" x14ac:dyDescent="0.2">
      <c r="A327" s="10">
        <v>45062</v>
      </c>
      <c r="B327">
        <v>4526.18</v>
      </c>
    </row>
    <row r="328" spans="1:2" x14ac:dyDescent="0.2">
      <c r="A328" s="10">
        <v>45061</v>
      </c>
      <c r="B328">
        <v>4492.5</v>
      </c>
    </row>
    <row r="329" spans="1:2" x14ac:dyDescent="0.2">
      <c r="A329" s="10">
        <v>45058</v>
      </c>
      <c r="B329">
        <v>4552.8900000000003</v>
      </c>
    </row>
    <row r="330" spans="1:2" x14ac:dyDescent="0.2">
      <c r="A330" s="10">
        <v>45057</v>
      </c>
      <c r="B330">
        <v>4567.13</v>
      </c>
    </row>
    <row r="331" spans="1:2" x14ac:dyDescent="0.2">
      <c r="A331" s="10">
        <v>45056</v>
      </c>
      <c r="B331">
        <v>4547.33</v>
      </c>
    </row>
    <row r="332" spans="1:2" x14ac:dyDescent="0.2">
      <c r="A332" s="10">
        <v>45055</v>
      </c>
      <c r="B332">
        <v>4556.24</v>
      </c>
    </row>
    <row r="333" spans="1:2" x14ac:dyDescent="0.2">
      <c r="A333" s="10">
        <v>45054</v>
      </c>
      <c r="B333">
        <v>4508.6000000000004</v>
      </c>
    </row>
    <row r="334" spans="1:2" x14ac:dyDescent="0.2">
      <c r="A334" s="10">
        <v>45051</v>
      </c>
      <c r="B334">
        <v>4524.8599999999997</v>
      </c>
    </row>
    <row r="335" spans="1:2" x14ac:dyDescent="0.2">
      <c r="A335" s="10">
        <v>45050</v>
      </c>
      <c r="B335">
        <v>4602.9799999999996</v>
      </c>
    </row>
    <row r="336" spans="1:2" x14ac:dyDescent="0.2">
      <c r="A336" s="10">
        <v>45049</v>
      </c>
      <c r="B336">
        <v>4662.5200000000004</v>
      </c>
    </row>
    <row r="337" spans="1:2" x14ac:dyDescent="0.2">
      <c r="A337" s="10">
        <v>45048</v>
      </c>
      <c r="B337">
        <v>4694.1400000000003</v>
      </c>
    </row>
    <row r="338" spans="1:2" x14ac:dyDescent="0.2">
      <c r="A338" s="10">
        <v>45044</v>
      </c>
      <c r="B338">
        <v>4695.2700000000004</v>
      </c>
    </row>
    <row r="339" spans="1:2" x14ac:dyDescent="0.2">
      <c r="A339" s="10">
        <v>45043</v>
      </c>
      <c r="B339">
        <v>4652.0600000000004</v>
      </c>
    </row>
    <row r="340" spans="1:2" x14ac:dyDescent="0.2">
      <c r="A340" s="10">
        <v>45042</v>
      </c>
      <c r="B340">
        <v>4534</v>
      </c>
    </row>
    <row r="341" spans="1:2" x14ac:dyDescent="0.2">
      <c r="A341" s="10">
        <v>45041</v>
      </c>
      <c r="B341">
        <v>4477.33</v>
      </c>
    </row>
    <row r="342" spans="1:2" x14ac:dyDescent="0.2">
      <c r="A342" s="10">
        <v>45040</v>
      </c>
      <c r="B342">
        <v>4482.5200000000004</v>
      </c>
    </row>
    <row r="343" spans="1:2" x14ac:dyDescent="0.2">
      <c r="A343" s="10">
        <v>45037</v>
      </c>
      <c r="B343">
        <v>4514.3</v>
      </c>
    </row>
    <row r="344" spans="1:2" x14ac:dyDescent="0.2">
      <c r="A344" s="10">
        <v>45036</v>
      </c>
      <c r="B344">
        <v>4537.3</v>
      </c>
    </row>
    <row r="345" spans="1:2" x14ac:dyDescent="0.2">
      <c r="A345" s="10">
        <v>45035</v>
      </c>
      <c r="B345">
        <v>4520.8900000000003</v>
      </c>
    </row>
    <row r="346" spans="1:2" x14ac:dyDescent="0.2">
      <c r="A346" s="10">
        <v>45034</v>
      </c>
      <c r="B346">
        <v>4491.38</v>
      </c>
    </row>
    <row r="347" spans="1:2" x14ac:dyDescent="0.2">
      <c r="A347" s="10">
        <v>45033</v>
      </c>
      <c r="B347">
        <v>4437.46</v>
      </c>
    </row>
    <row r="348" spans="1:2" x14ac:dyDescent="0.2">
      <c r="A348" s="10">
        <v>45030</v>
      </c>
      <c r="B348">
        <v>4414.93</v>
      </c>
    </row>
    <row r="349" spans="1:2" x14ac:dyDescent="0.2">
      <c r="A349" s="10">
        <v>45029</v>
      </c>
      <c r="B349">
        <v>4418.67</v>
      </c>
    </row>
    <row r="350" spans="1:2" x14ac:dyDescent="0.2">
      <c r="A350" s="10">
        <v>45028</v>
      </c>
      <c r="B350">
        <v>4450.46</v>
      </c>
    </row>
    <row r="351" spans="1:2" x14ac:dyDescent="0.2">
      <c r="A351" s="10">
        <v>45027</v>
      </c>
      <c r="B351">
        <v>4509.46</v>
      </c>
    </row>
    <row r="352" spans="1:2" x14ac:dyDescent="0.2">
      <c r="A352" s="10">
        <v>45026</v>
      </c>
      <c r="B352">
        <v>4556.34</v>
      </c>
    </row>
    <row r="353" spans="1:2" x14ac:dyDescent="0.2">
      <c r="A353" s="10">
        <v>45021</v>
      </c>
      <c r="B353">
        <v>4568.55</v>
      </c>
    </row>
    <row r="354" spans="1:2" x14ac:dyDescent="0.2">
      <c r="A354" s="10">
        <v>45020</v>
      </c>
      <c r="B354">
        <v>4582.3500000000004</v>
      </c>
    </row>
    <row r="355" spans="1:2" x14ac:dyDescent="0.2">
      <c r="A355" s="10">
        <v>45019</v>
      </c>
      <c r="B355">
        <v>4604.7700000000004</v>
      </c>
    </row>
    <row r="356" spans="1:2" x14ac:dyDescent="0.2">
      <c r="A356" s="10">
        <v>45015</v>
      </c>
      <c r="B356">
        <v>4623.09</v>
      </c>
    </row>
    <row r="357" spans="1:2" x14ac:dyDescent="0.2">
      <c r="A357" s="10">
        <v>45014</v>
      </c>
      <c r="B357">
        <v>4614.33</v>
      </c>
    </row>
    <row r="358" spans="1:2" x14ac:dyDescent="0.2">
      <c r="A358" s="10">
        <v>45013</v>
      </c>
      <c r="B358">
        <v>4668.47</v>
      </c>
    </row>
    <row r="359" spans="1:2" x14ac:dyDescent="0.2">
      <c r="A359" s="10">
        <v>45012</v>
      </c>
      <c r="B359">
        <v>4687.87</v>
      </c>
    </row>
    <row r="360" spans="1:2" x14ac:dyDescent="0.2">
      <c r="A360" s="10">
        <v>45009</v>
      </c>
      <c r="B360">
        <v>4735.7</v>
      </c>
    </row>
    <row r="361" spans="1:2" x14ac:dyDescent="0.2">
      <c r="A361" s="10">
        <v>45008</v>
      </c>
      <c r="B361">
        <v>4742.88</v>
      </c>
    </row>
    <row r="362" spans="1:2" x14ac:dyDescent="0.2">
      <c r="A362" s="10">
        <v>45007</v>
      </c>
      <c r="B362">
        <v>4768.04</v>
      </c>
    </row>
    <row r="363" spans="1:2" x14ac:dyDescent="0.2">
      <c r="A363" s="10">
        <v>45006</v>
      </c>
      <c r="B363">
        <v>4803.0600000000004</v>
      </c>
    </row>
    <row r="364" spans="1:2" x14ac:dyDescent="0.2">
      <c r="A364" s="10">
        <v>45002</v>
      </c>
      <c r="B364">
        <v>4827.25</v>
      </c>
    </row>
    <row r="365" spans="1:2" x14ac:dyDescent="0.2">
      <c r="A365" s="10">
        <v>45001</v>
      </c>
      <c r="B365">
        <v>4877.04</v>
      </c>
    </row>
    <row r="366" spans="1:2" x14ac:dyDescent="0.2">
      <c r="A366" s="10">
        <v>45000</v>
      </c>
      <c r="B366">
        <v>4844.01</v>
      </c>
    </row>
    <row r="367" spans="1:2" x14ac:dyDescent="0.2">
      <c r="A367" s="10">
        <v>44999</v>
      </c>
      <c r="B367">
        <v>4740.71</v>
      </c>
    </row>
    <row r="368" spans="1:2" x14ac:dyDescent="0.2">
      <c r="A368" s="10">
        <v>44998</v>
      </c>
      <c r="B368">
        <v>4768.17</v>
      </c>
    </row>
    <row r="369" spans="1:2" x14ac:dyDescent="0.2">
      <c r="A369" s="10">
        <v>44995</v>
      </c>
      <c r="B369">
        <v>4713.45</v>
      </c>
    </row>
    <row r="370" spans="1:2" x14ac:dyDescent="0.2">
      <c r="A370" s="10">
        <v>44993</v>
      </c>
      <c r="B370">
        <v>4777.66</v>
      </c>
    </row>
    <row r="371" spans="1:2" x14ac:dyDescent="0.2">
      <c r="A371" s="10">
        <v>44992</v>
      </c>
      <c r="B371">
        <v>4767.74</v>
      </c>
    </row>
    <row r="372" spans="1:2" x14ac:dyDescent="0.2">
      <c r="A372" s="10">
        <v>44991</v>
      </c>
      <c r="B372">
        <v>4704.96</v>
      </c>
    </row>
    <row r="373" spans="1:2" x14ac:dyDescent="0.2">
      <c r="A373" s="10">
        <v>44988</v>
      </c>
      <c r="B373">
        <v>4784.42</v>
      </c>
    </row>
    <row r="374" spans="1:2" x14ac:dyDescent="0.2">
      <c r="A374" s="10">
        <v>44987</v>
      </c>
      <c r="B374">
        <v>4806.59</v>
      </c>
    </row>
    <row r="375" spans="1:2" x14ac:dyDescent="0.2">
      <c r="A375" s="10">
        <v>44986</v>
      </c>
      <c r="B375">
        <v>4832.3500000000004</v>
      </c>
    </row>
    <row r="376" spans="1:2" x14ac:dyDescent="0.2">
      <c r="A376" s="10">
        <v>44985</v>
      </c>
      <c r="B376">
        <v>4862.66</v>
      </c>
    </row>
    <row r="377" spans="1:2" x14ac:dyDescent="0.2">
      <c r="A377" s="10">
        <v>44984</v>
      </c>
      <c r="B377">
        <v>4761.75</v>
      </c>
    </row>
    <row r="378" spans="1:2" x14ac:dyDescent="0.2">
      <c r="A378" s="10">
        <v>44981</v>
      </c>
      <c r="B378">
        <v>4837.13</v>
      </c>
    </row>
    <row r="379" spans="1:2" x14ac:dyDescent="0.2">
      <c r="A379" s="10">
        <v>44980</v>
      </c>
      <c r="B379">
        <v>4857.38</v>
      </c>
    </row>
    <row r="380" spans="1:2" x14ac:dyDescent="0.2">
      <c r="A380" s="10">
        <v>44979</v>
      </c>
      <c r="B380">
        <v>4896.2</v>
      </c>
    </row>
    <row r="381" spans="1:2" x14ac:dyDescent="0.2">
      <c r="A381" s="10">
        <v>44978</v>
      </c>
      <c r="B381">
        <v>4959.95</v>
      </c>
    </row>
    <row r="382" spans="1:2" x14ac:dyDescent="0.2">
      <c r="A382" s="10">
        <v>44977</v>
      </c>
      <c r="B382">
        <v>4913.74</v>
      </c>
    </row>
    <row r="383" spans="1:2" x14ac:dyDescent="0.2">
      <c r="A383" s="10">
        <v>44974</v>
      </c>
      <c r="B383">
        <v>4906.3999999999996</v>
      </c>
    </row>
    <row r="384" spans="1:2" x14ac:dyDescent="0.2">
      <c r="A384" s="10">
        <v>44973</v>
      </c>
      <c r="B384">
        <v>4924.13</v>
      </c>
    </row>
    <row r="385" spans="1:2" x14ac:dyDescent="0.2">
      <c r="A385" s="10">
        <v>44972</v>
      </c>
      <c r="B385">
        <v>4925.01</v>
      </c>
    </row>
    <row r="386" spans="1:2" x14ac:dyDescent="0.2">
      <c r="A386" s="10">
        <v>44971</v>
      </c>
      <c r="B386">
        <v>4797.54</v>
      </c>
    </row>
    <row r="387" spans="1:2" x14ac:dyDescent="0.2">
      <c r="A387" s="10">
        <v>44970</v>
      </c>
      <c r="B387">
        <v>4787.75</v>
      </c>
    </row>
    <row r="388" spans="1:2" x14ac:dyDescent="0.2">
      <c r="A388" s="10">
        <v>44967</v>
      </c>
      <c r="B388">
        <v>4799.67</v>
      </c>
    </row>
    <row r="389" spans="1:2" x14ac:dyDescent="0.2">
      <c r="A389" s="10">
        <v>44966</v>
      </c>
      <c r="B389">
        <v>4736.0600000000004</v>
      </c>
    </row>
    <row r="390" spans="1:2" x14ac:dyDescent="0.2">
      <c r="A390" s="10">
        <v>44965</v>
      </c>
      <c r="B390">
        <v>4761.0200000000004</v>
      </c>
    </row>
    <row r="391" spans="1:2" x14ac:dyDescent="0.2">
      <c r="A391" s="10">
        <v>44964</v>
      </c>
      <c r="B391">
        <v>4727.5</v>
      </c>
    </row>
    <row r="392" spans="1:2" x14ac:dyDescent="0.2">
      <c r="A392" s="10">
        <v>44963</v>
      </c>
      <c r="B392">
        <v>4786.74</v>
      </c>
    </row>
    <row r="393" spans="1:2" x14ac:dyDescent="0.2">
      <c r="A393" s="10">
        <v>44960</v>
      </c>
      <c r="B393">
        <v>4697.7700000000004</v>
      </c>
    </row>
    <row r="394" spans="1:2" x14ac:dyDescent="0.2">
      <c r="A394" s="10">
        <v>44959</v>
      </c>
      <c r="B394">
        <v>4619.66</v>
      </c>
    </row>
    <row r="395" spans="1:2" x14ac:dyDescent="0.2">
      <c r="A395" s="10">
        <v>44958</v>
      </c>
      <c r="B395">
        <v>4625.24</v>
      </c>
    </row>
    <row r="396" spans="1:2" x14ac:dyDescent="0.2">
      <c r="A396" s="10">
        <v>44957</v>
      </c>
      <c r="B396">
        <v>4670.8599999999997</v>
      </c>
    </row>
    <row r="397" spans="1:2" x14ac:dyDescent="0.2">
      <c r="A397" s="10">
        <v>44956</v>
      </c>
      <c r="B397">
        <v>4654.8999999999996</v>
      </c>
    </row>
    <row r="398" spans="1:2" x14ac:dyDescent="0.2">
      <c r="A398" s="10">
        <v>44953</v>
      </c>
      <c r="B398">
        <v>4577.04</v>
      </c>
    </row>
    <row r="399" spans="1:2" x14ac:dyDescent="0.2">
      <c r="A399" s="10">
        <v>44952</v>
      </c>
      <c r="B399">
        <v>4519</v>
      </c>
    </row>
    <row r="400" spans="1:2" x14ac:dyDescent="0.2">
      <c r="A400" s="10">
        <v>44951</v>
      </c>
      <c r="B400">
        <v>4538.83</v>
      </c>
    </row>
    <row r="401" spans="1:2" x14ac:dyDescent="0.2">
      <c r="A401" s="10">
        <v>44950</v>
      </c>
      <c r="B401">
        <v>4522.1899999999996</v>
      </c>
    </row>
    <row r="402" spans="1:2" x14ac:dyDescent="0.2">
      <c r="A402" s="10">
        <v>44949</v>
      </c>
      <c r="B402">
        <v>4544.55</v>
      </c>
    </row>
    <row r="403" spans="1:2" x14ac:dyDescent="0.2">
      <c r="A403" s="10">
        <v>44946</v>
      </c>
      <c r="B403">
        <v>4585.58</v>
      </c>
    </row>
    <row r="404" spans="1:2" x14ac:dyDescent="0.2">
      <c r="A404" s="10">
        <v>44945</v>
      </c>
      <c r="B404">
        <v>4669.9799999999996</v>
      </c>
    </row>
    <row r="405" spans="1:2" x14ac:dyDescent="0.2">
      <c r="A405" s="10">
        <v>44944</v>
      </c>
      <c r="B405">
        <v>4696.8999999999996</v>
      </c>
    </row>
    <row r="406" spans="1:2" x14ac:dyDescent="0.2">
      <c r="A406" s="10">
        <v>44943</v>
      </c>
      <c r="B406">
        <v>4734.3</v>
      </c>
    </row>
    <row r="407" spans="1:2" x14ac:dyDescent="0.2">
      <c r="A407" s="10">
        <v>44942</v>
      </c>
      <c r="B407">
        <v>4681.8100000000004</v>
      </c>
    </row>
    <row r="408" spans="1:2" x14ac:dyDescent="0.2">
      <c r="A408" s="10">
        <v>44939</v>
      </c>
      <c r="B408">
        <v>4688.68</v>
      </c>
    </row>
    <row r="409" spans="1:2" x14ac:dyDescent="0.2">
      <c r="A409" s="10">
        <v>44938</v>
      </c>
      <c r="B409">
        <v>4685.04</v>
      </c>
    </row>
    <row r="410" spans="1:2" x14ac:dyDescent="0.2">
      <c r="A410" s="10">
        <v>44937</v>
      </c>
      <c r="B410">
        <v>4733.1000000000004</v>
      </c>
    </row>
    <row r="411" spans="1:2" x14ac:dyDescent="0.2">
      <c r="A411" s="10">
        <v>44936</v>
      </c>
      <c r="B411">
        <v>4787.6000000000004</v>
      </c>
    </row>
    <row r="412" spans="1:2" x14ac:dyDescent="0.2">
      <c r="A412" s="10">
        <v>44932</v>
      </c>
      <c r="B412">
        <v>4855.4799999999996</v>
      </c>
    </row>
    <row r="413" spans="1:2" x14ac:dyDescent="0.2">
      <c r="A413" s="10">
        <v>44931</v>
      </c>
      <c r="B413">
        <v>4966.75</v>
      </c>
    </row>
    <row r="414" spans="1:2" x14ac:dyDescent="0.2">
      <c r="A414" s="10">
        <v>44930</v>
      </c>
      <c r="B414">
        <v>4929.67</v>
      </c>
    </row>
    <row r="415" spans="1:2" x14ac:dyDescent="0.2">
      <c r="A415" s="10">
        <v>44929</v>
      </c>
      <c r="B415">
        <v>4896.24</v>
      </c>
    </row>
    <row r="416" spans="1:2" x14ac:dyDescent="0.2">
      <c r="A416" s="10">
        <v>44924</v>
      </c>
      <c r="B416">
        <v>4852.5</v>
      </c>
    </row>
    <row r="417" spans="1:2" x14ac:dyDescent="0.2">
      <c r="A417" s="10">
        <v>44923</v>
      </c>
      <c r="B417">
        <v>4774.5</v>
      </c>
    </row>
    <row r="418" spans="1:2" x14ac:dyDescent="0.2">
      <c r="A418" s="10">
        <v>44922</v>
      </c>
      <c r="B418">
        <v>4765.7</v>
      </c>
    </row>
    <row r="419" spans="1:2" x14ac:dyDescent="0.2">
      <c r="A419" s="10">
        <v>44921</v>
      </c>
      <c r="B419">
        <v>4741.75</v>
      </c>
    </row>
    <row r="420" spans="1:2" x14ac:dyDescent="0.2">
      <c r="A420" s="10">
        <v>44918</v>
      </c>
      <c r="B420">
        <v>4737.68</v>
      </c>
    </row>
    <row r="421" spans="1:2" x14ac:dyDescent="0.2">
      <c r="A421" s="10">
        <v>44917</v>
      </c>
      <c r="B421">
        <v>4761.78</v>
      </c>
    </row>
    <row r="422" spans="1:2" x14ac:dyDescent="0.2">
      <c r="A422" s="10">
        <v>44916</v>
      </c>
      <c r="B422">
        <v>4770.09</v>
      </c>
    </row>
    <row r="423" spans="1:2" x14ac:dyDescent="0.2">
      <c r="A423" s="10">
        <v>44915</v>
      </c>
      <c r="B423">
        <v>4769.2299999999996</v>
      </c>
    </row>
    <row r="424" spans="1:2" x14ac:dyDescent="0.2">
      <c r="A424" s="10">
        <v>44914</v>
      </c>
      <c r="B424">
        <v>4777.12</v>
      </c>
    </row>
    <row r="425" spans="1:2" x14ac:dyDescent="0.2">
      <c r="A425" s="10">
        <v>44911</v>
      </c>
      <c r="B425">
        <v>4787.8</v>
      </c>
    </row>
    <row r="426" spans="1:2" x14ac:dyDescent="0.2">
      <c r="A426" s="10">
        <v>44910</v>
      </c>
      <c r="B426">
        <v>4793.72</v>
      </c>
    </row>
    <row r="427" spans="1:2" x14ac:dyDescent="0.2">
      <c r="A427" s="10">
        <v>44909</v>
      </c>
      <c r="B427">
        <v>4781.17</v>
      </c>
    </row>
    <row r="428" spans="1:2" x14ac:dyDescent="0.2">
      <c r="A428" s="10">
        <v>44908</v>
      </c>
      <c r="B428">
        <v>4763.41</v>
      </c>
    </row>
    <row r="429" spans="1:2" x14ac:dyDescent="0.2">
      <c r="A429" s="10">
        <v>44907</v>
      </c>
      <c r="B429">
        <v>4849.2</v>
      </c>
    </row>
    <row r="430" spans="1:2" x14ac:dyDescent="0.2">
      <c r="A430" s="10">
        <v>44904</v>
      </c>
      <c r="B430">
        <v>4809.6000000000004</v>
      </c>
    </row>
    <row r="431" spans="1:2" x14ac:dyDescent="0.2">
      <c r="A431" s="10">
        <v>44902</v>
      </c>
      <c r="B431">
        <v>4827.99</v>
      </c>
    </row>
    <row r="432" spans="1:2" x14ac:dyDescent="0.2">
      <c r="A432" s="10">
        <v>44901</v>
      </c>
      <c r="B432">
        <v>4834</v>
      </c>
    </row>
    <row r="433" spans="1:2" x14ac:dyDescent="0.2">
      <c r="A433" s="10">
        <v>44900</v>
      </c>
      <c r="B433">
        <v>4839.8500000000004</v>
      </c>
    </row>
    <row r="434" spans="1:2" x14ac:dyDescent="0.2">
      <c r="A434" s="10">
        <v>44897</v>
      </c>
      <c r="B434">
        <v>4776.6499999999996</v>
      </c>
    </row>
    <row r="435" spans="1:2" x14ac:dyDescent="0.2">
      <c r="A435" s="10">
        <v>44896</v>
      </c>
      <c r="B435">
        <v>4765.75</v>
      </c>
    </row>
    <row r="436" spans="1:2" x14ac:dyDescent="0.2">
      <c r="A436" s="10">
        <v>44895</v>
      </c>
      <c r="B436">
        <v>4834.25</v>
      </c>
    </row>
    <row r="437" spans="1:2" x14ac:dyDescent="0.2">
      <c r="A437" s="10">
        <v>44894</v>
      </c>
      <c r="B437">
        <v>4809.5200000000004</v>
      </c>
    </row>
    <row r="438" spans="1:2" x14ac:dyDescent="0.2">
      <c r="A438" s="10">
        <v>44893</v>
      </c>
      <c r="B438">
        <v>4834.51</v>
      </c>
    </row>
    <row r="439" spans="1:2" x14ac:dyDescent="0.2">
      <c r="A439" s="10">
        <v>44890</v>
      </c>
      <c r="B439">
        <v>4866.17</v>
      </c>
    </row>
    <row r="440" spans="1:2" x14ac:dyDescent="0.2">
      <c r="A440" s="10">
        <v>44889</v>
      </c>
      <c r="B440">
        <v>4885.58</v>
      </c>
    </row>
    <row r="441" spans="1:2" x14ac:dyDescent="0.2">
      <c r="A441" s="10">
        <v>44888</v>
      </c>
      <c r="B441">
        <v>4890.2</v>
      </c>
    </row>
    <row r="442" spans="1:2" x14ac:dyDescent="0.2">
      <c r="A442" s="10">
        <v>44887</v>
      </c>
      <c r="B442">
        <v>4905.2700000000004</v>
      </c>
    </row>
    <row r="443" spans="1:2" x14ac:dyDescent="0.2">
      <c r="A443" s="10">
        <v>44886</v>
      </c>
      <c r="B443">
        <v>4945.63</v>
      </c>
    </row>
    <row r="444" spans="1:2" x14ac:dyDescent="0.2">
      <c r="A444" s="10">
        <v>44883</v>
      </c>
      <c r="B444">
        <v>4988.42</v>
      </c>
    </row>
    <row r="445" spans="1:2" x14ac:dyDescent="0.2">
      <c r="A445" s="10">
        <v>44882</v>
      </c>
      <c r="B445">
        <v>4992.25</v>
      </c>
    </row>
    <row r="446" spans="1:2" x14ac:dyDescent="0.2">
      <c r="A446" s="10">
        <v>44881</v>
      </c>
      <c r="B446">
        <v>4952.8500000000004</v>
      </c>
    </row>
    <row r="447" spans="1:2" x14ac:dyDescent="0.2">
      <c r="A447" s="10">
        <v>44880</v>
      </c>
      <c r="B447">
        <v>4858.7</v>
      </c>
    </row>
    <row r="448" spans="1:2" x14ac:dyDescent="0.2">
      <c r="A448" s="10">
        <v>44879</v>
      </c>
      <c r="B448">
        <v>4805.54</v>
      </c>
    </row>
    <row r="449" spans="1:2" x14ac:dyDescent="0.2">
      <c r="A449" s="10">
        <v>44876</v>
      </c>
      <c r="B449">
        <v>4808.95</v>
      </c>
    </row>
    <row r="450" spans="1:2" x14ac:dyDescent="0.2">
      <c r="A450" s="10">
        <v>44875</v>
      </c>
      <c r="B450">
        <v>4801.95</v>
      </c>
    </row>
    <row r="451" spans="1:2" x14ac:dyDescent="0.2">
      <c r="A451" s="10">
        <v>44874</v>
      </c>
      <c r="B451">
        <v>4878.71</v>
      </c>
    </row>
    <row r="452" spans="1:2" x14ac:dyDescent="0.2">
      <c r="A452" s="10">
        <v>44873</v>
      </c>
      <c r="B452">
        <v>4950.2</v>
      </c>
    </row>
    <row r="453" spans="1:2" x14ac:dyDescent="0.2">
      <c r="A453" s="10">
        <v>44869</v>
      </c>
      <c r="B453">
        <v>5120.1499999999996</v>
      </c>
    </row>
    <row r="454" spans="1:2" x14ac:dyDescent="0.2">
      <c r="A454" s="10">
        <v>44868</v>
      </c>
      <c r="B454">
        <v>5075.25</v>
      </c>
    </row>
    <row r="455" spans="1:2" x14ac:dyDescent="0.2">
      <c r="A455" s="10">
        <v>44867</v>
      </c>
      <c r="B455">
        <v>5011.58</v>
      </c>
    </row>
    <row r="456" spans="1:2" x14ac:dyDescent="0.2">
      <c r="A456" s="10">
        <v>44866</v>
      </c>
      <c r="B456">
        <v>5008.67</v>
      </c>
    </row>
    <row r="457" spans="1:2" x14ac:dyDescent="0.2">
      <c r="A457" s="10">
        <v>44865</v>
      </c>
      <c r="B457">
        <v>4940.08</v>
      </c>
    </row>
    <row r="458" spans="1:2" x14ac:dyDescent="0.2">
      <c r="A458" s="10">
        <v>44862</v>
      </c>
      <c r="B458">
        <v>4833.3999999999996</v>
      </c>
    </row>
    <row r="459" spans="1:2" x14ac:dyDescent="0.2">
      <c r="A459" s="10">
        <v>44861</v>
      </c>
      <c r="B459">
        <v>4822.41</v>
      </c>
    </row>
    <row r="460" spans="1:2" x14ac:dyDescent="0.2">
      <c r="A460" s="10">
        <v>44860</v>
      </c>
      <c r="B460">
        <v>4886.46</v>
      </c>
    </row>
    <row r="461" spans="1:2" x14ac:dyDescent="0.2">
      <c r="A461" s="10">
        <v>44859</v>
      </c>
      <c r="B461">
        <v>4976.25</v>
      </c>
    </row>
    <row r="462" spans="1:2" x14ac:dyDescent="0.2">
      <c r="A462" s="10">
        <v>44858</v>
      </c>
      <c r="B462">
        <v>4990.7</v>
      </c>
    </row>
    <row r="463" spans="1:2" x14ac:dyDescent="0.2">
      <c r="A463" s="10">
        <v>44855</v>
      </c>
      <c r="B463">
        <v>4915.58</v>
      </c>
    </row>
    <row r="464" spans="1:2" x14ac:dyDescent="0.2">
      <c r="A464" s="10">
        <v>44854</v>
      </c>
      <c r="B464">
        <v>4906.8</v>
      </c>
    </row>
    <row r="465" spans="1:2" x14ac:dyDescent="0.2">
      <c r="A465" s="10">
        <v>44853</v>
      </c>
      <c r="B465">
        <v>4841.75</v>
      </c>
    </row>
    <row r="466" spans="1:2" x14ac:dyDescent="0.2">
      <c r="A466" s="10">
        <v>44852</v>
      </c>
      <c r="B466">
        <v>4766.05</v>
      </c>
    </row>
    <row r="467" spans="1:2" x14ac:dyDescent="0.2">
      <c r="A467" s="10">
        <v>44851</v>
      </c>
      <c r="B467">
        <v>4685.92</v>
      </c>
    </row>
    <row r="468" spans="1:2" x14ac:dyDescent="0.2">
      <c r="A468" s="10">
        <v>44848</v>
      </c>
      <c r="B468">
        <v>4698.5</v>
      </c>
    </row>
    <row r="469" spans="1:2" x14ac:dyDescent="0.2">
      <c r="A469" s="10">
        <v>44847</v>
      </c>
      <c r="B469">
        <v>4575.7</v>
      </c>
    </row>
    <row r="470" spans="1:2" x14ac:dyDescent="0.2">
      <c r="A470" s="10">
        <v>44846</v>
      </c>
      <c r="B470">
        <v>4607.33</v>
      </c>
    </row>
    <row r="471" spans="1:2" x14ac:dyDescent="0.2">
      <c r="A471" s="10">
        <v>44845</v>
      </c>
      <c r="B471">
        <v>4607.25</v>
      </c>
    </row>
    <row r="472" spans="1:2" x14ac:dyDescent="0.2">
      <c r="A472" s="10">
        <v>44844</v>
      </c>
      <c r="B472">
        <v>4606.0200000000004</v>
      </c>
    </row>
    <row r="473" spans="1:2" x14ac:dyDescent="0.2">
      <c r="A473" s="10">
        <v>44841</v>
      </c>
      <c r="B473">
        <v>4622.88</v>
      </c>
    </row>
    <row r="474" spans="1:2" x14ac:dyDescent="0.2">
      <c r="A474" s="10">
        <v>44840</v>
      </c>
      <c r="B474">
        <v>4609.2700000000004</v>
      </c>
    </row>
    <row r="475" spans="1:2" x14ac:dyDescent="0.2">
      <c r="A475" s="10">
        <v>44839</v>
      </c>
      <c r="B475">
        <v>4582.2</v>
      </c>
    </row>
    <row r="476" spans="1:2" x14ac:dyDescent="0.2">
      <c r="A476" s="10">
        <v>44838</v>
      </c>
      <c r="B476">
        <v>4498.5200000000004</v>
      </c>
    </row>
    <row r="477" spans="1:2" x14ac:dyDescent="0.2">
      <c r="A477" s="10">
        <v>44837</v>
      </c>
      <c r="B477">
        <v>4530.05</v>
      </c>
    </row>
    <row r="478" spans="1:2" x14ac:dyDescent="0.2">
      <c r="A478" s="10">
        <v>44834</v>
      </c>
      <c r="B478">
        <v>4608.75</v>
      </c>
    </row>
    <row r="479" spans="1:2" x14ac:dyDescent="0.2">
      <c r="A479" s="10">
        <v>44833</v>
      </c>
      <c r="B479">
        <v>4530.47</v>
      </c>
    </row>
    <row r="480" spans="1:2" x14ac:dyDescent="0.2">
      <c r="A480" s="10">
        <v>44832</v>
      </c>
      <c r="B480">
        <v>4487.17</v>
      </c>
    </row>
    <row r="481" spans="1:2" x14ac:dyDescent="0.2">
      <c r="A481" s="10">
        <v>44831</v>
      </c>
      <c r="B481">
        <v>4559.8100000000004</v>
      </c>
    </row>
    <row r="482" spans="1:2" x14ac:dyDescent="0.2">
      <c r="A482" s="10">
        <v>44830</v>
      </c>
      <c r="B482">
        <v>4544.03</v>
      </c>
    </row>
    <row r="483" spans="1:2" x14ac:dyDescent="0.2">
      <c r="A483" s="10">
        <v>44827</v>
      </c>
      <c r="B483">
        <v>4448.0200000000004</v>
      </c>
    </row>
    <row r="484" spans="1:2" x14ac:dyDescent="0.2">
      <c r="A484" s="10">
        <v>44826</v>
      </c>
      <c r="B484">
        <v>4367.91</v>
      </c>
    </row>
    <row r="485" spans="1:2" x14ac:dyDescent="0.2">
      <c r="A485" s="10">
        <v>44825</v>
      </c>
      <c r="B485">
        <v>4403.75</v>
      </c>
    </row>
    <row r="486" spans="1:2" x14ac:dyDescent="0.2">
      <c r="A486" s="10">
        <v>44824</v>
      </c>
      <c r="B486">
        <v>4423.8</v>
      </c>
    </row>
    <row r="487" spans="1:2" x14ac:dyDescent="0.2">
      <c r="A487" s="10">
        <v>44823</v>
      </c>
      <c r="B487">
        <v>4406.2</v>
      </c>
    </row>
    <row r="488" spans="1:2" x14ac:dyDescent="0.2">
      <c r="A488" s="10">
        <v>44820</v>
      </c>
      <c r="B488">
        <v>4435.8999999999996</v>
      </c>
    </row>
    <row r="489" spans="1:2" x14ac:dyDescent="0.2">
      <c r="A489" s="10">
        <v>44819</v>
      </c>
      <c r="B489">
        <v>4418.66</v>
      </c>
    </row>
    <row r="490" spans="1:2" x14ac:dyDescent="0.2">
      <c r="A490" s="10">
        <v>44818</v>
      </c>
      <c r="B490">
        <v>4386.49</v>
      </c>
    </row>
    <row r="491" spans="1:2" x14ac:dyDescent="0.2">
      <c r="A491" s="10">
        <v>44817</v>
      </c>
      <c r="B491">
        <v>4412</v>
      </c>
    </row>
    <row r="492" spans="1:2" x14ac:dyDescent="0.2">
      <c r="A492" s="10">
        <v>44816</v>
      </c>
      <c r="B492">
        <v>4359.58</v>
      </c>
    </row>
    <row r="493" spans="1:2" x14ac:dyDescent="0.2">
      <c r="A493" s="10">
        <v>44813</v>
      </c>
      <c r="B493">
        <v>4353.2700000000004</v>
      </c>
    </row>
    <row r="494" spans="1:2" x14ac:dyDescent="0.2">
      <c r="A494" s="10">
        <v>44812</v>
      </c>
      <c r="B494">
        <v>4397.1899999999996</v>
      </c>
    </row>
    <row r="495" spans="1:2" x14ac:dyDescent="0.2">
      <c r="A495" s="10">
        <v>44811</v>
      </c>
      <c r="B495">
        <v>4404.47</v>
      </c>
    </row>
    <row r="496" spans="1:2" x14ac:dyDescent="0.2">
      <c r="A496" s="10">
        <v>44810</v>
      </c>
      <c r="B496">
        <v>4478.55</v>
      </c>
    </row>
    <row r="497" spans="1:2" x14ac:dyDescent="0.2">
      <c r="A497" s="10">
        <v>44809</v>
      </c>
      <c r="B497">
        <v>4474.55</v>
      </c>
    </row>
    <row r="498" spans="1:2" x14ac:dyDescent="0.2">
      <c r="A498" s="10">
        <v>44806</v>
      </c>
      <c r="B498">
        <v>4482.63</v>
      </c>
    </row>
    <row r="499" spans="1:2" x14ac:dyDescent="0.2">
      <c r="A499" s="10">
        <v>44805</v>
      </c>
      <c r="B499">
        <v>4486.8500000000004</v>
      </c>
    </row>
    <row r="500" spans="1:2" x14ac:dyDescent="0.2">
      <c r="A500" s="10">
        <v>44804</v>
      </c>
      <c r="B500">
        <v>4429.17</v>
      </c>
    </row>
    <row r="501" spans="1:2" x14ac:dyDescent="0.2">
      <c r="A501" s="10">
        <v>44803</v>
      </c>
      <c r="B501">
        <v>4421.5200000000004</v>
      </c>
    </row>
    <row r="502" spans="1:2" x14ac:dyDescent="0.2">
      <c r="A502" s="10">
        <v>44802</v>
      </c>
      <c r="B502">
        <v>4369.2</v>
      </c>
    </row>
    <row r="503" spans="1:2" x14ac:dyDescent="0.2">
      <c r="A503" s="10">
        <v>44799</v>
      </c>
      <c r="B503">
        <v>4403.95</v>
      </c>
    </row>
    <row r="504" spans="1:2" x14ac:dyDescent="0.2">
      <c r="A504" s="10">
        <v>44798</v>
      </c>
      <c r="B504">
        <v>4393.1000000000004</v>
      </c>
    </row>
    <row r="505" spans="1:2" x14ac:dyDescent="0.2">
      <c r="A505" s="10">
        <v>44797</v>
      </c>
      <c r="B505">
        <v>4409.25</v>
      </c>
    </row>
    <row r="506" spans="1:2" x14ac:dyDescent="0.2">
      <c r="A506" s="10">
        <v>44796</v>
      </c>
      <c r="B506">
        <v>4357.3900000000003</v>
      </c>
    </row>
    <row r="507" spans="1:2" x14ac:dyDescent="0.2">
      <c r="A507" s="10">
        <v>44795</v>
      </c>
      <c r="B507">
        <v>4397.12</v>
      </c>
    </row>
    <row r="508" spans="1:2" x14ac:dyDescent="0.2">
      <c r="A508" s="10">
        <v>44792</v>
      </c>
      <c r="B508">
        <v>4377.3500000000004</v>
      </c>
    </row>
    <row r="509" spans="1:2" x14ac:dyDescent="0.2">
      <c r="A509" s="10">
        <v>44791</v>
      </c>
      <c r="B509">
        <v>4389.88</v>
      </c>
    </row>
    <row r="510" spans="1:2" x14ac:dyDescent="0.2">
      <c r="A510" s="10">
        <v>44790</v>
      </c>
      <c r="B510">
        <v>4345.24</v>
      </c>
    </row>
    <row r="511" spans="1:2" x14ac:dyDescent="0.2">
      <c r="A511" s="10">
        <v>44789</v>
      </c>
      <c r="B511">
        <v>4247.59</v>
      </c>
    </row>
    <row r="512" spans="1:2" x14ac:dyDescent="0.2">
      <c r="A512" s="10">
        <v>44785</v>
      </c>
      <c r="B512">
        <v>4160.1000000000004</v>
      </c>
    </row>
    <row r="513" spans="1:2" x14ac:dyDescent="0.2">
      <c r="A513" s="10">
        <v>44784</v>
      </c>
      <c r="B513">
        <v>4228.1899999999996</v>
      </c>
    </row>
    <row r="514" spans="1:2" x14ac:dyDescent="0.2">
      <c r="A514" s="10">
        <v>44783</v>
      </c>
      <c r="B514">
        <v>4273</v>
      </c>
    </row>
    <row r="515" spans="1:2" x14ac:dyDescent="0.2">
      <c r="A515" s="10">
        <v>44782</v>
      </c>
      <c r="B515">
        <v>4349.51</v>
      </c>
    </row>
    <row r="516" spans="1:2" x14ac:dyDescent="0.2">
      <c r="A516" s="10">
        <v>44781</v>
      </c>
      <c r="B516">
        <v>4316.8999999999996</v>
      </c>
    </row>
    <row r="517" spans="1:2" x14ac:dyDescent="0.2">
      <c r="A517" s="10">
        <v>44778</v>
      </c>
      <c r="B517">
        <v>4348.0200000000004</v>
      </c>
    </row>
    <row r="518" spans="1:2" x14ac:dyDescent="0.2">
      <c r="A518" s="10">
        <v>44777</v>
      </c>
      <c r="B518">
        <v>4289.45</v>
      </c>
    </row>
    <row r="519" spans="1:2" x14ac:dyDescent="0.2">
      <c r="A519" s="10">
        <v>44776</v>
      </c>
      <c r="B519">
        <v>4307.25</v>
      </c>
    </row>
    <row r="520" spans="1:2" x14ac:dyDescent="0.2">
      <c r="A520" s="10">
        <v>44775</v>
      </c>
      <c r="B520">
        <v>4325.2</v>
      </c>
    </row>
    <row r="521" spans="1:2" x14ac:dyDescent="0.2">
      <c r="A521" s="10">
        <v>44774</v>
      </c>
      <c r="B521">
        <v>4269.95</v>
      </c>
    </row>
    <row r="522" spans="1:2" x14ac:dyDescent="0.2">
      <c r="A522" s="10">
        <v>44771</v>
      </c>
      <c r="B522">
        <v>4295.5200000000004</v>
      </c>
    </row>
    <row r="523" spans="1:2" x14ac:dyDescent="0.2">
      <c r="A523" s="10">
        <v>44770</v>
      </c>
      <c r="B523">
        <v>4372.0200000000004</v>
      </c>
    </row>
    <row r="524" spans="1:2" x14ac:dyDescent="0.2">
      <c r="A524" s="10">
        <v>44769</v>
      </c>
      <c r="B524">
        <v>4422.08</v>
      </c>
    </row>
    <row r="525" spans="1:2" x14ac:dyDescent="0.2">
      <c r="A525" s="10">
        <v>44768</v>
      </c>
      <c r="B525">
        <v>4446.58</v>
      </c>
    </row>
    <row r="526" spans="1:2" x14ac:dyDescent="0.2">
      <c r="A526" s="10">
        <v>44767</v>
      </c>
      <c r="B526">
        <v>4466.9799999999996</v>
      </c>
    </row>
    <row r="527" spans="1:2" x14ac:dyDescent="0.2">
      <c r="A527" s="10">
        <v>44764</v>
      </c>
      <c r="B527">
        <v>4464.5</v>
      </c>
    </row>
    <row r="528" spans="1:2" x14ac:dyDescent="0.2">
      <c r="A528" s="10">
        <v>44763</v>
      </c>
      <c r="B528">
        <v>4424.3900000000003</v>
      </c>
    </row>
    <row r="529" spans="1:2" x14ac:dyDescent="0.2">
      <c r="A529" s="10">
        <v>44761</v>
      </c>
      <c r="B529">
        <v>4321.8500000000004</v>
      </c>
    </row>
    <row r="530" spans="1:2" x14ac:dyDescent="0.2">
      <c r="A530" s="10">
        <v>44760</v>
      </c>
      <c r="B530">
        <v>4308.83</v>
      </c>
    </row>
    <row r="531" spans="1:2" x14ac:dyDescent="0.2">
      <c r="A531" s="10">
        <v>44757</v>
      </c>
      <c r="B531">
        <v>4361.45</v>
      </c>
    </row>
    <row r="532" spans="1:2" x14ac:dyDescent="0.2">
      <c r="A532" s="10">
        <v>44756</v>
      </c>
      <c r="B532">
        <v>4493.45</v>
      </c>
    </row>
    <row r="533" spans="1:2" x14ac:dyDescent="0.2">
      <c r="A533" s="10">
        <v>44755</v>
      </c>
      <c r="B533">
        <v>4490.3999999999996</v>
      </c>
    </row>
    <row r="534" spans="1:2" x14ac:dyDescent="0.2">
      <c r="A534" s="10">
        <v>44754</v>
      </c>
      <c r="B534">
        <v>4626.8</v>
      </c>
    </row>
    <row r="535" spans="1:2" x14ac:dyDescent="0.2">
      <c r="A535" s="10">
        <v>44753</v>
      </c>
      <c r="B535">
        <v>4575.04</v>
      </c>
    </row>
    <row r="536" spans="1:2" x14ac:dyDescent="0.2">
      <c r="A536" s="10">
        <v>44750</v>
      </c>
      <c r="B536">
        <v>4420.75</v>
      </c>
    </row>
    <row r="537" spans="1:2" x14ac:dyDescent="0.2">
      <c r="A537" s="10">
        <v>44749</v>
      </c>
      <c r="B537">
        <v>4395.3500000000004</v>
      </c>
    </row>
    <row r="538" spans="1:2" x14ac:dyDescent="0.2">
      <c r="A538" s="10">
        <v>44748</v>
      </c>
      <c r="B538">
        <v>4352.71</v>
      </c>
    </row>
    <row r="539" spans="1:2" x14ac:dyDescent="0.2">
      <c r="A539" s="10">
        <v>44747</v>
      </c>
      <c r="B539">
        <v>4278.88</v>
      </c>
    </row>
    <row r="540" spans="1:2" x14ac:dyDescent="0.2">
      <c r="A540" s="10">
        <v>44746</v>
      </c>
      <c r="B540">
        <v>4188.58</v>
      </c>
    </row>
    <row r="541" spans="1:2" x14ac:dyDescent="0.2">
      <c r="A541" s="10">
        <v>44743</v>
      </c>
      <c r="B541">
        <v>4198.3900000000003</v>
      </c>
    </row>
    <row r="542" spans="1:2" x14ac:dyDescent="0.2">
      <c r="A542" s="10">
        <v>44742</v>
      </c>
      <c r="B542">
        <v>4155.1099999999997</v>
      </c>
    </row>
    <row r="543" spans="1:2" x14ac:dyDescent="0.2">
      <c r="A543" s="10">
        <v>44741</v>
      </c>
      <c r="B543">
        <v>4115.6499999999996</v>
      </c>
    </row>
    <row r="544" spans="1:2" x14ac:dyDescent="0.2">
      <c r="A544" s="10">
        <v>44740</v>
      </c>
      <c r="B544">
        <v>4096.76</v>
      </c>
    </row>
    <row r="545" spans="1:2" x14ac:dyDescent="0.2">
      <c r="A545" s="10">
        <v>44736</v>
      </c>
      <c r="B545">
        <v>4138.38</v>
      </c>
    </row>
    <row r="546" spans="1:2" x14ac:dyDescent="0.2">
      <c r="A546" s="10">
        <v>44735</v>
      </c>
      <c r="B546">
        <v>4108.38</v>
      </c>
    </row>
    <row r="547" spans="1:2" x14ac:dyDescent="0.2">
      <c r="A547" s="10">
        <v>44734</v>
      </c>
      <c r="B547">
        <v>4019.47</v>
      </c>
    </row>
    <row r="548" spans="1:2" x14ac:dyDescent="0.2">
      <c r="A548" s="10">
        <v>44733</v>
      </c>
      <c r="B548">
        <v>4023.94</v>
      </c>
    </row>
    <row r="549" spans="1:2" x14ac:dyDescent="0.2">
      <c r="A549" s="10">
        <v>44729</v>
      </c>
      <c r="B549">
        <v>3902.05</v>
      </c>
    </row>
    <row r="550" spans="1:2" x14ac:dyDescent="0.2">
      <c r="A550" s="10">
        <v>44728</v>
      </c>
      <c r="B550">
        <v>3900.17</v>
      </c>
    </row>
    <row r="551" spans="1:2" x14ac:dyDescent="0.2">
      <c r="A551" s="10">
        <v>44727</v>
      </c>
      <c r="B551">
        <v>3892.35</v>
      </c>
    </row>
    <row r="552" spans="1:2" x14ac:dyDescent="0.2">
      <c r="A552" s="10">
        <v>44726</v>
      </c>
      <c r="B552">
        <v>3967.8</v>
      </c>
    </row>
    <row r="553" spans="1:2" x14ac:dyDescent="0.2">
      <c r="A553" s="10">
        <v>44725</v>
      </c>
      <c r="B553">
        <v>3970.75</v>
      </c>
    </row>
    <row r="554" spans="1:2" x14ac:dyDescent="0.2">
      <c r="A554" s="10">
        <v>44722</v>
      </c>
      <c r="B554">
        <v>3940.95</v>
      </c>
    </row>
    <row r="555" spans="1:2" x14ac:dyDescent="0.2">
      <c r="A555" s="10">
        <v>44721</v>
      </c>
      <c r="B555">
        <v>3850.67</v>
      </c>
    </row>
    <row r="556" spans="1:2" x14ac:dyDescent="0.2">
      <c r="A556" s="10">
        <v>44720</v>
      </c>
      <c r="B556">
        <v>3807.14</v>
      </c>
    </row>
    <row r="557" spans="1:2" x14ac:dyDescent="0.2">
      <c r="A557" s="10">
        <v>44719</v>
      </c>
      <c r="B557">
        <v>3784.8</v>
      </c>
    </row>
    <row r="558" spans="1:2" x14ac:dyDescent="0.2">
      <c r="A558" s="10">
        <v>44718</v>
      </c>
      <c r="B558">
        <v>3795.43</v>
      </c>
    </row>
    <row r="559" spans="1:2" x14ac:dyDescent="0.2">
      <c r="A559" s="10">
        <v>44715</v>
      </c>
      <c r="B559">
        <v>3788.32</v>
      </c>
    </row>
    <row r="560" spans="1:2" x14ac:dyDescent="0.2">
      <c r="A560" s="10">
        <v>44714</v>
      </c>
      <c r="B560">
        <v>3773.9</v>
      </c>
    </row>
    <row r="561" spans="1:2" x14ac:dyDescent="0.2">
      <c r="A561" s="10">
        <v>44713</v>
      </c>
      <c r="B561">
        <v>3799.92</v>
      </c>
    </row>
    <row r="562" spans="1:2" x14ac:dyDescent="0.2">
      <c r="A562" s="10">
        <v>44712</v>
      </c>
      <c r="B562">
        <v>3772.1</v>
      </c>
    </row>
    <row r="563" spans="1:2" x14ac:dyDescent="0.2">
      <c r="A563" s="10">
        <v>44708</v>
      </c>
      <c r="B563">
        <v>3932.59</v>
      </c>
    </row>
    <row r="564" spans="1:2" x14ac:dyDescent="0.2">
      <c r="A564" s="10">
        <v>44707</v>
      </c>
      <c r="B564">
        <v>3922</v>
      </c>
    </row>
    <row r="565" spans="1:2" x14ac:dyDescent="0.2">
      <c r="A565" s="10">
        <v>44706</v>
      </c>
      <c r="B565">
        <v>3936.63</v>
      </c>
    </row>
    <row r="566" spans="1:2" x14ac:dyDescent="0.2">
      <c r="A566" s="10">
        <v>44705</v>
      </c>
      <c r="B566">
        <v>3976.17</v>
      </c>
    </row>
    <row r="567" spans="1:2" x14ac:dyDescent="0.2">
      <c r="A567" s="10">
        <v>44704</v>
      </c>
      <c r="B567">
        <v>3977.52</v>
      </c>
    </row>
    <row r="568" spans="1:2" x14ac:dyDescent="0.2">
      <c r="A568" s="10">
        <v>44701</v>
      </c>
      <c r="B568">
        <v>3971.78</v>
      </c>
    </row>
    <row r="569" spans="1:2" x14ac:dyDescent="0.2">
      <c r="A569" s="10">
        <v>44700</v>
      </c>
      <c r="B569">
        <v>4053.3</v>
      </c>
    </row>
    <row r="570" spans="1:2" x14ac:dyDescent="0.2">
      <c r="A570" s="10">
        <v>44699</v>
      </c>
      <c r="B570">
        <v>4071.49</v>
      </c>
    </row>
    <row r="571" spans="1:2" x14ac:dyDescent="0.2">
      <c r="A571" s="10">
        <v>44698</v>
      </c>
      <c r="B571">
        <v>4029.43</v>
      </c>
    </row>
    <row r="572" spans="1:2" x14ac:dyDescent="0.2">
      <c r="A572" s="10">
        <v>44697</v>
      </c>
      <c r="B572">
        <v>4058.19</v>
      </c>
    </row>
    <row r="573" spans="1:2" x14ac:dyDescent="0.2">
      <c r="A573" s="10">
        <v>44694</v>
      </c>
      <c r="B573">
        <v>4109.88</v>
      </c>
    </row>
    <row r="574" spans="1:2" x14ac:dyDescent="0.2">
      <c r="A574" s="10">
        <v>44693</v>
      </c>
      <c r="B574">
        <v>4110.6899999999996</v>
      </c>
    </row>
    <row r="575" spans="1:2" x14ac:dyDescent="0.2">
      <c r="A575" s="10">
        <v>44692</v>
      </c>
      <c r="B575">
        <v>4086.02</v>
      </c>
    </row>
    <row r="576" spans="1:2" x14ac:dyDescent="0.2">
      <c r="A576" s="10">
        <v>44691</v>
      </c>
      <c r="B576">
        <v>4074.07</v>
      </c>
    </row>
    <row r="577" spans="1:2" x14ac:dyDescent="0.2">
      <c r="A577" s="10">
        <v>44690</v>
      </c>
      <c r="B577">
        <v>4091.11</v>
      </c>
    </row>
    <row r="578" spans="1:2" x14ac:dyDescent="0.2">
      <c r="A578" s="10">
        <v>44687</v>
      </c>
      <c r="B578">
        <v>4053.93</v>
      </c>
    </row>
    <row r="579" spans="1:2" x14ac:dyDescent="0.2">
      <c r="A579" s="10">
        <v>44686</v>
      </c>
      <c r="B579">
        <v>4083.04</v>
      </c>
    </row>
    <row r="580" spans="1:2" x14ac:dyDescent="0.2">
      <c r="A580" s="10">
        <v>44685</v>
      </c>
      <c r="B580">
        <v>4066.36</v>
      </c>
    </row>
    <row r="581" spans="1:2" x14ac:dyDescent="0.2">
      <c r="A581" s="10">
        <v>44684</v>
      </c>
      <c r="B581">
        <v>4029.27</v>
      </c>
    </row>
    <row r="582" spans="1:2" x14ac:dyDescent="0.2">
      <c r="A582" s="10">
        <v>44683</v>
      </c>
      <c r="B582">
        <v>4010.02</v>
      </c>
    </row>
    <row r="583" spans="1:2" x14ac:dyDescent="0.2">
      <c r="A583" s="10">
        <v>44680</v>
      </c>
      <c r="B583">
        <v>3960.95</v>
      </c>
    </row>
    <row r="584" spans="1:2" x14ac:dyDescent="0.2">
      <c r="A584" s="10">
        <v>44679</v>
      </c>
      <c r="B584">
        <v>3981.27</v>
      </c>
    </row>
    <row r="585" spans="1:2" x14ac:dyDescent="0.2">
      <c r="A585" s="10">
        <v>44678</v>
      </c>
      <c r="B585">
        <v>3955.54</v>
      </c>
    </row>
    <row r="586" spans="1:2" x14ac:dyDescent="0.2">
      <c r="A586" s="10">
        <v>44677</v>
      </c>
      <c r="B586">
        <v>3942.93</v>
      </c>
    </row>
    <row r="587" spans="1:2" x14ac:dyDescent="0.2">
      <c r="A587" s="10">
        <v>44676</v>
      </c>
      <c r="B587">
        <v>3933.44</v>
      </c>
    </row>
    <row r="588" spans="1:2" x14ac:dyDescent="0.2">
      <c r="A588" s="10">
        <v>44673</v>
      </c>
      <c r="B588">
        <v>3857.75</v>
      </c>
    </row>
    <row r="589" spans="1:2" x14ac:dyDescent="0.2">
      <c r="A589" s="10">
        <v>44672</v>
      </c>
      <c r="B589">
        <v>3766.66</v>
      </c>
    </row>
    <row r="590" spans="1:2" x14ac:dyDescent="0.2">
      <c r="A590" s="10">
        <v>44671</v>
      </c>
      <c r="B590">
        <v>3760.66</v>
      </c>
    </row>
    <row r="591" spans="1:2" x14ac:dyDescent="0.2">
      <c r="A591" s="10">
        <v>44670</v>
      </c>
      <c r="B591">
        <v>3749.82</v>
      </c>
    </row>
    <row r="592" spans="1:2" x14ac:dyDescent="0.2">
      <c r="A592" s="10">
        <v>44669</v>
      </c>
      <c r="B592">
        <v>3733.42</v>
      </c>
    </row>
    <row r="593" spans="1:2" x14ac:dyDescent="0.2">
      <c r="A593" s="10">
        <v>44665</v>
      </c>
      <c r="B593">
        <v>3721.5</v>
      </c>
    </row>
    <row r="594" spans="1:2" x14ac:dyDescent="0.2">
      <c r="A594" s="10">
        <v>44664</v>
      </c>
      <c r="B594">
        <v>3723</v>
      </c>
    </row>
    <row r="595" spans="1:2" x14ac:dyDescent="0.2">
      <c r="A595" s="10">
        <v>44663</v>
      </c>
      <c r="B595">
        <v>3732.73</v>
      </c>
    </row>
    <row r="596" spans="1:2" x14ac:dyDescent="0.2">
      <c r="A596" s="10">
        <v>44662</v>
      </c>
      <c r="B596">
        <v>3739.07</v>
      </c>
    </row>
    <row r="597" spans="1:2" x14ac:dyDescent="0.2">
      <c r="A597" s="10">
        <v>44659</v>
      </c>
      <c r="B597">
        <v>3754</v>
      </c>
    </row>
    <row r="598" spans="1:2" x14ac:dyDescent="0.2">
      <c r="A598" s="10">
        <v>44658</v>
      </c>
      <c r="B598">
        <v>3769.5</v>
      </c>
    </row>
    <row r="599" spans="1:2" x14ac:dyDescent="0.2">
      <c r="A599" s="10">
        <v>44657</v>
      </c>
      <c r="B599">
        <v>3750.45</v>
      </c>
    </row>
    <row r="600" spans="1:2" x14ac:dyDescent="0.2">
      <c r="A600" s="10">
        <v>44656</v>
      </c>
      <c r="B600">
        <v>3741.1</v>
      </c>
    </row>
    <row r="601" spans="1:2" x14ac:dyDescent="0.2">
      <c r="A601" s="10">
        <v>44655</v>
      </c>
      <c r="B601">
        <v>3706.02</v>
      </c>
    </row>
    <row r="602" spans="1:2" x14ac:dyDescent="0.2">
      <c r="A602" s="10">
        <v>44652</v>
      </c>
      <c r="B602">
        <v>3754.66</v>
      </c>
    </row>
    <row r="603" spans="1:2" x14ac:dyDescent="0.2">
      <c r="A603" s="10">
        <v>44651</v>
      </c>
      <c r="B603">
        <v>3771.05</v>
      </c>
    </row>
    <row r="604" spans="1:2" x14ac:dyDescent="0.2">
      <c r="A604" s="10">
        <v>44650</v>
      </c>
      <c r="B604">
        <v>3757.46</v>
      </c>
    </row>
    <row r="605" spans="1:2" x14ac:dyDescent="0.2">
      <c r="A605" s="10">
        <v>44649</v>
      </c>
      <c r="B605">
        <v>3756.11</v>
      </c>
    </row>
    <row r="606" spans="1:2" x14ac:dyDescent="0.2">
      <c r="A606" s="10">
        <v>44648</v>
      </c>
      <c r="B606">
        <v>3786.88</v>
      </c>
    </row>
    <row r="607" spans="1:2" x14ac:dyDescent="0.2">
      <c r="A607" s="10">
        <v>44645</v>
      </c>
      <c r="B607">
        <v>3794.11</v>
      </c>
    </row>
    <row r="608" spans="1:2" x14ac:dyDescent="0.2">
      <c r="A608" s="10">
        <v>44644</v>
      </c>
      <c r="B608">
        <v>3788.23</v>
      </c>
    </row>
    <row r="609" spans="1:2" x14ac:dyDescent="0.2">
      <c r="A609" s="10">
        <v>44643</v>
      </c>
      <c r="B609">
        <v>3784.82</v>
      </c>
    </row>
    <row r="610" spans="1:2" x14ac:dyDescent="0.2">
      <c r="A610" s="10">
        <v>44642</v>
      </c>
      <c r="B610">
        <v>3761.61</v>
      </c>
    </row>
    <row r="611" spans="1:2" x14ac:dyDescent="0.2">
      <c r="A611" s="10">
        <v>44638</v>
      </c>
      <c r="B611">
        <v>3817.04</v>
      </c>
    </row>
    <row r="612" spans="1:2" x14ac:dyDescent="0.2">
      <c r="A612" s="10">
        <v>44637</v>
      </c>
      <c r="B612">
        <v>3825.15</v>
      </c>
    </row>
    <row r="613" spans="1:2" x14ac:dyDescent="0.2">
      <c r="A613" s="10">
        <v>44636</v>
      </c>
      <c r="B613">
        <v>3836.3</v>
      </c>
    </row>
    <row r="614" spans="1:2" x14ac:dyDescent="0.2">
      <c r="A614" s="10">
        <v>44635</v>
      </c>
      <c r="B614">
        <v>3831.95</v>
      </c>
    </row>
    <row r="615" spans="1:2" x14ac:dyDescent="0.2">
      <c r="A615" s="10">
        <v>44634</v>
      </c>
      <c r="B615">
        <v>3798.66</v>
      </c>
    </row>
    <row r="616" spans="1:2" x14ac:dyDescent="0.2">
      <c r="A616" s="10">
        <v>44631</v>
      </c>
      <c r="B616">
        <v>3819.95</v>
      </c>
    </row>
    <row r="617" spans="1:2" x14ac:dyDescent="0.2">
      <c r="A617" s="10">
        <v>44630</v>
      </c>
      <c r="B617">
        <v>3817.75</v>
      </c>
    </row>
    <row r="618" spans="1:2" x14ac:dyDescent="0.2">
      <c r="A618" s="10">
        <v>44629</v>
      </c>
      <c r="B618">
        <v>3742.9</v>
      </c>
    </row>
    <row r="619" spans="1:2" x14ac:dyDescent="0.2">
      <c r="A619" s="10">
        <v>44628</v>
      </c>
      <c r="B619">
        <v>3771.85</v>
      </c>
    </row>
    <row r="620" spans="1:2" x14ac:dyDescent="0.2">
      <c r="A620" s="10">
        <v>44627</v>
      </c>
      <c r="B620">
        <v>3812.31</v>
      </c>
    </row>
    <row r="621" spans="1:2" x14ac:dyDescent="0.2">
      <c r="A621" s="10">
        <v>44624</v>
      </c>
      <c r="B621">
        <v>3826.49</v>
      </c>
    </row>
    <row r="622" spans="1:2" x14ac:dyDescent="0.2">
      <c r="A622" s="10">
        <v>44623</v>
      </c>
      <c r="B622">
        <v>3756.42</v>
      </c>
    </row>
    <row r="623" spans="1:2" x14ac:dyDescent="0.2">
      <c r="A623" s="10">
        <v>44622</v>
      </c>
      <c r="B623">
        <v>3836.48</v>
      </c>
    </row>
    <row r="624" spans="1:2" x14ac:dyDescent="0.2">
      <c r="A624" s="10">
        <v>44621</v>
      </c>
      <c r="B624">
        <v>3884.13</v>
      </c>
    </row>
    <row r="625" spans="1:2" x14ac:dyDescent="0.2">
      <c r="A625" s="10">
        <v>44620</v>
      </c>
      <c r="B625">
        <v>3937.94</v>
      </c>
    </row>
    <row r="626" spans="1:2" x14ac:dyDescent="0.2">
      <c r="A626" s="10">
        <v>44617</v>
      </c>
      <c r="B626">
        <v>3913</v>
      </c>
    </row>
    <row r="627" spans="1:2" x14ac:dyDescent="0.2">
      <c r="A627" s="10">
        <v>44616</v>
      </c>
      <c r="B627">
        <v>3926.61</v>
      </c>
    </row>
    <row r="628" spans="1:2" x14ac:dyDescent="0.2">
      <c r="A628" s="10">
        <v>44615</v>
      </c>
      <c r="B628">
        <v>3912.9</v>
      </c>
    </row>
    <row r="629" spans="1:2" x14ac:dyDescent="0.2">
      <c r="A629" s="10">
        <v>44614</v>
      </c>
      <c r="B629">
        <v>3930.57</v>
      </c>
    </row>
    <row r="630" spans="1:2" x14ac:dyDescent="0.2">
      <c r="A630" s="10">
        <v>44613</v>
      </c>
      <c r="B630">
        <v>3938.31</v>
      </c>
    </row>
    <row r="631" spans="1:2" x14ac:dyDescent="0.2">
      <c r="A631" s="10">
        <v>44610</v>
      </c>
      <c r="B631">
        <v>3930.74</v>
      </c>
    </row>
    <row r="632" spans="1:2" x14ac:dyDescent="0.2">
      <c r="A632" s="10">
        <v>44609</v>
      </c>
      <c r="B632">
        <v>3932.55</v>
      </c>
    </row>
    <row r="633" spans="1:2" x14ac:dyDescent="0.2">
      <c r="A633" s="10">
        <v>44608</v>
      </c>
      <c r="B633">
        <v>3963.52</v>
      </c>
    </row>
    <row r="634" spans="1:2" x14ac:dyDescent="0.2">
      <c r="A634" s="10">
        <v>44607</v>
      </c>
      <c r="B634">
        <v>3951.85</v>
      </c>
    </row>
    <row r="635" spans="1:2" x14ac:dyDescent="0.2">
      <c r="A635" s="10">
        <v>44606</v>
      </c>
      <c r="B635">
        <v>3944.5</v>
      </c>
    </row>
    <row r="636" spans="1:2" x14ac:dyDescent="0.2">
      <c r="A636" s="10">
        <v>44603</v>
      </c>
      <c r="B636">
        <v>3930.02</v>
      </c>
    </row>
    <row r="637" spans="1:2" x14ac:dyDescent="0.2">
      <c r="A637" s="10">
        <v>44602</v>
      </c>
      <c r="B637">
        <v>3920.2</v>
      </c>
    </row>
    <row r="638" spans="1:2" x14ac:dyDescent="0.2">
      <c r="A638" s="10">
        <v>44601</v>
      </c>
      <c r="B638">
        <v>3939.78</v>
      </c>
    </row>
    <row r="639" spans="1:2" x14ac:dyDescent="0.2">
      <c r="A639" s="10">
        <v>44600</v>
      </c>
      <c r="B639">
        <v>3948.21</v>
      </c>
    </row>
    <row r="640" spans="1:2" x14ac:dyDescent="0.2">
      <c r="A640" s="10">
        <v>44599</v>
      </c>
      <c r="B640">
        <v>3965.25</v>
      </c>
    </row>
    <row r="641" spans="1:2" x14ac:dyDescent="0.2">
      <c r="A641" s="10">
        <v>44596</v>
      </c>
      <c r="B641">
        <v>3955.68</v>
      </c>
    </row>
    <row r="642" spans="1:2" x14ac:dyDescent="0.2">
      <c r="A642" s="10">
        <v>44595</v>
      </c>
      <c r="B642">
        <v>3954.19</v>
      </c>
    </row>
    <row r="643" spans="1:2" x14ac:dyDescent="0.2">
      <c r="A643" s="10">
        <v>44594</v>
      </c>
      <c r="B643">
        <v>3932.49</v>
      </c>
    </row>
    <row r="644" spans="1:2" x14ac:dyDescent="0.2">
      <c r="A644" s="10">
        <v>44593</v>
      </c>
      <c r="B644">
        <v>3925.51</v>
      </c>
    </row>
    <row r="645" spans="1:2" x14ac:dyDescent="0.2">
      <c r="A645" s="10">
        <v>44592</v>
      </c>
      <c r="B645">
        <v>3947.01</v>
      </c>
    </row>
    <row r="646" spans="1:2" x14ac:dyDescent="0.2">
      <c r="A646" s="10">
        <v>44589</v>
      </c>
      <c r="B646">
        <v>3957</v>
      </c>
    </row>
    <row r="647" spans="1:2" x14ac:dyDescent="0.2">
      <c r="A647" s="10">
        <v>44588</v>
      </c>
      <c r="B647">
        <v>3963.65</v>
      </c>
    </row>
    <row r="648" spans="1:2" x14ac:dyDescent="0.2">
      <c r="A648" s="10">
        <v>44587</v>
      </c>
      <c r="B648">
        <v>3930.4</v>
      </c>
    </row>
    <row r="649" spans="1:2" x14ac:dyDescent="0.2">
      <c r="A649" s="10">
        <v>44586</v>
      </c>
      <c r="B649">
        <v>3970.77</v>
      </c>
    </row>
    <row r="650" spans="1:2" x14ac:dyDescent="0.2">
      <c r="A650" s="10">
        <v>44585</v>
      </c>
      <c r="B650">
        <v>3977.05</v>
      </c>
    </row>
    <row r="651" spans="1:2" x14ac:dyDescent="0.2">
      <c r="A651" s="10">
        <v>44582</v>
      </c>
      <c r="B651">
        <v>3955.38</v>
      </c>
    </row>
    <row r="652" spans="1:2" x14ac:dyDescent="0.2">
      <c r="A652" s="10">
        <v>44581</v>
      </c>
      <c r="B652">
        <v>3977.23</v>
      </c>
    </row>
    <row r="653" spans="1:2" x14ac:dyDescent="0.2">
      <c r="A653" s="10">
        <v>44580</v>
      </c>
      <c r="B653">
        <v>3995.04</v>
      </c>
    </row>
    <row r="654" spans="1:2" x14ac:dyDescent="0.2">
      <c r="A654" s="10">
        <v>44579</v>
      </c>
      <c r="B654">
        <v>4038.09</v>
      </c>
    </row>
    <row r="655" spans="1:2" x14ac:dyDescent="0.2">
      <c r="A655" s="10">
        <v>44578</v>
      </c>
      <c r="B655">
        <v>4007.11</v>
      </c>
    </row>
    <row r="656" spans="1:2" x14ac:dyDescent="0.2">
      <c r="A656" s="10">
        <v>44575</v>
      </c>
      <c r="B656">
        <v>4004.03</v>
      </c>
    </row>
    <row r="657" spans="1:2" x14ac:dyDescent="0.2">
      <c r="A657" s="10">
        <v>44574</v>
      </c>
      <c r="B657">
        <v>3967.85</v>
      </c>
    </row>
    <row r="658" spans="1:2" x14ac:dyDescent="0.2">
      <c r="A658" s="10">
        <v>44573</v>
      </c>
      <c r="B658">
        <v>3974.38</v>
      </c>
    </row>
    <row r="659" spans="1:2" x14ac:dyDescent="0.2">
      <c r="A659" s="10">
        <v>44572</v>
      </c>
      <c r="B659">
        <v>3993.25</v>
      </c>
    </row>
    <row r="660" spans="1:2" x14ac:dyDescent="0.2">
      <c r="A660" s="10">
        <v>44571</v>
      </c>
      <c r="B660">
        <v>4051.98</v>
      </c>
    </row>
    <row r="661" spans="1:2" x14ac:dyDescent="0.2">
      <c r="A661" s="10">
        <v>44568</v>
      </c>
      <c r="B661">
        <v>4051.08</v>
      </c>
    </row>
    <row r="662" spans="1:2" x14ac:dyDescent="0.2">
      <c r="A662" s="10">
        <v>44567</v>
      </c>
      <c r="B662">
        <v>4033.05</v>
      </c>
    </row>
    <row r="663" spans="1:2" x14ac:dyDescent="0.2">
      <c r="A663" s="10">
        <v>44566</v>
      </c>
      <c r="B663">
        <v>4024.35</v>
      </c>
    </row>
    <row r="664" spans="1:2" x14ac:dyDescent="0.2">
      <c r="A664" s="10">
        <v>44565</v>
      </c>
      <c r="B664">
        <v>4081.55</v>
      </c>
    </row>
    <row r="665" spans="1:2" x14ac:dyDescent="0.2">
      <c r="A665" s="10">
        <v>44564</v>
      </c>
      <c r="B665">
        <v>4061.8</v>
      </c>
    </row>
    <row r="666" spans="1:2" x14ac:dyDescent="0.2">
      <c r="A666" s="10">
        <v>44560</v>
      </c>
      <c r="B666">
        <v>4080.32</v>
      </c>
    </row>
    <row r="667" spans="1:2" x14ac:dyDescent="0.2">
      <c r="A667" s="10">
        <v>44559</v>
      </c>
      <c r="B667">
        <v>4038.04</v>
      </c>
    </row>
    <row r="668" spans="1:2" x14ac:dyDescent="0.2">
      <c r="A668" s="10">
        <v>44558</v>
      </c>
      <c r="B668">
        <v>4011.35</v>
      </c>
    </row>
    <row r="669" spans="1:2" x14ac:dyDescent="0.2">
      <c r="A669" s="10">
        <v>44557</v>
      </c>
      <c r="B669">
        <v>3999.42</v>
      </c>
    </row>
    <row r="670" spans="1:2" x14ac:dyDescent="0.2">
      <c r="A670" s="10">
        <v>44554</v>
      </c>
      <c r="B670">
        <v>3993.43</v>
      </c>
    </row>
    <row r="671" spans="1:2" x14ac:dyDescent="0.2">
      <c r="A671" s="10">
        <v>44553</v>
      </c>
      <c r="B671">
        <v>3998.88</v>
      </c>
    </row>
    <row r="672" spans="1:2" x14ac:dyDescent="0.2">
      <c r="A672" s="10">
        <v>44552</v>
      </c>
      <c r="B672">
        <v>3999.62</v>
      </c>
    </row>
    <row r="673" spans="1:2" x14ac:dyDescent="0.2">
      <c r="A673" s="10">
        <v>44551</v>
      </c>
      <c r="B673">
        <v>4001.07</v>
      </c>
    </row>
    <row r="674" spans="1:2" x14ac:dyDescent="0.2">
      <c r="A674" s="10">
        <v>44550</v>
      </c>
      <c r="B674">
        <v>4007.16</v>
      </c>
    </row>
    <row r="675" spans="1:2" x14ac:dyDescent="0.2">
      <c r="A675" s="10">
        <v>44547</v>
      </c>
      <c r="B675">
        <v>4028.13</v>
      </c>
    </row>
    <row r="676" spans="1:2" x14ac:dyDescent="0.2">
      <c r="A676" s="10">
        <v>44546</v>
      </c>
      <c r="B676">
        <v>4019.45</v>
      </c>
    </row>
    <row r="677" spans="1:2" x14ac:dyDescent="0.2">
      <c r="A677" s="10">
        <v>44545</v>
      </c>
      <c r="B677">
        <v>4000.1</v>
      </c>
    </row>
    <row r="678" spans="1:2" x14ac:dyDescent="0.2">
      <c r="A678" s="10">
        <v>44544</v>
      </c>
      <c r="B678">
        <v>4003.09</v>
      </c>
    </row>
    <row r="679" spans="1:2" x14ac:dyDescent="0.2">
      <c r="A679" s="10">
        <v>44543</v>
      </c>
      <c r="B679">
        <v>3890.83</v>
      </c>
    </row>
    <row r="680" spans="1:2" x14ac:dyDescent="0.2">
      <c r="A680" s="10">
        <v>44540</v>
      </c>
      <c r="B680">
        <v>3901.3</v>
      </c>
    </row>
    <row r="681" spans="1:2" x14ac:dyDescent="0.2">
      <c r="A681" s="10">
        <v>44539</v>
      </c>
      <c r="B681">
        <v>3903.02</v>
      </c>
    </row>
    <row r="682" spans="1:2" x14ac:dyDescent="0.2">
      <c r="A682" s="10">
        <v>44538</v>
      </c>
      <c r="B682">
        <v>3905.56</v>
      </c>
    </row>
    <row r="683" spans="1:2" x14ac:dyDescent="0.2">
      <c r="A683" s="10">
        <v>44537</v>
      </c>
      <c r="B683">
        <v>3910.65</v>
      </c>
    </row>
    <row r="684" spans="1:2" x14ac:dyDescent="0.2">
      <c r="A684" s="10">
        <v>44536</v>
      </c>
      <c r="B684">
        <v>3932.17</v>
      </c>
    </row>
    <row r="685" spans="1:2" x14ac:dyDescent="0.2">
      <c r="A685" s="10">
        <v>44533</v>
      </c>
      <c r="B685">
        <v>3967.44</v>
      </c>
    </row>
    <row r="686" spans="1:2" x14ac:dyDescent="0.2">
      <c r="A686" s="10">
        <v>44532</v>
      </c>
      <c r="B686">
        <v>3938.27</v>
      </c>
    </row>
    <row r="687" spans="1:2" x14ac:dyDescent="0.2">
      <c r="A687" s="10">
        <v>44531</v>
      </c>
      <c r="B687">
        <v>3971.56</v>
      </c>
    </row>
    <row r="688" spans="1:2" x14ac:dyDescent="0.2">
      <c r="A688" s="10">
        <v>44530</v>
      </c>
      <c r="B688">
        <v>3962.76</v>
      </c>
    </row>
    <row r="689" spans="1:2" x14ac:dyDescent="0.2">
      <c r="A689" s="10">
        <v>44529</v>
      </c>
      <c r="B689">
        <v>4035.59</v>
      </c>
    </row>
    <row r="690" spans="1:2" x14ac:dyDescent="0.2">
      <c r="A690" s="10">
        <v>44526</v>
      </c>
      <c r="B690">
        <v>4015.7</v>
      </c>
    </row>
    <row r="691" spans="1:2" x14ac:dyDescent="0.2">
      <c r="A691" s="10">
        <v>44525</v>
      </c>
      <c r="B691">
        <v>3984.3</v>
      </c>
    </row>
    <row r="692" spans="1:2" x14ac:dyDescent="0.2">
      <c r="A692" s="10">
        <v>44524</v>
      </c>
      <c r="B692">
        <v>3975.13</v>
      </c>
    </row>
    <row r="693" spans="1:2" x14ac:dyDescent="0.2">
      <c r="A693" s="10">
        <v>44523</v>
      </c>
      <c r="B693">
        <v>3949.88</v>
      </c>
    </row>
    <row r="694" spans="1:2" x14ac:dyDescent="0.2">
      <c r="A694" s="10">
        <v>44522</v>
      </c>
      <c r="B694">
        <v>3894.82</v>
      </c>
    </row>
    <row r="695" spans="1:2" x14ac:dyDescent="0.2">
      <c r="A695" s="10">
        <v>44519</v>
      </c>
      <c r="B695">
        <v>3916.18</v>
      </c>
    </row>
    <row r="696" spans="1:2" x14ac:dyDescent="0.2">
      <c r="A696" s="10">
        <v>44518</v>
      </c>
      <c r="B696">
        <v>3925.4</v>
      </c>
    </row>
    <row r="697" spans="1:2" x14ac:dyDescent="0.2">
      <c r="A697" s="10">
        <v>44517</v>
      </c>
      <c r="B697">
        <v>3918.43</v>
      </c>
    </row>
    <row r="698" spans="1:2" x14ac:dyDescent="0.2">
      <c r="A698" s="10">
        <v>44516</v>
      </c>
      <c r="B698">
        <v>3895.34</v>
      </c>
    </row>
    <row r="699" spans="1:2" x14ac:dyDescent="0.2">
      <c r="A699" s="10">
        <v>44512</v>
      </c>
      <c r="B699">
        <v>3884.63</v>
      </c>
    </row>
    <row r="700" spans="1:2" x14ac:dyDescent="0.2">
      <c r="A700" s="10">
        <v>44511</v>
      </c>
      <c r="B700">
        <v>3878.63</v>
      </c>
    </row>
    <row r="701" spans="1:2" x14ac:dyDescent="0.2">
      <c r="A701" s="10">
        <v>44510</v>
      </c>
      <c r="B701">
        <v>3881.91</v>
      </c>
    </row>
    <row r="702" spans="1:2" x14ac:dyDescent="0.2">
      <c r="A702" s="10">
        <v>44509</v>
      </c>
      <c r="B702">
        <v>3862.9</v>
      </c>
    </row>
    <row r="703" spans="1:2" x14ac:dyDescent="0.2">
      <c r="A703" s="10">
        <v>44508</v>
      </c>
      <c r="B703">
        <v>3876.38</v>
      </c>
    </row>
    <row r="704" spans="1:2" x14ac:dyDescent="0.2">
      <c r="A704" s="10">
        <v>44505</v>
      </c>
      <c r="B704">
        <v>3878.85</v>
      </c>
    </row>
    <row r="705" spans="1:2" x14ac:dyDescent="0.2">
      <c r="A705" s="10">
        <v>44504</v>
      </c>
      <c r="B705">
        <v>3869.34</v>
      </c>
    </row>
    <row r="706" spans="1:2" x14ac:dyDescent="0.2">
      <c r="A706" s="10">
        <v>44503</v>
      </c>
      <c r="B706">
        <v>3834.24</v>
      </c>
    </row>
    <row r="707" spans="1:2" x14ac:dyDescent="0.2">
      <c r="A707" s="10">
        <v>44502</v>
      </c>
      <c r="B707">
        <v>3795.98</v>
      </c>
    </row>
    <row r="708" spans="1:2" x14ac:dyDescent="0.2">
      <c r="A708" s="10">
        <v>44498</v>
      </c>
      <c r="B708">
        <v>3767.37</v>
      </c>
    </row>
    <row r="709" spans="1:2" x14ac:dyDescent="0.2">
      <c r="A709" s="10">
        <v>44497</v>
      </c>
      <c r="B709">
        <v>3777.75</v>
      </c>
    </row>
    <row r="710" spans="1:2" x14ac:dyDescent="0.2">
      <c r="A710" s="10">
        <v>44496</v>
      </c>
      <c r="B710">
        <v>3759.45</v>
      </c>
    </row>
    <row r="711" spans="1:2" x14ac:dyDescent="0.2">
      <c r="A711" s="10">
        <v>44495</v>
      </c>
      <c r="B711">
        <v>3769.23</v>
      </c>
    </row>
    <row r="712" spans="1:2" x14ac:dyDescent="0.2">
      <c r="A712" s="10">
        <v>44494</v>
      </c>
      <c r="B712">
        <v>3767.8</v>
      </c>
    </row>
    <row r="713" spans="1:2" x14ac:dyDescent="0.2">
      <c r="A713" s="10">
        <v>44491</v>
      </c>
      <c r="B713">
        <v>3774.11</v>
      </c>
    </row>
    <row r="714" spans="1:2" x14ac:dyDescent="0.2">
      <c r="A714" s="10">
        <v>44490</v>
      </c>
      <c r="B714">
        <v>3780.25</v>
      </c>
    </row>
    <row r="715" spans="1:2" x14ac:dyDescent="0.2">
      <c r="A715" s="10">
        <v>44489</v>
      </c>
      <c r="B715">
        <v>3767.56</v>
      </c>
    </row>
    <row r="716" spans="1:2" x14ac:dyDescent="0.2">
      <c r="A716" s="10">
        <v>44488</v>
      </c>
      <c r="B716">
        <v>3767.2</v>
      </c>
    </row>
    <row r="717" spans="1:2" x14ac:dyDescent="0.2">
      <c r="A717" s="10">
        <v>44487</v>
      </c>
      <c r="B717">
        <v>3770.62</v>
      </c>
    </row>
    <row r="718" spans="1:2" x14ac:dyDescent="0.2">
      <c r="A718" s="10">
        <v>44484</v>
      </c>
      <c r="B718">
        <v>3767.47</v>
      </c>
    </row>
    <row r="719" spans="1:2" x14ac:dyDescent="0.2">
      <c r="A719" s="10">
        <v>44483</v>
      </c>
      <c r="B719">
        <v>3771.35</v>
      </c>
    </row>
    <row r="720" spans="1:2" x14ac:dyDescent="0.2">
      <c r="A720" s="10">
        <v>44482</v>
      </c>
      <c r="B720">
        <v>3744.4</v>
      </c>
    </row>
    <row r="721" spans="1:2" x14ac:dyDescent="0.2">
      <c r="A721" s="10">
        <v>44481</v>
      </c>
      <c r="B721">
        <v>3721.18</v>
      </c>
    </row>
    <row r="722" spans="1:2" x14ac:dyDescent="0.2">
      <c r="A722" s="10">
        <v>44480</v>
      </c>
      <c r="B722">
        <v>3761.39</v>
      </c>
    </row>
    <row r="723" spans="1:2" x14ac:dyDescent="0.2">
      <c r="A723" s="10">
        <v>44477</v>
      </c>
      <c r="B723">
        <v>3766.81</v>
      </c>
    </row>
    <row r="724" spans="1:2" x14ac:dyDescent="0.2">
      <c r="A724" s="10">
        <v>44476</v>
      </c>
      <c r="B724">
        <v>3774.5</v>
      </c>
    </row>
    <row r="725" spans="1:2" x14ac:dyDescent="0.2">
      <c r="A725" s="10">
        <v>44475</v>
      </c>
      <c r="B725">
        <v>3787.56</v>
      </c>
    </row>
    <row r="726" spans="1:2" x14ac:dyDescent="0.2">
      <c r="A726" s="10">
        <v>44474</v>
      </c>
      <c r="B726">
        <v>3785.05</v>
      </c>
    </row>
    <row r="727" spans="1:2" x14ac:dyDescent="0.2">
      <c r="A727" s="10">
        <v>44473</v>
      </c>
      <c r="B727">
        <v>3795.4</v>
      </c>
    </row>
    <row r="728" spans="1:2" x14ac:dyDescent="0.2">
      <c r="A728" s="10">
        <v>44470</v>
      </c>
      <c r="B728">
        <v>3793.38</v>
      </c>
    </row>
    <row r="729" spans="1:2" x14ac:dyDescent="0.2">
      <c r="A729" s="10">
        <v>44469</v>
      </c>
      <c r="B729">
        <v>3807.8</v>
      </c>
    </row>
    <row r="730" spans="1:2" x14ac:dyDescent="0.2">
      <c r="A730" s="10">
        <v>44468</v>
      </c>
      <c r="B730">
        <v>3839.97</v>
      </c>
    </row>
    <row r="731" spans="1:2" x14ac:dyDescent="0.2">
      <c r="A731" s="10">
        <v>44467</v>
      </c>
      <c r="B731">
        <v>3834.9</v>
      </c>
    </row>
    <row r="732" spans="1:2" x14ac:dyDescent="0.2">
      <c r="A732" s="10">
        <v>44466</v>
      </c>
      <c r="B732">
        <v>3843.52</v>
      </c>
    </row>
    <row r="733" spans="1:2" x14ac:dyDescent="0.2">
      <c r="A733" s="10">
        <v>44463</v>
      </c>
      <c r="B733">
        <v>3837.65</v>
      </c>
    </row>
    <row r="734" spans="1:2" x14ac:dyDescent="0.2">
      <c r="A734" s="10">
        <v>44462</v>
      </c>
      <c r="B734">
        <v>3833.42</v>
      </c>
    </row>
    <row r="735" spans="1:2" x14ac:dyDescent="0.2">
      <c r="A735" s="10">
        <v>44461</v>
      </c>
      <c r="B735">
        <v>3832.01</v>
      </c>
    </row>
    <row r="736" spans="1:2" x14ac:dyDescent="0.2">
      <c r="A736" s="10">
        <v>44460</v>
      </c>
      <c r="B736">
        <v>3838.39</v>
      </c>
    </row>
    <row r="737" spans="1:2" x14ac:dyDescent="0.2">
      <c r="A737" s="10">
        <v>44459</v>
      </c>
      <c r="B737">
        <v>3842.8</v>
      </c>
    </row>
    <row r="738" spans="1:2" x14ac:dyDescent="0.2">
      <c r="A738" s="10">
        <v>44456</v>
      </c>
      <c r="B738">
        <v>3830</v>
      </c>
    </row>
    <row r="739" spans="1:2" x14ac:dyDescent="0.2">
      <c r="A739" s="10">
        <v>44455</v>
      </c>
      <c r="B739">
        <v>3816.97</v>
      </c>
    </row>
    <row r="740" spans="1:2" x14ac:dyDescent="0.2">
      <c r="A740" s="10">
        <v>44454</v>
      </c>
      <c r="B740">
        <v>3814.78</v>
      </c>
    </row>
    <row r="741" spans="1:2" x14ac:dyDescent="0.2">
      <c r="A741" s="10">
        <v>44453</v>
      </c>
      <c r="B741">
        <v>3829.92</v>
      </c>
    </row>
    <row r="742" spans="1:2" x14ac:dyDescent="0.2">
      <c r="A742" s="10">
        <v>44452</v>
      </c>
      <c r="B742">
        <v>3833.47</v>
      </c>
    </row>
    <row r="743" spans="1:2" x14ac:dyDescent="0.2">
      <c r="A743" s="10">
        <v>44449</v>
      </c>
      <c r="B743">
        <v>3838.69</v>
      </c>
    </row>
    <row r="744" spans="1:2" x14ac:dyDescent="0.2">
      <c r="A744" s="10">
        <v>44448</v>
      </c>
      <c r="B744">
        <v>3853.15</v>
      </c>
    </row>
    <row r="745" spans="1:2" x14ac:dyDescent="0.2">
      <c r="A745" s="10">
        <v>44447</v>
      </c>
      <c r="B745">
        <v>3834.76</v>
      </c>
    </row>
    <row r="746" spans="1:2" x14ac:dyDescent="0.2">
      <c r="A746" s="10">
        <v>44446</v>
      </c>
      <c r="B746">
        <v>3813.82</v>
      </c>
    </row>
    <row r="747" spans="1:2" x14ac:dyDescent="0.2">
      <c r="A747" s="10">
        <v>44445</v>
      </c>
      <c r="B747">
        <v>3794.52</v>
      </c>
    </row>
    <row r="748" spans="1:2" x14ac:dyDescent="0.2">
      <c r="A748" s="10">
        <v>44442</v>
      </c>
      <c r="B748">
        <v>3800.6</v>
      </c>
    </row>
    <row r="749" spans="1:2" x14ac:dyDescent="0.2">
      <c r="A749" s="10">
        <v>44441</v>
      </c>
      <c r="B749">
        <v>3797.56</v>
      </c>
    </row>
    <row r="750" spans="1:2" x14ac:dyDescent="0.2">
      <c r="A750" s="10">
        <v>44440</v>
      </c>
      <c r="B750">
        <v>3762.93</v>
      </c>
    </row>
    <row r="751" spans="1:2" x14ac:dyDescent="0.2">
      <c r="A751" s="10">
        <v>44439</v>
      </c>
      <c r="B751">
        <v>3771.96</v>
      </c>
    </row>
    <row r="752" spans="1:2" x14ac:dyDescent="0.2">
      <c r="A752" s="10">
        <v>44438</v>
      </c>
      <c r="B752">
        <v>3815.79</v>
      </c>
    </row>
    <row r="753" spans="1:2" x14ac:dyDescent="0.2">
      <c r="A753" s="10">
        <v>44435</v>
      </c>
      <c r="B753">
        <v>3829.46</v>
      </c>
    </row>
    <row r="754" spans="1:2" x14ac:dyDescent="0.2">
      <c r="A754" s="10">
        <v>44434</v>
      </c>
      <c r="B754">
        <v>3866.14</v>
      </c>
    </row>
    <row r="755" spans="1:2" x14ac:dyDescent="0.2">
      <c r="A755" s="10">
        <v>44433</v>
      </c>
      <c r="B755">
        <v>3865</v>
      </c>
    </row>
    <row r="756" spans="1:2" x14ac:dyDescent="0.2">
      <c r="A756" s="10">
        <v>44432</v>
      </c>
      <c r="B756">
        <v>3866.65</v>
      </c>
    </row>
    <row r="757" spans="1:2" x14ac:dyDescent="0.2">
      <c r="A757" s="10">
        <v>44431</v>
      </c>
      <c r="B757">
        <v>3876.48</v>
      </c>
    </row>
    <row r="758" spans="1:2" x14ac:dyDescent="0.2">
      <c r="A758" s="10">
        <v>44428</v>
      </c>
      <c r="B758">
        <v>3872.2</v>
      </c>
    </row>
    <row r="759" spans="1:2" x14ac:dyDescent="0.2">
      <c r="A759" s="10">
        <v>44427</v>
      </c>
      <c r="B759">
        <v>3870.11</v>
      </c>
    </row>
    <row r="760" spans="1:2" x14ac:dyDescent="0.2">
      <c r="A760" s="10">
        <v>44426</v>
      </c>
      <c r="B760">
        <v>3852.32</v>
      </c>
    </row>
    <row r="761" spans="1:2" x14ac:dyDescent="0.2">
      <c r="A761" s="10">
        <v>44425</v>
      </c>
      <c r="B761">
        <v>3879.42</v>
      </c>
    </row>
    <row r="762" spans="1:2" x14ac:dyDescent="0.2">
      <c r="A762" s="10">
        <v>44421</v>
      </c>
      <c r="B762">
        <v>3846.38</v>
      </c>
    </row>
    <row r="763" spans="1:2" x14ac:dyDescent="0.2">
      <c r="A763" s="10">
        <v>44420</v>
      </c>
      <c r="B763">
        <v>3858.58</v>
      </c>
    </row>
    <row r="764" spans="1:2" x14ac:dyDescent="0.2">
      <c r="A764" s="10">
        <v>44419</v>
      </c>
      <c r="B764">
        <v>3944.04</v>
      </c>
    </row>
    <row r="765" spans="1:2" x14ac:dyDescent="0.2">
      <c r="A765" s="10">
        <v>44418</v>
      </c>
      <c r="B765">
        <v>3969.9</v>
      </c>
    </row>
    <row r="766" spans="1:2" x14ac:dyDescent="0.2">
      <c r="A766" s="10">
        <v>44417</v>
      </c>
      <c r="B766">
        <v>3997.33</v>
      </c>
    </row>
    <row r="767" spans="1:2" x14ac:dyDescent="0.2">
      <c r="A767" s="10">
        <v>44414</v>
      </c>
      <c r="B767">
        <v>3957.44</v>
      </c>
    </row>
    <row r="768" spans="1:2" x14ac:dyDescent="0.2">
      <c r="A768" s="10">
        <v>44413</v>
      </c>
      <c r="B768">
        <v>3910.18</v>
      </c>
    </row>
    <row r="769" spans="1:2" x14ac:dyDescent="0.2">
      <c r="A769" s="10">
        <v>44412</v>
      </c>
      <c r="B769">
        <v>3909.46</v>
      </c>
    </row>
    <row r="770" spans="1:2" x14ac:dyDescent="0.2">
      <c r="A770" s="10">
        <v>44411</v>
      </c>
      <c r="B770">
        <v>3911.09</v>
      </c>
    </row>
    <row r="771" spans="1:2" x14ac:dyDescent="0.2">
      <c r="A771" s="10">
        <v>44410</v>
      </c>
      <c r="B771">
        <v>3886.29</v>
      </c>
    </row>
    <row r="772" spans="1:2" x14ac:dyDescent="0.2">
      <c r="A772" s="10">
        <v>44407</v>
      </c>
      <c r="B772">
        <v>3830.75</v>
      </c>
    </row>
    <row r="773" spans="1:2" x14ac:dyDescent="0.2">
      <c r="A773" s="10">
        <v>44406</v>
      </c>
      <c r="B773">
        <v>3867.61</v>
      </c>
    </row>
    <row r="774" spans="1:2" x14ac:dyDescent="0.2">
      <c r="A774" s="10">
        <v>44405</v>
      </c>
      <c r="B774">
        <v>3905.47</v>
      </c>
    </row>
    <row r="775" spans="1:2" x14ac:dyDescent="0.2">
      <c r="A775" s="10">
        <v>44404</v>
      </c>
      <c r="B775">
        <v>3919.06</v>
      </c>
    </row>
    <row r="776" spans="1:2" x14ac:dyDescent="0.2">
      <c r="A776" s="10">
        <v>44403</v>
      </c>
      <c r="B776">
        <v>3908.43</v>
      </c>
    </row>
    <row r="777" spans="1:2" x14ac:dyDescent="0.2">
      <c r="A777" s="10">
        <v>44400</v>
      </c>
      <c r="B777">
        <v>3869.56</v>
      </c>
    </row>
    <row r="778" spans="1:2" x14ac:dyDescent="0.2">
      <c r="A778" s="10">
        <v>44399</v>
      </c>
      <c r="B778">
        <v>3870.01</v>
      </c>
    </row>
    <row r="779" spans="1:2" x14ac:dyDescent="0.2">
      <c r="A779" s="10">
        <v>44398</v>
      </c>
      <c r="B779">
        <v>3854.63</v>
      </c>
    </row>
    <row r="780" spans="1:2" x14ac:dyDescent="0.2">
      <c r="A780" s="10">
        <v>44396</v>
      </c>
      <c r="B780">
        <v>3854.89</v>
      </c>
    </row>
    <row r="781" spans="1:2" x14ac:dyDescent="0.2">
      <c r="A781" s="10">
        <v>44393</v>
      </c>
      <c r="B781">
        <v>3809.99</v>
      </c>
    </row>
    <row r="782" spans="1:2" x14ac:dyDescent="0.2">
      <c r="A782" s="10">
        <v>44392</v>
      </c>
      <c r="B782">
        <v>3802.23</v>
      </c>
    </row>
    <row r="783" spans="1:2" x14ac:dyDescent="0.2">
      <c r="A783" s="10">
        <v>44391</v>
      </c>
      <c r="B783">
        <v>3794.99</v>
      </c>
    </row>
    <row r="784" spans="1:2" x14ac:dyDescent="0.2">
      <c r="A784" s="10">
        <v>44390</v>
      </c>
      <c r="B784">
        <v>3824.41</v>
      </c>
    </row>
    <row r="785" spans="1:2" x14ac:dyDescent="0.2">
      <c r="A785" s="10">
        <v>44389</v>
      </c>
      <c r="B785">
        <v>3823.02</v>
      </c>
    </row>
    <row r="786" spans="1:2" x14ac:dyDescent="0.2">
      <c r="A786" s="10">
        <v>44386</v>
      </c>
      <c r="B786">
        <v>3834.01</v>
      </c>
    </row>
    <row r="787" spans="1:2" x14ac:dyDescent="0.2">
      <c r="A787" s="10">
        <v>44385</v>
      </c>
      <c r="B787">
        <v>3843.38</v>
      </c>
    </row>
    <row r="788" spans="1:2" x14ac:dyDescent="0.2">
      <c r="A788" s="10">
        <v>44384</v>
      </c>
      <c r="B788">
        <v>3831.4</v>
      </c>
    </row>
    <row r="789" spans="1:2" x14ac:dyDescent="0.2">
      <c r="A789" s="10">
        <v>44383</v>
      </c>
      <c r="B789">
        <v>3787.46</v>
      </c>
    </row>
    <row r="790" spans="1:2" x14ac:dyDescent="0.2">
      <c r="A790" s="10">
        <v>44379</v>
      </c>
      <c r="B790">
        <v>3743.27</v>
      </c>
    </row>
    <row r="791" spans="1:2" x14ac:dyDescent="0.2">
      <c r="A791" s="10">
        <v>44378</v>
      </c>
      <c r="B791">
        <v>3784.65</v>
      </c>
    </row>
    <row r="792" spans="1:2" x14ac:dyDescent="0.2">
      <c r="A792" s="10">
        <v>44377</v>
      </c>
      <c r="B792">
        <v>3752.35</v>
      </c>
    </row>
    <row r="793" spans="1:2" x14ac:dyDescent="0.2">
      <c r="A793" s="10">
        <v>44376</v>
      </c>
      <c r="B793">
        <v>3767.41</v>
      </c>
    </row>
    <row r="794" spans="1:2" x14ac:dyDescent="0.2">
      <c r="A794" s="10">
        <v>44375</v>
      </c>
      <c r="B794">
        <v>3708.75</v>
      </c>
    </row>
    <row r="795" spans="1:2" x14ac:dyDescent="0.2">
      <c r="A795" s="10">
        <v>44372</v>
      </c>
      <c r="B795">
        <v>3731.85</v>
      </c>
    </row>
    <row r="796" spans="1:2" x14ac:dyDescent="0.2">
      <c r="A796" s="10">
        <v>44371</v>
      </c>
      <c r="B796">
        <v>3774.42</v>
      </c>
    </row>
    <row r="797" spans="1:2" x14ac:dyDescent="0.2">
      <c r="A797" s="10">
        <v>44370</v>
      </c>
      <c r="B797">
        <v>3784.94</v>
      </c>
    </row>
    <row r="798" spans="1:2" x14ac:dyDescent="0.2">
      <c r="A798" s="10">
        <v>44369</v>
      </c>
      <c r="B798">
        <v>3782.27</v>
      </c>
    </row>
    <row r="799" spans="1:2" x14ac:dyDescent="0.2">
      <c r="A799" s="10">
        <v>44368</v>
      </c>
      <c r="B799">
        <v>3759.14</v>
      </c>
    </row>
    <row r="800" spans="1:2" x14ac:dyDescent="0.2">
      <c r="A800" s="10">
        <v>44365</v>
      </c>
      <c r="B800">
        <v>3745.4</v>
      </c>
    </row>
    <row r="801" spans="1:2" x14ac:dyDescent="0.2">
      <c r="A801" s="10">
        <v>44364</v>
      </c>
      <c r="B801">
        <v>3713.35</v>
      </c>
    </row>
    <row r="802" spans="1:2" x14ac:dyDescent="0.2">
      <c r="A802" s="10">
        <v>44363</v>
      </c>
      <c r="B802">
        <v>3678.23</v>
      </c>
    </row>
    <row r="803" spans="1:2" x14ac:dyDescent="0.2">
      <c r="A803" s="10">
        <v>44362</v>
      </c>
      <c r="B803">
        <v>3663.95</v>
      </c>
    </row>
    <row r="804" spans="1:2" x14ac:dyDescent="0.2">
      <c r="A804" s="10">
        <v>44358</v>
      </c>
      <c r="B804">
        <v>3603.44</v>
      </c>
    </row>
    <row r="805" spans="1:2" x14ac:dyDescent="0.2">
      <c r="A805" s="10">
        <v>44357</v>
      </c>
      <c r="B805">
        <v>3589.94</v>
      </c>
    </row>
    <row r="806" spans="1:2" x14ac:dyDescent="0.2">
      <c r="A806" s="10">
        <v>44356</v>
      </c>
      <c r="B806">
        <v>3591.9</v>
      </c>
    </row>
    <row r="807" spans="1:2" x14ac:dyDescent="0.2">
      <c r="A807" s="10">
        <v>44355</v>
      </c>
      <c r="B807">
        <v>3604.85</v>
      </c>
    </row>
    <row r="808" spans="1:2" x14ac:dyDescent="0.2">
      <c r="A808" s="10">
        <v>44351</v>
      </c>
      <c r="B808">
        <v>3599.98</v>
      </c>
    </row>
    <row r="809" spans="1:2" x14ac:dyDescent="0.2">
      <c r="A809" s="10">
        <v>44350</v>
      </c>
      <c r="B809">
        <v>3646.58</v>
      </c>
    </row>
    <row r="810" spans="1:2" x14ac:dyDescent="0.2">
      <c r="A810" s="10">
        <v>44349</v>
      </c>
      <c r="B810">
        <v>3649.8</v>
      </c>
    </row>
    <row r="811" spans="1:2" x14ac:dyDescent="0.2">
      <c r="A811" s="10">
        <v>44348</v>
      </c>
      <c r="B811">
        <v>3666.21</v>
      </c>
    </row>
    <row r="812" spans="1:2" x14ac:dyDescent="0.2">
      <c r="A812" s="10">
        <v>44347</v>
      </c>
      <c r="B812">
        <v>3711.95</v>
      </c>
    </row>
    <row r="813" spans="1:2" x14ac:dyDescent="0.2">
      <c r="A813" s="10">
        <v>44344</v>
      </c>
      <c r="B813">
        <v>3707.15</v>
      </c>
    </row>
    <row r="814" spans="1:2" x14ac:dyDescent="0.2">
      <c r="A814" s="10">
        <v>44343</v>
      </c>
      <c r="B814">
        <v>3729.19</v>
      </c>
    </row>
    <row r="815" spans="1:2" x14ac:dyDescent="0.2">
      <c r="A815" s="10">
        <v>44342</v>
      </c>
      <c r="B815">
        <v>3743.15</v>
      </c>
    </row>
    <row r="816" spans="1:2" x14ac:dyDescent="0.2">
      <c r="A816" s="10">
        <v>44341</v>
      </c>
      <c r="B816">
        <v>3734.9</v>
      </c>
    </row>
    <row r="817" spans="1:2" x14ac:dyDescent="0.2">
      <c r="A817" s="10">
        <v>44340</v>
      </c>
      <c r="B817">
        <v>3736.25</v>
      </c>
    </row>
    <row r="818" spans="1:2" x14ac:dyDescent="0.2">
      <c r="A818" s="10">
        <v>44337</v>
      </c>
      <c r="B818">
        <v>3746.15</v>
      </c>
    </row>
    <row r="819" spans="1:2" x14ac:dyDescent="0.2">
      <c r="A819" s="10">
        <v>44336</v>
      </c>
      <c r="B819">
        <v>3696.84</v>
      </c>
    </row>
    <row r="820" spans="1:2" x14ac:dyDescent="0.2">
      <c r="A820" s="10">
        <v>44335</v>
      </c>
      <c r="B820">
        <v>3672.45</v>
      </c>
    </row>
    <row r="821" spans="1:2" x14ac:dyDescent="0.2">
      <c r="A821" s="10">
        <v>44334</v>
      </c>
      <c r="B821">
        <v>3666.45</v>
      </c>
    </row>
    <row r="822" spans="1:2" x14ac:dyDescent="0.2">
      <c r="A822" s="10">
        <v>44330</v>
      </c>
      <c r="B822">
        <v>3704.54</v>
      </c>
    </row>
    <row r="823" spans="1:2" x14ac:dyDescent="0.2">
      <c r="A823" s="10">
        <v>44329</v>
      </c>
      <c r="B823">
        <v>3729.79</v>
      </c>
    </row>
    <row r="824" spans="1:2" x14ac:dyDescent="0.2">
      <c r="A824" s="10">
        <v>44328</v>
      </c>
      <c r="B824">
        <v>3747.06</v>
      </c>
    </row>
    <row r="825" spans="1:2" x14ac:dyDescent="0.2">
      <c r="A825" s="10">
        <v>44327</v>
      </c>
      <c r="B825">
        <v>3708.81</v>
      </c>
    </row>
    <row r="826" spans="1:2" x14ac:dyDescent="0.2">
      <c r="A826" s="10">
        <v>44326</v>
      </c>
      <c r="B826">
        <v>3740.42</v>
      </c>
    </row>
    <row r="827" spans="1:2" x14ac:dyDescent="0.2">
      <c r="A827" s="10">
        <v>44323</v>
      </c>
      <c r="B827">
        <v>3763.64</v>
      </c>
    </row>
    <row r="828" spans="1:2" x14ac:dyDescent="0.2">
      <c r="A828" s="10">
        <v>44322</v>
      </c>
      <c r="B828">
        <v>3821.25</v>
      </c>
    </row>
    <row r="829" spans="1:2" x14ac:dyDescent="0.2">
      <c r="A829" s="10">
        <v>44321</v>
      </c>
      <c r="B829">
        <v>3845.59</v>
      </c>
    </row>
    <row r="830" spans="1:2" x14ac:dyDescent="0.2">
      <c r="A830" s="10">
        <v>44320</v>
      </c>
      <c r="B830">
        <v>3824.86</v>
      </c>
    </row>
    <row r="831" spans="1:2" x14ac:dyDescent="0.2">
      <c r="A831" s="10">
        <v>44319</v>
      </c>
      <c r="B831">
        <v>3819.67</v>
      </c>
    </row>
    <row r="832" spans="1:2" x14ac:dyDescent="0.2">
      <c r="A832" s="10">
        <v>44316</v>
      </c>
      <c r="B832">
        <v>3729.88</v>
      </c>
    </row>
    <row r="833" spans="1:2" x14ac:dyDescent="0.2">
      <c r="A833" s="10">
        <v>44315</v>
      </c>
      <c r="B833">
        <v>3710.47</v>
      </c>
    </row>
    <row r="834" spans="1:2" x14ac:dyDescent="0.2">
      <c r="A834" s="10">
        <v>44314</v>
      </c>
      <c r="B834">
        <v>3708.85</v>
      </c>
    </row>
    <row r="835" spans="1:2" x14ac:dyDescent="0.2">
      <c r="A835" s="10">
        <v>44313</v>
      </c>
      <c r="B835">
        <v>3715.51</v>
      </c>
    </row>
    <row r="836" spans="1:2" x14ac:dyDescent="0.2">
      <c r="A836" s="10">
        <v>44312</v>
      </c>
      <c r="B836">
        <v>3652.5</v>
      </c>
    </row>
    <row r="837" spans="1:2" x14ac:dyDescent="0.2">
      <c r="A837" s="10">
        <v>44309</v>
      </c>
      <c r="B837">
        <v>3639.63</v>
      </c>
    </row>
    <row r="838" spans="1:2" x14ac:dyDescent="0.2">
      <c r="A838" s="10">
        <v>44308</v>
      </c>
      <c r="B838">
        <v>3637.61</v>
      </c>
    </row>
    <row r="839" spans="1:2" x14ac:dyDescent="0.2">
      <c r="A839" s="10">
        <v>44307</v>
      </c>
      <c r="B839">
        <v>3627.09</v>
      </c>
    </row>
    <row r="840" spans="1:2" x14ac:dyDescent="0.2">
      <c r="A840" s="10">
        <v>44306</v>
      </c>
      <c r="B840">
        <v>3639.46</v>
      </c>
    </row>
    <row r="841" spans="1:2" x14ac:dyDescent="0.2">
      <c r="A841" s="10">
        <v>44305</v>
      </c>
      <c r="B841">
        <v>3602.02</v>
      </c>
    </row>
    <row r="842" spans="1:2" x14ac:dyDescent="0.2">
      <c r="A842" s="10">
        <v>44302</v>
      </c>
      <c r="B842">
        <v>3609.7</v>
      </c>
    </row>
    <row r="843" spans="1:2" x14ac:dyDescent="0.2">
      <c r="A843" s="10">
        <v>44301</v>
      </c>
      <c r="B843">
        <v>3612.88</v>
      </c>
    </row>
    <row r="844" spans="1:2" x14ac:dyDescent="0.2">
      <c r="A844" s="10">
        <v>44300</v>
      </c>
      <c r="B844">
        <v>3672.36</v>
      </c>
    </row>
    <row r="845" spans="1:2" x14ac:dyDescent="0.2">
      <c r="A845" s="10">
        <v>44299</v>
      </c>
      <c r="B845">
        <v>3666.46</v>
      </c>
    </row>
    <row r="846" spans="1:2" x14ac:dyDescent="0.2">
      <c r="A846" s="10">
        <v>44298</v>
      </c>
      <c r="B846">
        <v>3653.54</v>
      </c>
    </row>
    <row r="847" spans="1:2" x14ac:dyDescent="0.2">
      <c r="A847" s="10">
        <v>44295</v>
      </c>
      <c r="B847">
        <v>3639.01</v>
      </c>
    </row>
    <row r="848" spans="1:2" x14ac:dyDescent="0.2">
      <c r="A848" s="10">
        <v>44294</v>
      </c>
      <c r="B848">
        <v>3642.07</v>
      </c>
    </row>
    <row r="849" spans="1:2" x14ac:dyDescent="0.2">
      <c r="A849" s="10">
        <v>44293</v>
      </c>
      <c r="B849">
        <v>3643.11</v>
      </c>
    </row>
    <row r="850" spans="1:2" x14ac:dyDescent="0.2">
      <c r="A850" s="10">
        <v>44292</v>
      </c>
      <c r="B850">
        <v>3646.17</v>
      </c>
    </row>
    <row r="851" spans="1:2" x14ac:dyDescent="0.2">
      <c r="A851" s="10">
        <v>44291</v>
      </c>
      <c r="B851">
        <v>3660.2</v>
      </c>
    </row>
    <row r="852" spans="1:2" x14ac:dyDescent="0.2">
      <c r="A852" s="10">
        <v>44286</v>
      </c>
      <c r="B852">
        <v>3704.37</v>
      </c>
    </row>
    <row r="853" spans="1:2" x14ac:dyDescent="0.2">
      <c r="A853" s="10">
        <v>44285</v>
      </c>
      <c r="B853">
        <v>3720.43</v>
      </c>
    </row>
    <row r="854" spans="1:2" x14ac:dyDescent="0.2">
      <c r="A854" s="10">
        <v>44284</v>
      </c>
      <c r="B854">
        <v>3680.71</v>
      </c>
    </row>
    <row r="855" spans="1:2" x14ac:dyDescent="0.2">
      <c r="A855" s="10">
        <v>44281</v>
      </c>
      <c r="B855">
        <v>3667.92</v>
      </c>
    </row>
    <row r="856" spans="1:2" x14ac:dyDescent="0.2">
      <c r="A856" s="10">
        <v>44279</v>
      </c>
      <c r="B856">
        <v>3614.09</v>
      </c>
    </row>
    <row r="857" spans="1:2" x14ac:dyDescent="0.2">
      <c r="A857" s="10">
        <v>44278</v>
      </c>
      <c r="B857">
        <v>3579.04</v>
      </c>
    </row>
    <row r="858" spans="1:2" x14ac:dyDescent="0.2">
      <c r="A858" s="10">
        <v>44274</v>
      </c>
      <c r="B858">
        <v>3551.6</v>
      </c>
    </row>
    <row r="859" spans="1:2" x14ac:dyDescent="0.2">
      <c r="A859" s="10">
        <v>44273</v>
      </c>
      <c r="B859">
        <v>3570.78</v>
      </c>
    </row>
    <row r="860" spans="1:2" x14ac:dyDescent="0.2">
      <c r="A860" s="10">
        <v>44272</v>
      </c>
      <c r="B860">
        <v>3567.33</v>
      </c>
    </row>
    <row r="861" spans="1:2" x14ac:dyDescent="0.2">
      <c r="A861" s="10">
        <v>44271</v>
      </c>
      <c r="B861">
        <v>3558.49</v>
      </c>
    </row>
    <row r="862" spans="1:2" x14ac:dyDescent="0.2">
      <c r="A862" s="10">
        <v>44270</v>
      </c>
      <c r="B862">
        <v>3572.19</v>
      </c>
    </row>
    <row r="863" spans="1:2" x14ac:dyDescent="0.2">
      <c r="A863" s="10">
        <v>44267</v>
      </c>
      <c r="B863">
        <v>3568.25</v>
      </c>
    </row>
    <row r="864" spans="1:2" x14ac:dyDescent="0.2">
      <c r="A864" s="10">
        <v>44266</v>
      </c>
      <c r="B864">
        <v>3542.72</v>
      </c>
    </row>
    <row r="865" spans="1:2" x14ac:dyDescent="0.2">
      <c r="A865" s="10">
        <v>44265</v>
      </c>
      <c r="B865">
        <v>3582.17</v>
      </c>
    </row>
    <row r="866" spans="1:2" x14ac:dyDescent="0.2">
      <c r="A866" s="10">
        <v>44264</v>
      </c>
      <c r="B866">
        <v>3598.41</v>
      </c>
    </row>
    <row r="867" spans="1:2" x14ac:dyDescent="0.2">
      <c r="A867" s="10">
        <v>44263</v>
      </c>
      <c r="B867">
        <v>3615.32</v>
      </c>
    </row>
    <row r="868" spans="1:2" x14ac:dyDescent="0.2">
      <c r="A868" s="10">
        <v>44260</v>
      </c>
      <c r="B868">
        <v>3635.33</v>
      </c>
    </row>
    <row r="869" spans="1:2" x14ac:dyDescent="0.2">
      <c r="A869" s="10">
        <v>44259</v>
      </c>
      <c r="B869">
        <v>3643.62</v>
      </c>
    </row>
    <row r="870" spans="1:2" x14ac:dyDescent="0.2">
      <c r="A870" s="10">
        <v>44258</v>
      </c>
      <c r="B870">
        <v>3661.06</v>
      </c>
    </row>
    <row r="871" spans="1:2" x14ac:dyDescent="0.2">
      <c r="A871" s="10">
        <v>44257</v>
      </c>
      <c r="B871">
        <v>3637.01</v>
      </c>
    </row>
    <row r="872" spans="1:2" x14ac:dyDescent="0.2">
      <c r="A872" s="10">
        <v>44256</v>
      </c>
      <c r="B872">
        <v>3616.94</v>
      </c>
    </row>
    <row r="873" spans="1:2" x14ac:dyDescent="0.2">
      <c r="A873" s="10">
        <v>44253</v>
      </c>
      <c r="B873">
        <v>3608.27</v>
      </c>
    </row>
    <row r="874" spans="1:2" x14ac:dyDescent="0.2">
      <c r="A874" s="10">
        <v>44252</v>
      </c>
      <c r="B874">
        <v>3592.82</v>
      </c>
    </row>
    <row r="875" spans="1:2" x14ac:dyDescent="0.2">
      <c r="A875" s="10">
        <v>44251</v>
      </c>
      <c r="B875">
        <v>3571.22</v>
      </c>
    </row>
    <row r="876" spans="1:2" x14ac:dyDescent="0.2">
      <c r="A876" s="10">
        <v>44250</v>
      </c>
      <c r="B876">
        <v>3590.88</v>
      </c>
    </row>
    <row r="877" spans="1:2" x14ac:dyDescent="0.2">
      <c r="A877" s="10">
        <v>44249</v>
      </c>
      <c r="B877">
        <v>3597.85</v>
      </c>
    </row>
    <row r="878" spans="1:2" x14ac:dyDescent="0.2">
      <c r="A878" s="10">
        <v>44246</v>
      </c>
      <c r="B878">
        <v>3559.25</v>
      </c>
    </row>
    <row r="879" spans="1:2" x14ac:dyDescent="0.2">
      <c r="A879" s="10">
        <v>44245</v>
      </c>
      <c r="B879">
        <v>3539.68</v>
      </c>
    </row>
    <row r="880" spans="1:2" x14ac:dyDescent="0.2">
      <c r="A880" s="10">
        <v>44244</v>
      </c>
      <c r="B880">
        <v>3540.46</v>
      </c>
    </row>
    <row r="881" spans="1:2" x14ac:dyDescent="0.2">
      <c r="A881" s="10">
        <v>44243</v>
      </c>
      <c r="B881">
        <v>3521.39</v>
      </c>
    </row>
    <row r="882" spans="1:2" x14ac:dyDescent="0.2">
      <c r="A882" s="10">
        <v>44242</v>
      </c>
      <c r="B882">
        <v>3501.84</v>
      </c>
    </row>
    <row r="883" spans="1:2" x14ac:dyDescent="0.2">
      <c r="A883" s="10">
        <v>44239</v>
      </c>
      <c r="B883">
        <v>3510.12</v>
      </c>
    </row>
    <row r="884" spans="1:2" x14ac:dyDescent="0.2">
      <c r="A884" s="10">
        <v>44238</v>
      </c>
      <c r="B884">
        <v>3527.71</v>
      </c>
    </row>
    <row r="885" spans="1:2" x14ac:dyDescent="0.2">
      <c r="A885" s="10">
        <v>44237</v>
      </c>
      <c r="B885">
        <v>3557.99</v>
      </c>
    </row>
    <row r="886" spans="1:2" x14ac:dyDescent="0.2">
      <c r="A886" s="10">
        <v>44236</v>
      </c>
      <c r="B886">
        <v>3582.55</v>
      </c>
    </row>
    <row r="887" spans="1:2" x14ac:dyDescent="0.2">
      <c r="A887" s="10">
        <v>44235</v>
      </c>
      <c r="B887">
        <v>3561.38</v>
      </c>
    </row>
    <row r="888" spans="1:2" x14ac:dyDescent="0.2">
      <c r="A888" s="10">
        <v>44232</v>
      </c>
      <c r="B888">
        <v>3547.25</v>
      </c>
    </row>
    <row r="889" spans="1:2" x14ac:dyDescent="0.2">
      <c r="A889" s="10">
        <v>44231</v>
      </c>
      <c r="B889">
        <v>3555.52</v>
      </c>
    </row>
    <row r="890" spans="1:2" x14ac:dyDescent="0.2">
      <c r="A890" s="10">
        <v>44230</v>
      </c>
      <c r="B890">
        <v>3528.58</v>
      </c>
    </row>
    <row r="891" spans="1:2" x14ac:dyDescent="0.2">
      <c r="A891" s="10">
        <v>44229</v>
      </c>
      <c r="B891">
        <v>3530.27</v>
      </c>
    </row>
    <row r="892" spans="1:2" x14ac:dyDescent="0.2">
      <c r="A892" s="10">
        <v>44228</v>
      </c>
      <c r="B892">
        <v>3568.8</v>
      </c>
    </row>
    <row r="893" spans="1:2" x14ac:dyDescent="0.2">
      <c r="A893" s="10">
        <v>44225</v>
      </c>
      <c r="B893">
        <v>3575.78</v>
      </c>
    </row>
    <row r="894" spans="1:2" x14ac:dyDescent="0.2">
      <c r="A894" s="10">
        <v>44224</v>
      </c>
      <c r="B894">
        <v>3572.99</v>
      </c>
    </row>
    <row r="895" spans="1:2" x14ac:dyDescent="0.2">
      <c r="A895" s="10">
        <v>44223</v>
      </c>
      <c r="B895">
        <v>3621.18</v>
      </c>
    </row>
    <row r="896" spans="1:2" x14ac:dyDescent="0.2">
      <c r="A896" s="10">
        <v>44222</v>
      </c>
      <c r="B896">
        <v>3596.38</v>
      </c>
    </row>
    <row r="897" spans="1:2" x14ac:dyDescent="0.2">
      <c r="A897" s="10">
        <v>44221</v>
      </c>
      <c r="B897">
        <v>3589.13</v>
      </c>
    </row>
    <row r="898" spans="1:2" x14ac:dyDescent="0.2">
      <c r="A898" s="10">
        <v>44218</v>
      </c>
      <c r="B898">
        <v>3527.05</v>
      </c>
    </row>
    <row r="899" spans="1:2" x14ac:dyDescent="0.2">
      <c r="A899" s="10">
        <v>44217</v>
      </c>
      <c r="B899">
        <v>3479.85</v>
      </c>
    </row>
    <row r="900" spans="1:2" x14ac:dyDescent="0.2">
      <c r="A900" s="10">
        <v>44216</v>
      </c>
      <c r="B900">
        <v>3471.73</v>
      </c>
    </row>
    <row r="901" spans="1:2" x14ac:dyDescent="0.2">
      <c r="A901" s="10">
        <v>44215</v>
      </c>
      <c r="B901">
        <v>3487.04</v>
      </c>
    </row>
    <row r="902" spans="1:2" x14ac:dyDescent="0.2">
      <c r="A902" s="10">
        <v>44214</v>
      </c>
      <c r="B902">
        <v>3480.35</v>
      </c>
    </row>
    <row r="903" spans="1:2" x14ac:dyDescent="0.2">
      <c r="A903" s="10">
        <v>44211</v>
      </c>
      <c r="B903">
        <v>3465.69</v>
      </c>
    </row>
    <row r="904" spans="1:2" x14ac:dyDescent="0.2">
      <c r="A904" s="10">
        <v>44210</v>
      </c>
      <c r="B904">
        <v>3462.02</v>
      </c>
    </row>
    <row r="905" spans="1:2" x14ac:dyDescent="0.2">
      <c r="A905" s="10">
        <v>44209</v>
      </c>
      <c r="B905">
        <v>3478.77</v>
      </c>
    </row>
    <row r="906" spans="1:2" x14ac:dyDescent="0.2">
      <c r="A906" s="10">
        <v>44208</v>
      </c>
      <c r="B906">
        <v>3483.5</v>
      </c>
    </row>
    <row r="907" spans="1:2" x14ac:dyDescent="0.2">
      <c r="A907" s="10">
        <v>44204</v>
      </c>
      <c r="B907">
        <v>3475.8</v>
      </c>
    </row>
    <row r="908" spans="1:2" x14ac:dyDescent="0.2">
      <c r="A908" s="10">
        <v>44203</v>
      </c>
      <c r="B908">
        <v>3474.13</v>
      </c>
    </row>
    <row r="909" spans="1:2" x14ac:dyDescent="0.2">
      <c r="A909" s="10">
        <v>44202</v>
      </c>
      <c r="B909">
        <v>3425.09</v>
      </c>
    </row>
    <row r="910" spans="1:2" x14ac:dyDescent="0.2">
      <c r="A910" s="10">
        <v>44201</v>
      </c>
      <c r="B910">
        <v>3446.24</v>
      </c>
    </row>
    <row r="911" spans="1:2" x14ac:dyDescent="0.2">
      <c r="A911" s="10">
        <v>44200</v>
      </c>
      <c r="B911">
        <v>3432.69</v>
      </c>
    </row>
    <row r="912" spans="1:2" x14ac:dyDescent="0.2">
      <c r="A912" s="10">
        <v>44195</v>
      </c>
      <c r="B912">
        <v>3429.73</v>
      </c>
    </row>
    <row r="913" spans="1:2" x14ac:dyDescent="0.2">
      <c r="A913" s="10">
        <v>44194</v>
      </c>
      <c r="B913">
        <v>3480.71</v>
      </c>
    </row>
    <row r="914" spans="1:2" x14ac:dyDescent="0.2">
      <c r="A914" s="10">
        <v>44193</v>
      </c>
      <c r="B914">
        <v>3495.02</v>
      </c>
    </row>
    <row r="915" spans="1:2" x14ac:dyDescent="0.2">
      <c r="A915" s="10">
        <v>44189</v>
      </c>
      <c r="B915">
        <v>3499.47</v>
      </c>
    </row>
    <row r="916" spans="1:2" x14ac:dyDescent="0.2">
      <c r="A916" s="10">
        <v>44188</v>
      </c>
      <c r="B916">
        <v>3488.25</v>
      </c>
    </row>
    <row r="917" spans="1:2" x14ac:dyDescent="0.2">
      <c r="A917" s="10">
        <v>44187</v>
      </c>
      <c r="B917">
        <v>3451.75</v>
      </c>
    </row>
    <row r="918" spans="1:2" x14ac:dyDescent="0.2">
      <c r="A918" s="10">
        <v>44186</v>
      </c>
      <c r="B918">
        <v>3427.28</v>
      </c>
    </row>
    <row r="919" spans="1:2" x14ac:dyDescent="0.2">
      <c r="A919" s="10">
        <v>44183</v>
      </c>
      <c r="B919">
        <v>3419.94</v>
      </c>
    </row>
    <row r="920" spans="1:2" x14ac:dyDescent="0.2">
      <c r="A920" s="10">
        <v>44182</v>
      </c>
      <c r="B920">
        <v>3412.43</v>
      </c>
    </row>
    <row r="921" spans="1:2" x14ac:dyDescent="0.2">
      <c r="A921" s="10">
        <v>44181</v>
      </c>
      <c r="B921">
        <v>3418.14</v>
      </c>
    </row>
    <row r="922" spans="1:2" x14ac:dyDescent="0.2">
      <c r="A922" s="10">
        <v>44180</v>
      </c>
      <c r="B922">
        <v>3424.97</v>
      </c>
    </row>
    <row r="923" spans="1:2" x14ac:dyDescent="0.2">
      <c r="A923" s="10">
        <v>44179</v>
      </c>
      <c r="B923">
        <v>3429.97</v>
      </c>
    </row>
    <row r="924" spans="1:2" x14ac:dyDescent="0.2">
      <c r="A924" s="10">
        <v>44176</v>
      </c>
      <c r="B924">
        <v>3435.54</v>
      </c>
    </row>
    <row r="925" spans="1:2" x14ac:dyDescent="0.2">
      <c r="A925" s="10">
        <v>44175</v>
      </c>
      <c r="B925">
        <v>3439.45</v>
      </c>
    </row>
    <row r="926" spans="1:2" x14ac:dyDescent="0.2">
      <c r="A926" s="10">
        <v>44174</v>
      </c>
      <c r="B926">
        <v>3465.68</v>
      </c>
    </row>
    <row r="927" spans="1:2" x14ac:dyDescent="0.2">
      <c r="A927" s="10">
        <v>44172</v>
      </c>
      <c r="B927">
        <v>3487.87</v>
      </c>
    </row>
    <row r="928" spans="1:2" x14ac:dyDescent="0.2">
      <c r="A928" s="10">
        <v>44169</v>
      </c>
      <c r="B928">
        <v>3467.04</v>
      </c>
    </row>
    <row r="929" spans="1:2" x14ac:dyDescent="0.2">
      <c r="A929" s="10">
        <v>44168</v>
      </c>
      <c r="B929">
        <v>3476.1</v>
      </c>
    </row>
    <row r="930" spans="1:2" x14ac:dyDescent="0.2">
      <c r="A930" s="10">
        <v>44167</v>
      </c>
      <c r="B930">
        <v>3530.71</v>
      </c>
    </row>
    <row r="931" spans="1:2" x14ac:dyDescent="0.2">
      <c r="A931" s="10">
        <v>44166</v>
      </c>
      <c r="B931">
        <v>3570.65</v>
      </c>
    </row>
    <row r="932" spans="1:2" x14ac:dyDescent="0.2">
      <c r="A932" s="10">
        <v>44165</v>
      </c>
      <c r="B932">
        <v>3600.75</v>
      </c>
    </row>
    <row r="933" spans="1:2" x14ac:dyDescent="0.2">
      <c r="A933" s="10">
        <v>44162</v>
      </c>
      <c r="B933">
        <v>3613.02</v>
      </c>
    </row>
    <row r="934" spans="1:2" x14ac:dyDescent="0.2">
      <c r="A934" s="10">
        <v>44161</v>
      </c>
      <c r="B934">
        <v>3616.85</v>
      </c>
    </row>
    <row r="935" spans="1:2" x14ac:dyDescent="0.2">
      <c r="A935" s="10">
        <v>44160</v>
      </c>
      <c r="B935">
        <v>3620.26</v>
      </c>
    </row>
    <row r="936" spans="1:2" x14ac:dyDescent="0.2">
      <c r="A936" s="10">
        <v>44159</v>
      </c>
      <c r="B936">
        <v>3639.71</v>
      </c>
    </row>
    <row r="937" spans="1:2" x14ac:dyDescent="0.2">
      <c r="A937" s="10">
        <v>44158</v>
      </c>
      <c r="B937">
        <v>3644.82</v>
      </c>
    </row>
    <row r="938" spans="1:2" x14ac:dyDescent="0.2">
      <c r="A938" s="10">
        <v>44155</v>
      </c>
      <c r="B938">
        <v>3641.75</v>
      </c>
    </row>
    <row r="939" spans="1:2" x14ac:dyDescent="0.2">
      <c r="A939" s="10">
        <v>44154</v>
      </c>
      <c r="B939">
        <v>3649.12</v>
      </c>
    </row>
    <row r="940" spans="1:2" x14ac:dyDescent="0.2">
      <c r="A940" s="10">
        <v>44153</v>
      </c>
      <c r="B940">
        <v>3644.92</v>
      </c>
    </row>
    <row r="941" spans="1:2" x14ac:dyDescent="0.2">
      <c r="A941" s="10">
        <v>44152</v>
      </c>
      <c r="B941">
        <v>3638.99</v>
      </c>
    </row>
    <row r="942" spans="1:2" x14ac:dyDescent="0.2">
      <c r="A942" s="10">
        <v>44148</v>
      </c>
      <c r="B942">
        <v>3639.63</v>
      </c>
    </row>
    <row r="943" spans="1:2" x14ac:dyDescent="0.2">
      <c r="A943" s="10">
        <v>44147</v>
      </c>
      <c r="B943">
        <v>3643.18</v>
      </c>
    </row>
    <row r="944" spans="1:2" x14ac:dyDescent="0.2">
      <c r="A944" s="10">
        <v>44146</v>
      </c>
      <c r="B944">
        <v>3632.38</v>
      </c>
    </row>
    <row r="945" spans="1:2" x14ac:dyDescent="0.2">
      <c r="A945" s="10">
        <v>44145</v>
      </c>
      <c r="B945">
        <v>3628.98</v>
      </c>
    </row>
    <row r="946" spans="1:2" x14ac:dyDescent="0.2">
      <c r="A946" s="10">
        <v>44144</v>
      </c>
      <c r="B946">
        <v>3648.6</v>
      </c>
    </row>
    <row r="947" spans="1:2" x14ac:dyDescent="0.2">
      <c r="A947" s="10">
        <v>44141</v>
      </c>
      <c r="B947">
        <v>3722.51</v>
      </c>
    </row>
    <row r="948" spans="1:2" x14ac:dyDescent="0.2">
      <c r="A948" s="10">
        <v>44140</v>
      </c>
      <c r="B948">
        <v>3764.57</v>
      </c>
    </row>
    <row r="949" spans="1:2" x14ac:dyDescent="0.2">
      <c r="A949" s="10">
        <v>44139</v>
      </c>
      <c r="B949">
        <v>3815.03</v>
      </c>
    </row>
    <row r="950" spans="1:2" x14ac:dyDescent="0.2">
      <c r="A950" s="10">
        <v>44138</v>
      </c>
      <c r="B950">
        <v>3820.1</v>
      </c>
    </row>
    <row r="951" spans="1:2" x14ac:dyDescent="0.2">
      <c r="A951" s="10">
        <v>44134</v>
      </c>
      <c r="B951">
        <v>3870.94</v>
      </c>
    </row>
    <row r="952" spans="1:2" x14ac:dyDescent="0.2">
      <c r="A952" s="10">
        <v>44132</v>
      </c>
      <c r="B952">
        <v>3835.55</v>
      </c>
    </row>
    <row r="953" spans="1:2" x14ac:dyDescent="0.2">
      <c r="A953" s="10">
        <v>44131</v>
      </c>
      <c r="B953">
        <v>3810.48</v>
      </c>
    </row>
    <row r="954" spans="1:2" x14ac:dyDescent="0.2">
      <c r="A954" s="10">
        <v>44130</v>
      </c>
      <c r="B954">
        <v>3814.09</v>
      </c>
    </row>
    <row r="955" spans="1:2" x14ac:dyDescent="0.2">
      <c r="A955" s="10">
        <v>44127</v>
      </c>
      <c r="B955">
        <v>3788.34</v>
      </c>
    </row>
    <row r="956" spans="1:2" x14ac:dyDescent="0.2">
      <c r="A956" s="10">
        <v>44126</v>
      </c>
      <c r="B956">
        <v>3785.48</v>
      </c>
    </row>
    <row r="957" spans="1:2" x14ac:dyDescent="0.2">
      <c r="A957" s="10">
        <v>44125</v>
      </c>
      <c r="B957">
        <v>3768.84</v>
      </c>
    </row>
    <row r="958" spans="1:2" x14ac:dyDescent="0.2">
      <c r="A958" s="10">
        <v>44124</v>
      </c>
      <c r="B958">
        <v>3821.65</v>
      </c>
    </row>
    <row r="959" spans="1:2" x14ac:dyDescent="0.2">
      <c r="A959" s="10">
        <v>44123</v>
      </c>
      <c r="B959">
        <v>3844.7</v>
      </c>
    </row>
    <row r="960" spans="1:2" x14ac:dyDescent="0.2">
      <c r="A960" s="10">
        <v>44120</v>
      </c>
      <c r="B960">
        <v>3849.48</v>
      </c>
    </row>
    <row r="961" spans="1:2" x14ac:dyDescent="0.2">
      <c r="A961" s="10">
        <v>44119</v>
      </c>
      <c r="B961">
        <v>3849.49</v>
      </c>
    </row>
    <row r="962" spans="1:2" x14ac:dyDescent="0.2">
      <c r="A962" s="10">
        <v>44118</v>
      </c>
      <c r="B962">
        <v>3837.26</v>
      </c>
    </row>
    <row r="963" spans="1:2" x14ac:dyDescent="0.2">
      <c r="A963" s="10">
        <v>44117</v>
      </c>
      <c r="B963">
        <v>3862.07</v>
      </c>
    </row>
    <row r="964" spans="1:2" x14ac:dyDescent="0.2">
      <c r="A964" s="10">
        <v>44116</v>
      </c>
      <c r="B964">
        <v>3825.98</v>
      </c>
    </row>
    <row r="965" spans="1:2" x14ac:dyDescent="0.2">
      <c r="A965" s="10">
        <v>44113</v>
      </c>
      <c r="B965">
        <v>3826.52</v>
      </c>
    </row>
    <row r="966" spans="1:2" x14ac:dyDescent="0.2">
      <c r="A966" s="10">
        <v>44112</v>
      </c>
      <c r="B966">
        <v>3839.34</v>
      </c>
    </row>
    <row r="967" spans="1:2" x14ac:dyDescent="0.2">
      <c r="A967" s="10">
        <v>44111</v>
      </c>
      <c r="B967">
        <v>3838.6</v>
      </c>
    </row>
    <row r="968" spans="1:2" x14ac:dyDescent="0.2">
      <c r="A968" s="10">
        <v>44110</v>
      </c>
      <c r="B968">
        <v>3832.18</v>
      </c>
    </row>
    <row r="969" spans="1:2" x14ac:dyDescent="0.2">
      <c r="A969" s="10">
        <v>44109</v>
      </c>
      <c r="B969">
        <v>3830.1</v>
      </c>
    </row>
    <row r="970" spans="1:2" x14ac:dyDescent="0.2">
      <c r="A970" s="10">
        <v>44106</v>
      </c>
      <c r="B970">
        <v>3870.82</v>
      </c>
    </row>
    <row r="971" spans="1:2" x14ac:dyDescent="0.2">
      <c r="A971" s="10">
        <v>44105</v>
      </c>
      <c r="B971">
        <v>3845.06</v>
      </c>
    </row>
    <row r="972" spans="1:2" x14ac:dyDescent="0.2">
      <c r="A972" s="10">
        <v>44104</v>
      </c>
      <c r="B972">
        <v>3829.18</v>
      </c>
    </row>
    <row r="973" spans="1:2" x14ac:dyDescent="0.2">
      <c r="A973" s="10">
        <v>44103</v>
      </c>
      <c r="B973">
        <v>3887.49</v>
      </c>
    </row>
    <row r="974" spans="1:2" x14ac:dyDescent="0.2">
      <c r="A974" s="10">
        <v>44102</v>
      </c>
      <c r="B974">
        <v>3871.6</v>
      </c>
    </row>
    <row r="975" spans="1:2" x14ac:dyDescent="0.2">
      <c r="A975" s="10">
        <v>44099</v>
      </c>
      <c r="B975">
        <v>3887.15</v>
      </c>
    </row>
    <row r="976" spans="1:2" x14ac:dyDescent="0.2">
      <c r="A976" s="10">
        <v>44098</v>
      </c>
      <c r="B976">
        <v>3827.5</v>
      </c>
    </row>
    <row r="977" spans="1:2" x14ac:dyDescent="0.2">
      <c r="A977" s="10">
        <v>44097</v>
      </c>
      <c r="B977">
        <v>3864.04</v>
      </c>
    </row>
    <row r="978" spans="1:2" x14ac:dyDescent="0.2">
      <c r="A978" s="10">
        <v>44096</v>
      </c>
      <c r="B978">
        <v>3828.88</v>
      </c>
    </row>
    <row r="979" spans="1:2" x14ac:dyDescent="0.2">
      <c r="A979" s="10">
        <v>44095</v>
      </c>
      <c r="B979">
        <v>3790.18</v>
      </c>
    </row>
    <row r="980" spans="1:2" x14ac:dyDescent="0.2">
      <c r="A980" s="10">
        <v>44092</v>
      </c>
      <c r="B980">
        <v>3736.96</v>
      </c>
    </row>
    <row r="981" spans="1:2" x14ac:dyDescent="0.2">
      <c r="A981" s="10">
        <v>44091</v>
      </c>
      <c r="B981">
        <v>3715.94</v>
      </c>
    </row>
    <row r="982" spans="1:2" x14ac:dyDescent="0.2">
      <c r="A982" s="10">
        <v>44090</v>
      </c>
      <c r="B982">
        <v>3686.93</v>
      </c>
    </row>
    <row r="983" spans="1:2" x14ac:dyDescent="0.2">
      <c r="A983" s="10">
        <v>44089</v>
      </c>
      <c r="B983">
        <v>3700.7</v>
      </c>
    </row>
    <row r="984" spans="1:2" x14ac:dyDescent="0.2">
      <c r="A984" s="10">
        <v>44088</v>
      </c>
      <c r="B984">
        <v>3698.02</v>
      </c>
    </row>
    <row r="985" spans="1:2" x14ac:dyDescent="0.2">
      <c r="A985" s="10">
        <v>44085</v>
      </c>
      <c r="B985">
        <v>3708.25</v>
      </c>
    </row>
    <row r="986" spans="1:2" x14ac:dyDescent="0.2">
      <c r="A986" s="10">
        <v>44084</v>
      </c>
      <c r="B986">
        <v>3708.36</v>
      </c>
    </row>
    <row r="987" spans="1:2" x14ac:dyDescent="0.2">
      <c r="A987" s="10">
        <v>44083</v>
      </c>
      <c r="B987">
        <v>3715.93</v>
      </c>
    </row>
    <row r="988" spans="1:2" x14ac:dyDescent="0.2">
      <c r="A988" s="10">
        <v>44082</v>
      </c>
      <c r="B988">
        <v>3738.2</v>
      </c>
    </row>
    <row r="989" spans="1:2" x14ac:dyDescent="0.2">
      <c r="A989" s="10">
        <v>44078</v>
      </c>
      <c r="B989">
        <v>3715.38</v>
      </c>
    </row>
    <row r="990" spans="1:2" x14ac:dyDescent="0.2">
      <c r="A990" s="10">
        <v>44077</v>
      </c>
      <c r="B990">
        <v>3693.1</v>
      </c>
    </row>
    <row r="991" spans="1:2" x14ac:dyDescent="0.2">
      <c r="A991" s="10">
        <v>44076</v>
      </c>
      <c r="B991">
        <v>3655.3</v>
      </c>
    </row>
    <row r="992" spans="1:2" x14ac:dyDescent="0.2">
      <c r="A992" s="10">
        <v>44075</v>
      </c>
      <c r="B992">
        <v>3678.55</v>
      </c>
    </row>
    <row r="993" spans="1:2" x14ac:dyDescent="0.2">
      <c r="A993" s="10">
        <v>44074</v>
      </c>
      <c r="B993">
        <v>3741.1</v>
      </c>
    </row>
    <row r="994" spans="1:2" x14ac:dyDescent="0.2">
      <c r="A994" s="10">
        <v>44071</v>
      </c>
      <c r="B994">
        <v>3745.28</v>
      </c>
    </row>
    <row r="995" spans="1:2" x14ac:dyDescent="0.2">
      <c r="A995" s="10">
        <v>44070</v>
      </c>
      <c r="B995">
        <v>3815.68</v>
      </c>
    </row>
    <row r="996" spans="1:2" x14ac:dyDescent="0.2">
      <c r="A996" s="10">
        <v>44069</v>
      </c>
      <c r="B996">
        <v>3835.95</v>
      </c>
    </row>
    <row r="997" spans="1:2" x14ac:dyDescent="0.2">
      <c r="A997" s="10">
        <v>44068</v>
      </c>
      <c r="B997">
        <v>3868.18</v>
      </c>
    </row>
    <row r="998" spans="1:2" x14ac:dyDescent="0.2">
      <c r="A998" s="10">
        <v>44067</v>
      </c>
      <c r="B998">
        <v>3855.84</v>
      </c>
    </row>
    <row r="999" spans="1:2" x14ac:dyDescent="0.2">
      <c r="A999" s="10">
        <v>44064</v>
      </c>
      <c r="B999">
        <v>3837.7</v>
      </c>
    </row>
    <row r="1000" spans="1:2" x14ac:dyDescent="0.2">
      <c r="A1000" s="10">
        <v>44063</v>
      </c>
      <c r="B1000">
        <v>3803.35</v>
      </c>
    </row>
    <row r="1001" spans="1:2" x14ac:dyDescent="0.2">
      <c r="A1001" s="10">
        <v>44062</v>
      </c>
      <c r="B1001">
        <v>3758.04</v>
      </c>
    </row>
    <row r="1002" spans="1:2" x14ac:dyDescent="0.2">
      <c r="A1002" s="10">
        <v>44061</v>
      </c>
      <c r="B1002">
        <v>3782.8</v>
      </c>
    </row>
    <row r="1003" spans="1:2" x14ac:dyDescent="0.2">
      <c r="A1003" s="10">
        <v>44057</v>
      </c>
      <c r="B1003">
        <v>3792.27</v>
      </c>
    </row>
    <row r="1004" spans="1:2" x14ac:dyDescent="0.2">
      <c r="A1004" s="10">
        <v>44056</v>
      </c>
      <c r="B1004">
        <v>3771.45</v>
      </c>
    </row>
    <row r="1005" spans="1:2" x14ac:dyDescent="0.2">
      <c r="A1005" s="10">
        <v>44055</v>
      </c>
      <c r="B1005">
        <v>3758.25</v>
      </c>
    </row>
    <row r="1006" spans="1:2" x14ac:dyDescent="0.2">
      <c r="A1006" s="10">
        <v>44054</v>
      </c>
      <c r="B1006">
        <v>3741.4</v>
      </c>
    </row>
    <row r="1007" spans="1:2" x14ac:dyDescent="0.2">
      <c r="A1007" s="10">
        <v>44053</v>
      </c>
      <c r="B1007">
        <v>3774.4</v>
      </c>
    </row>
    <row r="1008" spans="1:2" x14ac:dyDescent="0.2">
      <c r="A1008" s="10">
        <v>44050</v>
      </c>
      <c r="B1008">
        <v>3772.64</v>
      </c>
    </row>
    <row r="1009" spans="1:2" x14ac:dyDescent="0.2">
      <c r="A1009" s="10">
        <v>44049</v>
      </c>
      <c r="B1009">
        <v>3741.5</v>
      </c>
    </row>
    <row r="1010" spans="1:2" x14ac:dyDescent="0.2">
      <c r="A1010" s="10">
        <v>44048</v>
      </c>
      <c r="B1010">
        <v>3776.23</v>
      </c>
    </row>
    <row r="1011" spans="1:2" x14ac:dyDescent="0.2">
      <c r="A1011" s="10">
        <v>44047</v>
      </c>
      <c r="B1011">
        <v>3780.49</v>
      </c>
    </row>
    <row r="1012" spans="1:2" x14ac:dyDescent="0.2">
      <c r="A1012" s="10">
        <v>44046</v>
      </c>
      <c r="B1012">
        <v>3768.9</v>
      </c>
    </row>
    <row r="1013" spans="1:2" x14ac:dyDescent="0.2">
      <c r="A1013" s="10">
        <v>44043</v>
      </c>
      <c r="B1013">
        <v>3732.83</v>
      </c>
    </row>
    <row r="1014" spans="1:2" x14ac:dyDescent="0.2">
      <c r="A1014" s="10">
        <v>44042</v>
      </c>
      <c r="B1014">
        <v>3723.53</v>
      </c>
    </row>
    <row r="1015" spans="1:2" x14ac:dyDescent="0.2">
      <c r="A1015" s="10">
        <v>44041</v>
      </c>
      <c r="B1015">
        <v>3705.97</v>
      </c>
    </row>
    <row r="1016" spans="1:2" x14ac:dyDescent="0.2">
      <c r="A1016" s="10">
        <v>44040</v>
      </c>
      <c r="B1016">
        <v>3724.9</v>
      </c>
    </row>
    <row r="1017" spans="1:2" x14ac:dyDescent="0.2">
      <c r="A1017" s="10">
        <v>44039</v>
      </c>
      <c r="B1017">
        <v>3677.7</v>
      </c>
    </row>
    <row r="1018" spans="1:2" x14ac:dyDescent="0.2">
      <c r="A1018" s="10">
        <v>44036</v>
      </c>
      <c r="B1018">
        <v>3693.28</v>
      </c>
    </row>
    <row r="1019" spans="1:2" x14ac:dyDescent="0.2">
      <c r="A1019" s="10">
        <v>44035</v>
      </c>
      <c r="B1019">
        <v>3668.45</v>
      </c>
    </row>
    <row r="1020" spans="1:2" x14ac:dyDescent="0.2">
      <c r="A1020" s="10">
        <v>44034</v>
      </c>
      <c r="B1020">
        <v>3638.07</v>
      </c>
    </row>
    <row r="1021" spans="1:2" x14ac:dyDescent="0.2">
      <c r="A1021" s="10">
        <v>44033</v>
      </c>
      <c r="B1021">
        <v>3623.19</v>
      </c>
    </row>
    <row r="1022" spans="1:2" x14ac:dyDescent="0.2">
      <c r="A1022" s="10">
        <v>44029</v>
      </c>
      <c r="B1022">
        <v>3650.9</v>
      </c>
    </row>
    <row r="1023" spans="1:2" x14ac:dyDescent="0.2">
      <c r="A1023" s="10">
        <v>44028</v>
      </c>
      <c r="B1023">
        <v>3643.07</v>
      </c>
    </row>
    <row r="1024" spans="1:2" x14ac:dyDescent="0.2">
      <c r="A1024" s="10">
        <v>44027</v>
      </c>
      <c r="B1024">
        <v>3623.2</v>
      </c>
    </row>
    <row r="1025" spans="1:2" x14ac:dyDescent="0.2">
      <c r="A1025" s="10">
        <v>44026</v>
      </c>
      <c r="B1025">
        <v>3623.05</v>
      </c>
    </row>
    <row r="1026" spans="1:2" x14ac:dyDescent="0.2">
      <c r="A1026" s="10">
        <v>44025</v>
      </c>
      <c r="B1026">
        <v>3620.45</v>
      </c>
    </row>
    <row r="1027" spans="1:2" x14ac:dyDescent="0.2">
      <c r="A1027" s="10">
        <v>44022</v>
      </c>
      <c r="B1027">
        <v>3621.61</v>
      </c>
    </row>
    <row r="1028" spans="1:2" x14ac:dyDescent="0.2">
      <c r="A1028" s="10">
        <v>44021</v>
      </c>
      <c r="B1028">
        <v>3622.75</v>
      </c>
    </row>
    <row r="1029" spans="1:2" x14ac:dyDescent="0.2">
      <c r="A1029" s="10">
        <v>44020</v>
      </c>
      <c r="B1029">
        <v>3641.33</v>
      </c>
    </row>
    <row r="1030" spans="1:2" x14ac:dyDescent="0.2">
      <c r="A1030" s="10">
        <v>44019</v>
      </c>
      <c r="B1030">
        <v>3625.61</v>
      </c>
    </row>
    <row r="1031" spans="1:2" x14ac:dyDescent="0.2">
      <c r="A1031" s="10">
        <v>44018</v>
      </c>
      <c r="B1031">
        <v>3637.19</v>
      </c>
    </row>
    <row r="1032" spans="1:2" x14ac:dyDescent="0.2">
      <c r="A1032" s="10">
        <v>44015</v>
      </c>
      <c r="B1032">
        <v>3651.68</v>
      </c>
    </row>
    <row r="1033" spans="1:2" x14ac:dyDescent="0.2">
      <c r="A1033" s="10">
        <v>44014</v>
      </c>
      <c r="B1033">
        <v>3642.8</v>
      </c>
    </row>
    <row r="1034" spans="1:2" x14ac:dyDescent="0.2">
      <c r="A1034" s="10">
        <v>44013</v>
      </c>
      <c r="B1034">
        <v>3715.55</v>
      </c>
    </row>
    <row r="1035" spans="1:2" x14ac:dyDescent="0.2">
      <c r="A1035" s="10">
        <v>44012</v>
      </c>
      <c r="B1035">
        <v>3757.75</v>
      </c>
    </row>
    <row r="1036" spans="1:2" x14ac:dyDescent="0.2">
      <c r="A1036" s="10">
        <v>44008</v>
      </c>
      <c r="B1036">
        <v>3750.17</v>
      </c>
    </row>
    <row r="1037" spans="1:2" x14ac:dyDescent="0.2">
      <c r="A1037" s="10">
        <v>44007</v>
      </c>
      <c r="B1037">
        <v>3731.52</v>
      </c>
    </row>
    <row r="1038" spans="1:2" x14ac:dyDescent="0.2">
      <c r="A1038" s="10">
        <v>44006</v>
      </c>
      <c r="B1038">
        <v>3727.45</v>
      </c>
    </row>
    <row r="1039" spans="1:2" x14ac:dyDescent="0.2">
      <c r="A1039" s="10">
        <v>44005</v>
      </c>
      <c r="B1039">
        <v>3699.63</v>
      </c>
    </row>
    <row r="1040" spans="1:2" x14ac:dyDescent="0.2">
      <c r="A1040" s="10">
        <v>44001</v>
      </c>
      <c r="B1040">
        <v>3740.7</v>
      </c>
    </row>
    <row r="1041" spans="1:2" x14ac:dyDescent="0.2">
      <c r="A1041" s="10">
        <v>44000</v>
      </c>
      <c r="B1041">
        <v>3753.15</v>
      </c>
    </row>
    <row r="1042" spans="1:2" x14ac:dyDescent="0.2">
      <c r="A1042" s="10">
        <v>43999</v>
      </c>
      <c r="B1042">
        <v>3748.91</v>
      </c>
    </row>
    <row r="1043" spans="1:2" x14ac:dyDescent="0.2">
      <c r="A1043" s="10">
        <v>43998</v>
      </c>
      <c r="B1043">
        <v>3749.55</v>
      </c>
    </row>
    <row r="1044" spans="1:2" x14ac:dyDescent="0.2">
      <c r="A1044" s="10">
        <v>43994</v>
      </c>
      <c r="B1044">
        <v>3779.15</v>
      </c>
    </row>
    <row r="1045" spans="1:2" x14ac:dyDescent="0.2">
      <c r="A1045" s="10">
        <v>43993</v>
      </c>
      <c r="B1045">
        <v>3774.11</v>
      </c>
    </row>
    <row r="1046" spans="1:2" x14ac:dyDescent="0.2">
      <c r="A1046" s="10">
        <v>43992</v>
      </c>
      <c r="B1046">
        <v>3673.38</v>
      </c>
    </row>
    <row r="1047" spans="1:2" x14ac:dyDescent="0.2">
      <c r="A1047" s="10">
        <v>43991</v>
      </c>
      <c r="B1047">
        <v>3657.38</v>
      </c>
    </row>
    <row r="1048" spans="1:2" x14ac:dyDescent="0.2">
      <c r="A1048" s="10">
        <v>43990</v>
      </c>
      <c r="B1048">
        <v>3607.38</v>
      </c>
    </row>
    <row r="1049" spans="1:2" x14ac:dyDescent="0.2">
      <c r="A1049" s="10">
        <v>43987</v>
      </c>
      <c r="B1049">
        <v>3575.13</v>
      </c>
    </row>
    <row r="1050" spans="1:2" x14ac:dyDescent="0.2">
      <c r="A1050" s="10">
        <v>43986</v>
      </c>
      <c r="B1050">
        <v>3590.75</v>
      </c>
    </row>
    <row r="1051" spans="1:2" x14ac:dyDescent="0.2">
      <c r="A1051" s="10">
        <v>43985</v>
      </c>
      <c r="B1051">
        <v>3606.95</v>
      </c>
    </row>
    <row r="1052" spans="1:2" x14ac:dyDescent="0.2">
      <c r="A1052" s="10">
        <v>43984</v>
      </c>
      <c r="B1052">
        <v>3636.63</v>
      </c>
    </row>
    <row r="1053" spans="1:2" x14ac:dyDescent="0.2">
      <c r="A1053" s="10">
        <v>43983</v>
      </c>
      <c r="B1053">
        <v>3718.97</v>
      </c>
    </row>
    <row r="1054" spans="1:2" x14ac:dyDescent="0.2">
      <c r="A1054" s="10">
        <v>43980</v>
      </c>
      <c r="B1054">
        <v>3732</v>
      </c>
    </row>
    <row r="1055" spans="1:2" x14ac:dyDescent="0.2">
      <c r="A1055" s="10">
        <v>43979</v>
      </c>
      <c r="B1055">
        <v>3699.4</v>
      </c>
    </row>
    <row r="1056" spans="1:2" x14ac:dyDescent="0.2">
      <c r="A1056" s="10">
        <v>43978</v>
      </c>
      <c r="B1056">
        <v>3733.65</v>
      </c>
    </row>
    <row r="1057" spans="1:2" x14ac:dyDescent="0.2">
      <c r="A1057" s="10">
        <v>43977</v>
      </c>
      <c r="B1057">
        <v>3727.77</v>
      </c>
    </row>
    <row r="1058" spans="1:2" x14ac:dyDescent="0.2">
      <c r="A1058" s="10">
        <v>43973</v>
      </c>
      <c r="B1058">
        <v>3780.68</v>
      </c>
    </row>
    <row r="1059" spans="1:2" x14ac:dyDescent="0.2">
      <c r="A1059" s="10">
        <v>43972</v>
      </c>
      <c r="B1059">
        <v>3769.55</v>
      </c>
    </row>
    <row r="1060" spans="1:2" x14ac:dyDescent="0.2">
      <c r="A1060" s="10">
        <v>43971</v>
      </c>
      <c r="B1060">
        <v>3814.7</v>
      </c>
    </row>
    <row r="1061" spans="1:2" x14ac:dyDescent="0.2">
      <c r="A1061" s="10">
        <v>43970</v>
      </c>
      <c r="B1061">
        <v>3834.55</v>
      </c>
    </row>
    <row r="1062" spans="1:2" x14ac:dyDescent="0.2">
      <c r="A1062" s="10">
        <v>43969</v>
      </c>
      <c r="B1062">
        <v>3852.52</v>
      </c>
    </row>
    <row r="1063" spans="1:2" x14ac:dyDescent="0.2">
      <c r="A1063" s="10">
        <v>43966</v>
      </c>
      <c r="B1063">
        <v>3914.45</v>
      </c>
    </row>
    <row r="1064" spans="1:2" x14ac:dyDescent="0.2">
      <c r="A1064" s="10">
        <v>43965</v>
      </c>
      <c r="B1064">
        <v>3942.82</v>
      </c>
    </row>
    <row r="1065" spans="1:2" x14ac:dyDescent="0.2">
      <c r="A1065" s="10">
        <v>43964</v>
      </c>
      <c r="B1065">
        <v>3912.86</v>
      </c>
    </row>
    <row r="1066" spans="1:2" x14ac:dyDescent="0.2">
      <c r="A1066" s="10">
        <v>43963</v>
      </c>
      <c r="B1066">
        <v>3881.85</v>
      </c>
    </row>
    <row r="1067" spans="1:2" x14ac:dyDescent="0.2">
      <c r="A1067" s="10">
        <v>43962</v>
      </c>
      <c r="B1067">
        <v>3898.13</v>
      </c>
    </row>
    <row r="1068" spans="1:2" x14ac:dyDescent="0.2">
      <c r="A1068" s="10">
        <v>43959</v>
      </c>
      <c r="B1068">
        <v>3893.9</v>
      </c>
    </row>
    <row r="1069" spans="1:2" x14ac:dyDescent="0.2">
      <c r="A1069" s="10">
        <v>43958</v>
      </c>
      <c r="B1069">
        <v>3924.38</v>
      </c>
    </row>
    <row r="1070" spans="1:2" x14ac:dyDescent="0.2">
      <c r="A1070" s="10">
        <v>43957</v>
      </c>
      <c r="B1070">
        <v>3965.09</v>
      </c>
    </row>
    <row r="1071" spans="1:2" x14ac:dyDescent="0.2">
      <c r="A1071" s="10">
        <v>43956</v>
      </c>
      <c r="B1071">
        <v>3933.23</v>
      </c>
    </row>
    <row r="1072" spans="1:2" x14ac:dyDescent="0.2">
      <c r="A1072" s="10">
        <v>43955</v>
      </c>
      <c r="B1072">
        <v>3988.38</v>
      </c>
    </row>
    <row r="1073" spans="1:2" x14ac:dyDescent="0.2">
      <c r="A1073" s="10">
        <v>43951</v>
      </c>
      <c r="B1073">
        <v>3942.86</v>
      </c>
    </row>
    <row r="1074" spans="1:2" x14ac:dyDescent="0.2">
      <c r="A1074" s="10">
        <v>43950</v>
      </c>
      <c r="B1074">
        <v>3924.3</v>
      </c>
    </row>
    <row r="1075" spans="1:2" x14ac:dyDescent="0.2">
      <c r="A1075" s="10">
        <v>43949</v>
      </c>
      <c r="B1075">
        <v>4042.31</v>
      </c>
    </row>
    <row r="1076" spans="1:2" x14ac:dyDescent="0.2">
      <c r="A1076" s="10">
        <v>43948</v>
      </c>
      <c r="B1076">
        <v>4060.55</v>
      </c>
    </row>
    <row r="1077" spans="1:2" x14ac:dyDescent="0.2">
      <c r="A1077" s="10">
        <v>43945</v>
      </c>
      <c r="B1077">
        <v>4043.2</v>
      </c>
    </row>
    <row r="1078" spans="1:2" x14ac:dyDescent="0.2">
      <c r="A1078" s="10">
        <v>43944</v>
      </c>
      <c r="B1078">
        <v>4022.77</v>
      </c>
    </row>
    <row r="1079" spans="1:2" x14ac:dyDescent="0.2">
      <c r="A1079" s="10">
        <v>43943</v>
      </c>
      <c r="B1079">
        <v>4032.16</v>
      </c>
    </row>
    <row r="1080" spans="1:2" x14ac:dyDescent="0.2">
      <c r="A1080" s="10">
        <v>43942</v>
      </c>
      <c r="B1080">
        <v>4047.6</v>
      </c>
    </row>
    <row r="1081" spans="1:2" x14ac:dyDescent="0.2">
      <c r="A1081" s="10">
        <v>43941</v>
      </c>
      <c r="B1081">
        <v>3977.8</v>
      </c>
    </row>
    <row r="1082" spans="1:2" x14ac:dyDescent="0.2">
      <c r="A1082" s="10">
        <v>43938</v>
      </c>
      <c r="B1082">
        <v>3940.98</v>
      </c>
    </row>
    <row r="1083" spans="1:2" x14ac:dyDescent="0.2">
      <c r="A1083" s="10">
        <v>43937</v>
      </c>
      <c r="B1083">
        <v>3931.11</v>
      </c>
    </row>
    <row r="1084" spans="1:2" x14ac:dyDescent="0.2">
      <c r="A1084" s="10">
        <v>43936</v>
      </c>
      <c r="B1084">
        <v>3892.78</v>
      </c>
    </row>
    <row r="1085" spans="1:2" x14ac:dyDescent="0.2">
      <c r="A1085" s="10">
        <v>43935</v>
      </c>
      <c r="B1085">
        <v>3854.08</v>
      </c>
    </row>
    <row r="1086" spans="1:2" x14ac:dyDescent="0.2">
      <c r="A1086" s="10">
        <v>43934</v>
      </c>
      <c r="B1086">
        <v>3871.75</v>
      </c>
    </row>
    <row r="1087" spans="1:2" x14ac:dyDescent="0.2">
      <c r="A1087" s="10">
        <v>43929</v>
      </c>
      <c r="B1087">
        <v>3895.2</v>
      </c>
    </row>
    <row r="1088" spans="1:2" x14ac:dyDescent="0.2">
      <c r="A1088" s="10">
        <v>43928</v>
      </c>
      <c r="B1088">
        <v>3910.77</v>
      </c>
    </row>
    <row r="1089" spans="1:2" x14ac:dyDescent="0.2">
      <c r="A1089" s="10">
        <v>43927</v>
      </c>
      <c r="B1089">
        <v>3978.85</v>
      </c>
    </row>
    <row r="1090" spans="1:2" x14ac:dyDescent="0.2">
      <c r="A1090" s="10">
        <v>43924</v>
      </c>
      <c r="B1090">
        <v>4015</v>
      </c>
    </row>
    <row r="1091" spans="1:2" x14ac:dyDescent="0.2">
      <c r="A1091" s="10">
        <v>43923</v>
      </c>
      <c r="B1091">
        <v>4049.5</v>
      </c>
    </row>
    <row r="1092" spans="1:2" x14ac:dyDescent="0.2">
      <c r="A1092" s="10">
        <v>43922</v>
      </c>
      <c r="B1092">
        <v>4063.5</v>
      </c>
    </row>
    <row r="1093" spans="1:2" x14ac:dyDescent="0.2">
      <c r="A1093" s="10">
        <v>43921</v>
      </c>
      <c r="B1093">
        <v>4055.75</v>
      </c>
    </row>
    <row r="1094" spans="1:2" x14ac:dyDescent="0.2">
      <c r="A1094" s="10">
        <v>43920</v>
      </c>
      <c r="B1094">
        <v>4060.75</v>
      </c>
    </row>
    <row r="1095" spans="1:2" x14ac:dyDescent="0.2">
      <c r="A1095" s="10">
        <v>43917</v>
      </c>
      <c r="B1095">
        <v>4037.79</v>
      </c>
    </row>
    <row r="1096" spans="1:2" x14ac:dyDescent="0.2">
      <c r="A1096" s="10">
        <v>43916</v>
      </c>
      <c r="B1096">
        <v>3990.35</v>
      </c>
    </row>
    <row r="1097" spans="1:2" x14ac:dyDescent="0.2">
      <c r="A1097" s="10">
        <v>43915</v>
      </c>
      <c r="B1097">
        <v>4079.91</v>
      </c>
    </row>
    <row r="1098" spans="1:2" x14ac:dyDescent="0.2">
      <c r="A1098" s="10">
        <v>43914</v>
      </c>
      <c r="B1098">
        <v>4104.03</v>
      </c>
    </row>
    <row r="1099" spans="1:2" x14ac:dyDescent="0.2">
      <c r="A1099" s="10">
        <v>43910</v>
      </c>
      <c r="B1099">
        <v>4092.34</v>
      </c>
    </row>
    <row r="1100" spans="1:2" x14ac:dyDescent="0.2">
      <c r="A1100" s="10">
        <v>43909</v>
      </c>
      <c r="B1100">
        <v>4106.38</v>
      </c>
    </row>
    <row r="1101" spans="1:2" x14ac:dyDescent="0.2">
      <c r="A1101" s="10">
        <v>43908</v>
      </c>
      <c r="B1101">
        <v>4100.7700000000004</v>
      </c>
    </row>
    <row r="1102" spans="1:2" x14ac:dyDescent="0.2">
      <c r="A1102" s="10">
        <v>43907</v>
      </c>
      <c r="B1102">
        <v>4022.8</v>
      </c>
    </row>
    <row r="1103" spans="1:2" x14ac:dyDescent="0.2">
      <c r="A1103" s="10">
        <v>43906</v>
      </c>
      <c r="B1103">
        <v>4090</v>
      </c>
    </row>
    <row r="1104" spans="1:2" x14ac:dyDescent="0.2">
      <c r="A1104" s="10">
        <v>43903</v>
      </c>
      <c r="B1104">
        <v>3981.25</v>
      </c>
    </row>
    <row r="1105" spans="1:2" x14ac:dyDescent="0.2">
      <c r="A1105" s="10">
        <v>43902</v>
      </c>
      <c r="B1105">
        <v>3951.57</v>
      </c>
    </row>
    <row r="1106" spans="1:2" x14ac:dyDescent="0.2">
      <c r="A1106" s="10">
        <v>43901</v>
      </c>
      <c r="B1106">
        <v>3849.96</v>
      </c>
    </row>
    <row r="1107" spans="1:2" x14ac:dyDescent="0.2">
      <c r="A1107" s="10">
        <v>43900</v>
      </c>
      <c r="B1107">
        <v>3795.93</v>
      </c>
    </row>
    <row r="1108" spans="1:2" x14ac:dyDescent="0.2">
      <c r="A1108" s="10">
        <v>43899</v>
      </c>
      <c r="B1108">
        <v>3792.83</v>
      </c>
    </row>
    <row r="1109" spans="1:2" x14ac:dyDescent="0.2">
      <c r="A1109" s="10">
        <v>43896</v>
      </c>
      <c r="B1109">
        <v>3586.14</v>
      </c>
    </row>
    <row r="1110" spans="1:2" x14ac:dyDescent="0.2">
      <c r="A1110" s="10">
        <v>43895</v>
      </c>
      <c r="B1110">
        <v>3522</v>
      </c>
    </row>
    <row r="1111" spans="1:2" x14ac:dyDescent="0.2">
      <c r="A1111" s="10">
        <v>43894</v>
      </c>
      <c r="B1111">
        <v>3473.82</v>
      </c>
    </row>
    <row r="1112" spans="1:2" x14ac:dyDescent="0.2">
      <c r="A1112" s="10">
        <v>43893</v>
      </c>
      <c r="B1112">
        <v>3459.59</v>
      </c>
    </row>
    <row r="1113" spans="1:2" x14ac:dyDescent="0.2">
      <c r="A1113" s="10">
        <v>43892</v>
      </c>
      <c r="B1113">
        <v>3495.55</v>
      </c>
    </row>
    <row r="1114" spans="1:2" x14ac:dyDescent="0.2">
      <c r="A1114" s="10">
        <v>43889</v>
      </c>
      <c r="B1114">
        <v>3529.05</v>
      </c>
    </row>
    <row r="1115" spans="1:2" x14ac:dyDescent="0.2">
      <c r="A1115" s="10">
        <v>43888</v>
      </c>
      <c r="B1115">
        <v>3476.44</v>
      </c>
    </row>
    <row r="1116" spans="1:2" x14ac:dyDescent="0.2">
      <c r="A1116" s="10">
        <v>43887</v>
      </c>
      <c r="B1116">
        <v>3451.74</v>
      </c>
    </row>
    <row r="1117" spans="1:2" x14ac:dyDescent="0.2">
      <c r="A1117" s="10">
        <v>43886</v>
      </c>
      <c r="B1117">
        <v>3430.44</v>
      </c>
    </row>
    <row r="1118" spans="1:2" x14ac:dyDescent="0.2">
      <c r="A1118" s="10">
        <v>43885</v>
      </c>
      <c r="B1118">
        <v>3432.47</v>
      </c>
    </row>
    <row r="1119" spans="1:2" x14ac:dyDescent="0.2">
      <c r="A1119" s="10">
        <v>43882</v>
      </c>
      <c r="B1119">
        <v>3381.61</v>
      </c>
    </row>
    <row r="1120" spans="1:2" x14ac:dyDescent="0.2">
      <c r="A1120" s="10">
        <v>43881</v>
      </c>
      <c r="B1120">
        <v>3403.5</v>
      </c>
    </row>
    <row r="1121" spans="1:2" x14ac:dyDescent="0.2">
      <c r="A1121" s="10">
        <v>43880</v>
      </c>
      <c r="B1121">
        <v>3391.07</v>
      </c>
    </row>
    <row r="1122" spans="1:2" x14ac:dyDescent="0.2">
      <c r="A1122" s="10">
        <v>43879</v>
      </c>
      <c r="B1122">
        <v>3407.73</v>
      </c>
    </row>
    <row r="1123" spans="1:2" x14ac:dyDescent="0.2">
      <c r="A1123" s="10">
        <v>43878</v>
      </c>
      <c r="B1123">
        <v>3397.77</v>
      </c>
    </row>
    <row r="1124" spans="1:2" x14ac:dyDescent="0.2">
      <c r="A1124" s="10">
        <v>43875</v>
      </c>
      <c r="B1124">
        <v>3392.1</v>
      </c>
    </row>
    <row r="1125" spans="1:2" x14ac:dyDescent="0.2">
      <c r="A1125" s="10">
        <v>43874</v>
      </c>
      <c r="B1125">
        <v>3376.52</v>
      </c>
    </row>
    <row r="1126" spans="1:2" x14ac:dyDescent="0.2">
      <c r="A1126" s="10">
        <v>43873</v>
      </c>
      <c r="B1126">
        <v>3388.63</v>
      </c>
    </row>
    <row r="1127" spans="1:2" x14ac:dyDescent="0.2">
      <c r="A1127" s="10">
        <v>43872</v>
      </c>
      <c r="B1127">
        <v>3420.43</v>
      </c>
    </row>
    <row r="1128" spans="1:2" x14ac:dyDescent="0.2">
      <c r="A1128" s="10">
        <v>43871</v>
      </c>
      <c r="B1128">
        <v>3453.7</v>
      </c>
    </row>
    <row r="1129" spans="1:2" x14ac:dyDescent="0.2">
      <c r="A1129" s="10">
        <v>43868</v>
      </c>
      <c r="B1129">
        <v>3414.45</v>
      </c>
    </row>
    <row r="1130" spans="1:2" x14ac:dyDescent="0.2">
      <c r="A1130" s="10">
        <v>43867</v>
      </c>
      <c r="B1130">
        <v>3380.15</v>
      </c>
    </row>
    <row r="1131" spans="1:2" x14ac:dyDescent="0.2">
      <c r="A1131" s="10">
        <v>43866</v>
      </c>
      <c r="B1131">
        <v>3362.48</v>
      </c>
    </row>
    <row r="1132" spans="1:2" x14ac:dyDescent="0.2">
      <c r="A1132" s="10">
        <v>43865</v>
      </c>
      <c r="B1132">
        <v>3361.45</v>
      </c>
    </row>
    <row r="1133" spans="1:2" x14ac:dyDescent="0.2">
      <c r="A1133" s="10">
        <v>43864</v>
      </c>
      <c r="B1133">
        <v>3395.75</v>
      </c>
    </row>
    <row r="1134" spans="1:2" x14ac:dyDescent="0.2">
      <c r="A1134" s="10">
        <v>43861</v>
      </c>
      <c r="B1134">
        <v>3420.65</v>
      </c>
    </row>
    <row r="1135" spans="1:2" x14ac:dyDescent="0.2">
      <c r="A1135" s="10">
        <v>43860</v>
      </c>
      <c r="B1135">
        <v>3414.75</v>
      </c>
    </row>
    <row r="1136" spans="1:2" x14ac:dyDescent="0.2">
      <c r="A1136" s="10">
        <v>43859</v>
      </c>
      <c r="B1136">
        <v>3389.05</v>
      </c>
    </row>
    <row r="1137" spans="1:2" x14ac:dyDescent="0.2">
      <c r="A1137" s="10">
        <v>43858</v>
      </c>
      <c r="B1137">
        <v>3385.6</v>
      </c>
    </row>
    <row r="1138" spans="1:2" x14ac:dyDescent="0.2">
      <c r="A1138" s="10">
        <v>43857</v>
      </c>
      <c r="B1138">
        <v>3400.13</v>
      </c>
    </row>
    <row r="1139" spans="1:2" x14ac:dyDescent="0.2">
      <c r="A1139" s="10">
        <v>43854</v>
      </c>
      <c r="B1139">
        <v>3366.05</v>
      </c>
    </row>
    <row r="1140" spans="1:2" x14ac:dyDescent="0.2">
      <c r="A1140" s="10">
        <v>43853</v>
      </c>
      <c r="B1140">
        <v>3360.96</v>
      </c>
    </row>
    <row r="1141" spans="1:2" x14ac:dyDescent="0.2">
      <c r="A1141" s="10">
        <v>43852</v>
      </c>
      <c r="B1141">
        <v>3332.38</v>
      </c>
    </row>
    <row r="1142" spans="1:2" x14ac:dyDescent="0.2">
      <c r="A1142" s="10">
        <v>43851</v>
      </c>
      <c r="B1142">
        <v>3353.52</v>
      </c>
    </row>
    <row r="1143" spans="1:2" x14ac:dyDescent="0.2">
      <c r="A1143" s="10">
        <v>43850</v>
      </c>
      <c r="B1143">
        <v>3332.52</v>
      </c>
    </row>
    <row r="1144" spans="1:2" x14ac:dyDescent="0.2">
      <c r="A1144" s="10">
        <v>43847</v>
      </c>
      <c r="B1144">
        <v>3332</v>
      </c>
    </row>
    <row r="1145" spans="1:2" x14ac:dyDescent="0.2">
      <c r="A1145" s="10">
        <v>43846</v>
      </c>
      <c r="B1145">
        <v>3322.4</v>
      </c>
    </row>
    <row r="1146" spans="1:2" x14ac:dyDescent="0.2">
      <c r="A1146" s="10">
        <v>43845</v>
      </c>
      <c r="B1146">
        <v>3298.9</v>
      </c>
    </row>
    <row r="1147" spans="1:2" x14ac:dyDescent="0.2">
      <c r="A1147" s="10">
        <v>43844</v>
      </c>
      <c r="B1147">
        <v>3286.52</v>
      </c>
    </row>
    <row r="1148" spans="1:2" x14ac:dyDescent="0.2">
      <c r="A1148" s="10">
        <v>43843</v>
      </c>
      <c r="B1148">
        <v>3269.45</v>
      </c>
    </row>
    <row r="1149" spans="1:2" x14ac:dyDescent="0.2">
      <c r="A1149" s="10">
        <v>43840</v>
      </c>
      <c r="B1149">
        <v>3271.95</v>
      </c>
    </row>
    <row r="1150" spans="1:2" x14ac:dyDescent="0.2">
      <c r="A1150" s="10">
        <v>43839</v>
      </c>
      <c r="B1150">
        <v>3255.98</v>
      </c>
    </row>
    <row r="1151" spans="1:2" x14ac:dyDescent="0.2">
      <c r="A1151" s="10">
        <v>43838</v>
      </c>
      <c r="B1151">
        <v>3246.88</v>
      </c>
    </row>
    <row r="1152" spans="1:2" x14ac:dyDescent="0.2">
      <c r="A1152" s="10">
        <v>43837</v>
      </c>
      <c r="B1152">
        <v>3273</v>
      </c>
    </row>
    <row r="1153" spans="1:2" x14ac:dyDescent="0.2">
      <c r="A1153" s="10">
        <v>43836</v>
      </c>
      <c r="B1153">
        <v>3262.05</v>
      </c>
    </row>
    <row r="1154" spans="1:2" x14ac:dyDescent="0.2">
      <c r="A1154" s="10">
        <v>43833</v>
      </c>
      <c r="B1154">
        <v>3263.95</v>
      </c>
    </row>
    <row r="1155" spans="1:2" x14ac:dyDescent="0.2">
      <c r="A1155" s="10">
        <v>43832</v>
      </c>
      <c r="B1155">
        <v>3255.95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selection activeCell="H15" sqref="H15"/>
    </sheetView>
  </sheetViews>
  <sheetFormatPr baseColWidth="10" defaultColWidth="9.1640625" defaultRowHeight="13" x14ac:dyDescent="0.15"/>
  <cols>
    <col min="1" max="1" width="6" style="8" bestFit="1" customWidth="1"/>
    <col min="2" max="2" width="8.1640625" style="8" bestFit="1" customWidth="1"/>
    <col min="3" max="3" width="8" style="8" bestFit="1" customWidth="1"/>
    <col min="4" max="4" width="1.5" style="8" bestFit="1" customWidth="1"/>
    <col min="5" max="5" width="8" style="8" bestFit="1" customWidth="1"/>
    <col min="6" max="6" width="7.33203125" style="8" bestFit="1" customWidth="1"/>
    <col min="7" max="16384" width="9.1640625" style="8"/>
  </cols>
  <sheetData>
    <row r="1" spans="1:8" x14ac:dyDescent="0.15">
      <c r="B1" s="8" t="s">
        <v>8</v>
      </c>
      <c r="C1" s="12" t="s">
        <v>57</v>
      </c>
      <c r="D1" s="12"/>
      <c r="E1" s="12"/>
      <c r="F1" s="8" t="s">
        <v>56</v>
      </c>
      <c r="H1" s="4" t="s">
        <v>140</v>
      </c>
    </row>
    <row r="2" spans="1:8" x14ac:dyDescent="0.15">
      <c r="A2" s="8" t="s">
        <v>55</v>
      </c>
      <c r="B2" s="5" t="s">
        <v>54</v>
      </c>
      <c r="C2" s="8">
        <v>4154.99</v>
      </c>
      <c r="D2" s="8" t="s">
        <v>27</v>
      </c>
      <c r="E2" s="8">
        <v>4339.38</v>
      </c>
      <c r="F2" s="9">
        <v>0.74399999999999999</v>
      </c>
    </row>
    <row r="3" spans="1:8" x14ac:dyDescent="0.15">
      <c r="A3" s="8" t="s">
        <v>53</v>
      </c>
      <c r="B3" s="5" t="s">
        <v>52</v>
      </c>
      <c r="C3" s="8">
        <v>4076.52</v>
      </c>
      <c r="D3" s="8" t="s">
        <v>27</v>
      </c>
      <c r="E3" s="8">
        <v>4444.7700000000004</v>
      </c>
      <c r="F3" s="9">
        <v>0.746</v>
      </c>
    </row>
    <row r="4" spans="1:8" x14ac:dyDescent="0.15">
      <c r="A4" s="8" t="s">
        <v>51</v>
      </c>
      <c r="B4" s="5" t="s">
        <v>50</v>
      </c>
      <c r="C4" s="8">
        <v>4012.17</v>
      </c>
      <c r="D4" s="8" t="s">
        <v>27</v>
      </c>
      <c r="E4" s="8">
        <v>4541.8100000000004</v>
      </c>
      <c r="F4" s="9">
        <v>0.751</v>
      </c>
    </row>
    <row r="5" spans="1:8" x14ac:dyDescent="0.15">
      <c r="A5" s="8" t="s">
        <v>49</v>
      </c>
      <c r="B5" s="5" t="s">
        <v>48</v>
      </c>
      <c r="C5" s="8">
        <v>3962.19</v>
      </c>
      <c r="D5" s="8" t="s">
        <v>27</v>
      </c>
      <c r="E5" s="8">
        <v>4628.84</v>
      </c>
      <c r="F5" s="9">
        <v>0.755</v>
      </c>
    </row>
    <row r="6" spans="1:8" x14ac:dyDescent="0.15">
      <c r="A6" s="8" t="s">
        <v>47</v>
      </c>
      <c r="B6" s="5" t="s">
        <v>46</v>
      </c>
      <c r="C6" s="8">
        <v>3936.03</v>
      </c>
      <c r="D6" s="8" t="s">
        <v>27</v>
      </c>
      <c r="E6" s="8">
        <v>4679.76</v>
      </c>
      <c r="F6" s="9">
        <v>0.75800000000000001</v>
      </c>
    </row>
    <row r="7" spans="1:8" x14ac:dyDescent="0.15">
      <c r="A7" s="8" t="s">
        <v>45</v>
      </c>
      <c r="B7" s="5" t="s">
        <v>44</v>
      </c>
      <c r="C7" s="8">
        <v>3873.12</v>
      </c>
      <c r="D7" s="8" t="s">
        <v>27</v>
      </c>
      <c r="E7" s="8">
        <v>4816.3599999999997</v>
      </c>
      <c r="F7" s="9">
        <v>0.76400000000000001</v>
      </c>
    </row>
    <row r="8" spans="1:8" x14ac:dyDescent="0.15">
      <c r="A8" s="8" t="s">
        <v>43</v>
      </c>
      <c r="B8" s="5" t="s">
        <v>42</v>
      </c>
      <c r="C8" s="8">
        <v>3854.9</v>
      </c>
      <c r="D8" s="8" t="s">
        <v>27</v>
      </c>
      <c r="E8" s="8">
        <v>4861.28</v>
      </c>
      <c r="F8" s="9">
        <v>0.76700000000000002</v>
      </c>
    </row>
    <row r="9" spans="1:8" x14ac:dyDescent="0.15">
      <c r="A9" s="8" t="s">
        <v>41</v>
      </c>
      <c r="B9" s="5" t="s">
        <v>40</v>
      </c>
      <c r="C9" s="8">
        <v>3805.48</v>
      </c>
      <c r="D9" s="8" t="s">
        <v>27</v>
      </c>
      <c r="E9" s="8">
        <v>4988.59</v>
      </c>
      <c r="F9" s="9">
        <v>0.77200000000000002</v>
      </c>
    </row>
    <row r="10" spans="1:8" x14ac:dyDescent="0.15">
      <c r="A10" s="8" t="s">
        <v>39</v>
      </c>
      <c r="B10" s="5" t="s">
        <v>38</v>
      </c>
      <c r="C10" s="8">
        <v>3792.56</v>
      </c>
      <c r="D10" s="8" t="s">
        <v>27</v>
      </c>
      <c r="E10" s="8">
        <v>5023.55</v>
      </c>
      <c r="F10" s="9">
        <v>0.77300000000000002</v>
      </c>
    </row>
    <row r="11" spans="1:8" x14ac:dyDescent="0.15">
      <c r="A11" s="8" t="s">
        <v>37</v>
      </c>
      <c r="B11" s="5" t="s">
        <v>36</v>
      </c>
      <c r="C11" s="8">
        <v>3755.53</v>
      </c>
      <c r="D11" s="8" t="s">
        <v>27</v>
      </c>
      <c r="E11" s="8">
        <v>5135.05</v>
      </c>
      <c r="F11" s="9">
        <v>0.77500000000000002</v>
      </c>
    </row>
    <row r="12" spans="1:8" x14ac:dyDescent="0.15">
      <c r="A12" s="8" t="s">
        <v>35</v>
      </c>
      <c r="B12" s="5" t="s">
        <v>34</v>
      </c>
      <c r="C12" s="8">
        <v>3748.11</v>
      </c>
      <c r="D12" s="8" t="s">
        <v>27</v>
      </c>
      <c r="E12" s="8">
        <v>5167.8599999999997</v>
      </c>
      <c r="F12" s="9">
        <v>0.77500000000000002</v>
      </c>
    </row>
    <row r="13" spans="1:8" x14ac:dyDescent="0.15">
      <c r="A13" s="8">
        <v>2025</v>
      </c>
      <c r="B13" s="5" t="s">
        <v>33</v>
      </c>
      <c r="C13" s="8">
        <v>3723.94</v>
      </c>
      <c r="D13" s="8" t="s">
        <v>27</v>
      </c>
      <c r="E13" s="8">
        <v>5303.26</v>
      </c>
      <c r="F13" s="9">
        <v>0.77300000000000002</v>
      </c>
    </row>
    <row r="14" spans="1:8" x14ac:dyDescent="0.15">
      <c r="A14" s="8" t="s">
        <v>32</v>
      </c>
      <c r="B14" s="5" t="s">
        <v>31</v>
      </c>
      <c r="C14" s="8">
        <v>3709.08</v>
      </c>
      <c r="D14" s="8" t="s">
        <v>27</v>
      </c>
      <c r="E14" s="8">
        <v>5621</v>
      </c>
      <c r="F14" s="9">
        <v>0.76200000000000001</v>
      </c>
    </row>
    <row r="15" spans="1:8" x14ac:dyDescent="0.15">
      <c r="A15" s="8">
        <v>2026</v>
      </c>
      <c r="B15" s="5" t="s">
        <v>30</v>
      </c>
      <c r="C15" s="8">
        <v>3719.24</v>
      </c>
      <c r="D15" s="8" t="s">
        <v>27</v>
      </c>
      <c r="E15" s="8">
        <v>5760.67</v>
      </c>
      <c r="F15" s="9">
        <v>0.75700000000000001</v>
      </c>
    </row>
    <row r="16" spans="1:8" x14ac:dyDescent="0.15">
      <c r="A16" s="8">
        <v>2027</v>
      </c>
      <c r="B16" s="5" t="s">
        <v>29</v>
      </c>
      <c r="C16" s="8">
        <v>3779.83</v>
      </c>
      <c r="D16" s="8" t="s">
        <v>27</v>
      </c>
      <c r="E16" s="8">
        <v>6183.53</v>
      </c>
      <c r="F16" s="9">
        <v>0.73699999999999999</v>
      </c>
    </row>
    <row r="17" spans="2:4" x14ac:dyDescent="0.15">
      <c r="B17" s="5" t="s">
        <v>28</v>
      </c>
      <c r="D17" s="8" t="s">
        <v>27</v>
      </c>
    </row>
    <row r="18" spans="2:4" x14ac:dyDescent="0.15">
      <c r="B18" s="5" t="s">
        <v>28</v>
      </c>
      <c r="D18" s="8" t="s">
        <v>27</v>
      </c>
    </row>
  </sheetData>
  <mergeCells count="1">
    <mergeCell ref="C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223"/>
  <sheetViews>
    <sheetView workbookViewId="0">
      <selection activeCell="N31" sqref="N31"/>
    </sheetView>
  </sheetViews>
  <sheetFormatPr baseColWidth="10" defaultColWidth="9.1640625" defaultRowHeight="13" x14ac:dyDescent="0.15"/>
  <cols>
    <col min="1" max="1" width="4.83203125" style="8" bestFit="1" customWidth="1"/>
    <col min="2" max="3" width="7" style="8" bestFit="1" customWidth="1"/>
    <col min="4" max="4" width="14.5" style="8" bestFit="1" customWidth="1"/>
    <col min="5" max="5" width="7" style="8" bestFit="1" customWidth="1"/>
    <col min="6" max="6" width="12.1640625" style="8" bestFit="1" customWidth="1"/>
    <col min="7" max="7" width="7" style="8" bestFit="1" customWidth="1"/>
    <col min="8" max="8" width="12.5" style="8" bestFit="1" customWidth="1"/>
    <col min="9" max="9" width="7" style="8" bestFit="1" customWidth="1"/>
    <col min="10" max="10" width="12.1640625" style="8" bestFit="1" customWidth="1"/>
    <col min="11" max="11" width="7" style="8" bestFit="1" customWidth="1"/>
    <col min="12" max="13" width="9.1640625" style="8"/>
    <col min="14" max="14" width="19.6640625" style="8" bestFit="1" customWidth="1"/>
    <col min="15" max="15" width="11.33203125" style="8" customWidth="1"/>
    <col min="16" max="16384" width="9.1640625" style="8"/>
  </cols>
  <sheetData>
    <row r="1" spans="1:24" x14ac:dyDescent="0.15">
      <c r="A1" s="8" t="s">
        <v>88</v>
      </c>
      <c r="B1" s="8" t="s">
        <v>87</v>
      </c>
      <c r="D1" s="8" t="s">
        <v>86</v>
      </c>
    </row>
    <row r="2" spans="1:24" x14ac:dyDescent="0.15">
      <c r="B2" s="8" t="s">
        <v>85</v>
      </c>
      <c r="D2" s="8" t="s">
        <v>84</v>
      </c>
      <c r="F2" s="8" t="s">
        <v>83</v>
      </c>
      <c r="H2" s="8" t="s">
        <v>82</v>
      </c>
      <c r="J2" s="8" t="s">
        <v>81</v>
      </c>
    </row>
    <row r="3" spans="1:24" x14ac:dyDescent="0.15">
      <c r="B3" s="8" t="s">
        <v>59</v>
      </c>
      <c r="C3" s="8" t="s">
        <v>60</v>
      </c>
      <c r="D3" s="8" t="s">
        <v>59</v>
      </c>
      <c r="E3" s="8" t="s">
        <v>60</v>
      </c>
      <c r="F3" s="8" t="s">
        <v>59</v>
      </c>
      <c r="G3" s="8" t="s">
        <v>60</v>
      </c>
      <c r="H3" s="8" t="s">
        <v>59</v>
      </c>
      <c r="I3" s="8" t="s">
        <v>60</v>
      </c>
      <c r="J3" s="8" t="s">
        <v>59</v>
      </c>
      <c r="K3" s="8" t="s">
        <v>60</v>
      </c>
      <c r="O3" s="3" t="s">
        <v>18</v>
      </c>
      <c r="P3" s="3" t="s">
        <v>19</v>
      </c>
      <c r="Q3" s="3" t="s">
        <v>9</v>
      </c>
      <c r="V3" s="8" t="s">
        <v>18</v>
      </c>
      <c r="W3" s="8" t="s">
        <v>19</v>
      </c>
      <c r="X3" s="8" t="s">
        <v>9</v>
      </c>
    </row>
    <row r="4" spans="1:24" x14ac:dyDescent="0.15">
      <c r="A4" s="8" t="s">
        <v>80</v>
      </c>
      <c r="B4" s="8">
        <v>16.57</v>
      </c>
      <c r="C4" s="8">
        <v>26.57</v>
      </c>
      <c r="D4" s="8">
        <v>16.809000000000001</v>
      </c>
      <c r="E4" s="8">
        <v>29.506</v>
      </c>
      <c r="F4" s="8">
        <v>14.218</v>
      </c>
      <c r="G4" s="8">
        <v>27.067</v>
      </c>
      <c r="H4" s="8">
        <v>12.404999999999999</v>
      </c>
      <c r="I4" s="8">
        <v>36.76</v>
      </c>
      <c r="J4" s="8">
        <v>8.1760000000000002</v>
      </c>
      <c r="K4" s="8">
        <v>33.238999999999997</v>
      </c>
      <c r="M4" s="8" t="s">
        <v>80</v>
      </c>
      <c r="N4" s="3" t="s">
        <v>141</v>
      </c>
      <c r="O4" s="8" t="e">
        <f ca="1">_xll.BDP($N4,O$3)</f>
        <v>#NAME?</v>
      </c>
      <c r="P4" s="8" t="e">
        <f ca="1">_xll.BDP($N4,P$3)</f>
        <v>#NAME?</v>
      </c>
      <c r="Q4" s="8" t="e">
        <f ca="1">_xll.BDP($N4,Q$3)</f>
        <v>#NAME?</v>
      </c>
      <c r="R4" s="1"/>
      <c r="T4" s="8" t="s">
        <v>80</v>
      </c>
      <c r="U4" s="8" t="s">
        <v>141</v>
      </c>
      <c r="V4" s="8">
        <v>18.170000000000002</v>
      </c>
      <c r="W4" s="8">
        <v>28.17</v>
      </c>
      <c r="X4" s="8">
        <v>23.18</v>
      </c>
    </row>
    <row r="5" spans="1:24" x14ac:dyDescent="0.15">
      <c r="A5" s="8" t="s">
        <v>55</v>
      </c>
      <c r="B5" s="8">
        <v>11.99</v>
      </c>
      <c r="C5" s="8">
        <v>16.989999999999998</v>
      </c>
      <c r="D5" s="8">
        <v>12.819000000000001</v>
      </c>
      <c r="E5" s="8">
        <v>19.096</v>
      </c>
      <c r="F5" s="8">
        <v>10.573</v>
      </c>
      <c r="G5" s="8">
        <v>16.952000000000002</v>
      </c>
      <c r="H5" s="8">
        <v>11.775</v>
      </c>
      <c r="I5" s="8">
        <v>23.47</v>
      </c>
      <c r="J5" s="8">
        <v>7.944</v>
      </c>
      <c r="K5" s="8">
        <v>20.091000000000001</v>
      </c>
      <c r="M5" s="8" t="s">
        <v>55</v>
      </c>
      <c r="N5" s="3" t="s">
        <v>142</v>
      </c>
      <c r="O5" s="8" t="e">
        <f ca="1">_xll.BDP($N5,O$3)</f>
        <v>#NAME?</v>
      </c>
      <c r="P5" s="8" t="e">
        <f ca="1">_xll.BDP($N5,P$3)</f>
        <v>#NAME?</v>
      </c>
      <c r="Q5" s="8" t="e">
        <f ca="1">_xll.BDP($N5,Q$3)</f>
        <v>#NAME?</v>
      </c>
      <c r="R5" s="1"/>
      <c r="T5" s="8" t="s">
        <v>55</v>
      </c>
      <c r="U5" s="8" t="s">
        <v>142</v>
      </c>
      <c r="V5" s="8">
        <v>12.07</v>
      </c>
      <c r="W5" s="8">
        <v>17.07</v>
      </c>
      <c r="X5" s="8">
        <v>14.57</v>
      </c>
    </row>
    <row r="6" spans="1:24" x14ac:dyDescent="0.15">
      <c r="A6" s="8" t="s">
        <v>79</v>
      </c>
      <c r="B6" s="8">
        <v>11.615</v>
      </c>
      <c r="C6" s="8">
        <v>16.614999999999998</v>
      </c>
      <c r="D6" s="8">
        <v>12.535</v>
      </c>
      <c r="E6" s="8">
        <v>18.792000000000002</v>
      </c>
      <c r="F6" s="8">
        <v>10.23</v>
      </c>
      <c r="G6" s="8">
        <v>16.622</v>
      </c>
      <c r="H6" s="8">
        <v>11.79</v>
      </c>
      <c r="I6" s="8">
        <v>23.43</v>
      </c>
      <c r="J6" s="8">
        <v>7.7450000000000001</v>
      </c>
      <c r="K6" s="8">
        <v>19.934999999999999</v>
      </c>
      <c r="M6" s="8" t="s">
        <v>79</v>
      </c>
      <c r="N6" s="3" t="s">
        <v>143</v>
      </c>
      <c r="O6" s="8" t="e">
        <f ca="1">_xll.BDP($N6,O$3)</f>
        <v>#NAME?</v>
      </c>
      <c r="P6" s="8" t="e">
        <f ca="1">_xll.BDP($N6,P$3)</f>
        <v>#NAME?</v>
      </c>
      <c r="Q6" s="8" t="e">
        <f ca="1">_xll.BDP($N6,Q$3)</f>
        <v>#NAME?</v>
      </c>
      <c r="R6" s="1"/>
      <c r="T6" s="8" t="s">
        <v>79</v>
      </c>
      <c r="U6" s="8" t="s">
        <v>143</v>
      </c>
      <c r="V6" s="8">
        <v>11.6</v>
      </c>
      <c r="W6" s="8">
        <v>16.605</v>
      </c>
      <c r="X6" s="8">
        <v>14.0975</v>
      </c>
    </row>
    <row r="7" spans="1:24" x14ac:dyDescent="0.15">
      <c r="A7" s="8" t="s">
        <v>78</v>
      </c>
      <c r="B7" s="8">
        <v>12.305</v>
      </c>
      <c r="C7" s="8">
        <v>15.39</v>
      </c>
      <c r="D7" s="8">
        <v>13.587</v>
      </c>
      <c r="E7" s="8">
        <v>17.417999999999999</v>
      </c>
      <c r="F7" s="8">
        <v>11.177</v>
      </c>
      <c r="G7" s="8">
        <v>15.098000000000001</v>
      </c>
      <c r="H7" s="8">
        <v>13.824999999999999</v>
      </c>
      <c r="I7" s="8">
        <v>20.821999999999999</v>
      </c>
      <c r="J7" s="8">
        <v>9.8119999999999994</v>
      </c>
      <c r="K7" s="8">
        <v>17.071000000000002</v>
      </c>
      <c r="M7" s="8" t="s">
        <v>78</v>
      </c>
      <c r="N7" s="3" t="s">
        <v>144</v>
      </c>
      <c r="O7" s="8" t="e">
        <f ca="1">_xll.BDP($N7,O$3)</f>
        <v>#NAME?</v>
      </c>
      <c r="P7" s="8" t="e">
        <f ca="1">_xll.BDP($N7,P$3)</f>
        <v>#NAME?</v>
      </c>
      <c r="Q7" s="8" t="e">
        <f ca="1">_xll.BDP($N7,Q$3)</f>
        <v>#NAME?</v>
      </c>
      <c r="R7" s="1"/>
      <c r="T7" s="8" t="s">
        <v>78</v>
      </c>
      <c r="U7" s="8" t="s">
        <v>144</v>
      </c>
      <c r="V7" s="8">
        <v>12.29</v>
      </c>
      <c r="W7" s="8">
        <v>15.38</v>
      </c>
      <c r="X7" s="8">
        <v>13.8325</v>
      </c>
    </row>
    <row r="8" spans="1:24" x14ac:dyDescent="0.15">
      <c r="A8" s="8" t="s">
        <v>53</v>
      </c>
      <c r="B8" s="8">
        <v>12.42</v>
      </c>
      <c r="C8" s="8">
        <v>15.425000000000001</v>
      </c>
      <c r="D8" s="8">
        <v>13.823</v>
      </c>
      <c r="E8" s="8">
        <v>17.542000000000002</v>
      </c>
      <c r="F8" s="8">
        <v>11.301</v>
      </c>
      <c r="G8" s="8">
        <v>15.124000000000001</v>
      </c>
      <c r="H8" s="8">
        <v>14.188000000000001</v>
      </c>
      <c r="I8" s="8">
        <v>20.966999999999999</v>
      </c>
      <c r="J8" s="8">
        <v>9.8879999999999999</v>
      </c>
      <c r="K8" s="8">
        <v>16.957000000000001</v>
      </c>
      <c r="M8" s="8" t="s">
        <v>53</v>
      </c>
      <c r="N8" s="3" t="s">
        <v>145</v>
      </c>
      <c r="O8" s="8" t="e">
        <f ca="1">_xll.BDP($N8,O$3)</f>
        <v>#NAME?</v>
      </c>
      <c r="P8" s="8" t="e">
        <f ca="1">_xll.BDP($N8,P$3)</f>
        <v>#NAME?</v>
      </c>
      <c r="Q8" s="8" t="e">
        <f ca="1">_xll.BDP($N8,Q$3)</f>
        <v>#NAME?</v>
      </c>
      <c r="R8" s="1"/>
      <c r="T8" s="8" t="s">
        <v>53</v>
      </c>
      <c r="U8" s="8" t="s">
        <v>145</v>
      </c>
      <c r="V8" s="8">
        <v>12.425000000000001</v>
      </c>
      <c r="W8" s="8">
        <v>15.425000000000001</v>
      </c>
      <c r="X8" s="8">
        <v>13.922499999999999</v>
      </c>
    </row>
    <row r="9" spans="1:24" x14ac:dyDescent="0.15">
      <c r="A9" s="8" t="s">
        <v>51</v>
      </c>
      <c r="B9" s="8">
        <v>12.645</v>
      </c>
      <c r="C9" s="8">
        <v>15.65</v>
      </c>
      <c r="D9" s="8">
        <v>14.162000000000001</v>
      </c>
      <c r="E9" s="8">
        <v>17.846</v>
      </c>
      <c r="F9" s="8">
        <v>11.532</v>
      </c>
      <c r="G9" s="8">
        <v>15.361000000000001</v>
      </c>
      <c r="H9" s="8">
        <v>14.707000000000001</v>
      </c>
      <c r="I9" s="8">
        <v>21.4</v>
      </c>
      <c r="J9" s="8">
        <v>10.163</v>
      </c>
      <c r="K9" s="8">
        <v>17.239000000000001</v>
      </c>
      <c r="M9" s="8" t="s">
        <v>51</v>
      </c>
      <c r="N9" s="3" t="s">
        <v>146</v>
      </c>
      <c r="O9" s="8" t="e">
        <f ca="1">_xll.BDP($N9,O$3)</f>
        <v>#NAME?</v>
      </c>
      <c r="P9" s="8" t="e">
        <f ca="1">_xll.BDP($N9,P$3)</f>
        <v>#NAME?</v>
      </c>
      <c r="Q9" s="8" t="e">
        <f ca="1">_xll.BDP($N9,Q$3)</f>
        <v>#NAME?</v>
      </c>
      <c r="R9" s="1"/>
      <c r="T9" s="8" t="s">
        <v>51</v>
      </c>
      <c r="U9" s="8" t="s">
        <v>146</v>
      </c>
      <c r="V9" s="8">
        <v>12.61</v>
      </c>
      <c r="W9" s="8">
        <v>15.61</v>
      </c>
      <c r="X9" s="8">
        <v>14.1075</v>
      </c>
    </row>
    <row r="10" spans="1:24" x14ac:dyDescent="0.15">
      <c r="A10" s="8" t="s">
        <v>49</v>
      </c>
      <c r="B10" s="8">
        <v>12.65</v>
      </c>
      <c r="C10" s="8">
        <v>15.654999999999999</v>
      </c>
      <c r="D10" s="8">
        <v>14.227</v>
      </c>
      <c r="E10" s="8">
        <v>17.882999999999999</v>
      </c>
      <c r="F10" s="8">
        <v>11.593</v>
      </c>
      <c r="G10" s="8">
        <v>15.427</v>
      </c>
      <c r="H10" s="8">
        <v>14.952999999999999</v>
      </c>
      <c r="I10" s="8">
        <v>21.577000000000002</v>
      </c>
      <c r="J10" s="8">
        <v>10.218</v>
      </c>
      <c r="K10" s="8">
        <v>17.302</v>
      </c>
      <c r="M10" s="8" t="s">
        <v>49</v>
      </c>
      <c r="N10" s="3" t="s">
        <v>147</v>
      </c>
      <c r="O10" s="8" t="e">
        <f ca="1">_xll.BDP($N10,O$3)</f>
        <v>#NAME?</v>
      </c>
      <c r="P10" s="8" t="e">
        <f ca="1">_xll.BDP($N10,P$3)</f>
        <v>#NAME?</v>
      </c>
      <c r="Q10" s="8" t="e">
        <f ca="1">_xll.BDP($N10,Q$3)</f>
        <v>#NAME?</v>
      </c>
      <c r="R10" s="1"/>
      <c r="T10" s="8" t="s">
        <v>49</v>
      </c>
      <c r="U10" s="8" t="s">
        <v>147</v>
      </c>
      <c r="V10" s="8">
        <v>12.615</v>
      </c>
      <c r="W10" s="8">
        <v>15.62</v>
      </c>
      <c r="X10" s="8">
        <v>14.1175</v>
      </c>
    </row>
    <row r="11" spans="1:24" x14ac:dyDescent="0.15">
      <c r="A11" s="8" t="s">
        <v>77</v>
      </c>
      <c r="B11" s="8">
        <v>12.57</v>
      </c>
      <c r="C11" s="8">
        <v>15.535</v>
      </c>
      <c r="D11" s="8">
        <v>14.205</v>
      </c>
      <c r="E11" s="8">
        <v>17.788</v>
      </c>
      <c r="F11" s="8">
        <v>11.551</v>
      </c>
      <c r="G11" s="8">
        <v>15.336</v>
      </c>
      <c r="H11" s="8">
        <v>15.063000000000001</v>
      </c>
      <c r="I11" s="8">
        <v>21.539000000000001</v>
      </c>
      <c r="J11" s="8">
        <v>10.199999999999999</v>
      </c>
      <c r="K11" s="8">
        <v>17.187000000000001</v>
      </c>
      <c r="M11" s="8" t="s">
        <v>77</v>
      </c>
      <c r="N11" s="3" t="s">
        <v>148</v>
      </c>
      <c r="O11" s="8" t="e">
        <f ca="1">_xll.BDP($N11,O$3)</f>
        <v>#NAME?</v>
      </c>
      <c r="P11" s="8" t="e">
        <f ca="1">_xll.BDP($N11,P$3)</f>
        <v>#NAME?</v>
      </c>
      <c r="Q11" s="8" t="e">
        <f ca="1">_xll.BDP($N11,Q$3)</f>
        <v>#NAME?</v>
      </c>
      <c r="R11" s="1"/>
      <c r="T11" s="8" t="s">
        <v>77</v>
      </c>
      <c r="U11" s="8" t="s">
        <v>148</v>
      </c>
      <c r="V11" s="8">
        <v>12.55</v>
      </c>
      <c r="W11" s="8">
        <v>15.51</v>
      </c>
      <c r="X11" s="8">
        <v>14.03</v>
      </c>
    </row>
    <row r="12" spans="1:24" x14ac:dyDescent="0.15">
      <c r="A12" s="8" t="s">
        <v>76</v>
      </c>
      <c r="B12" s="8">
        <v>12.467000000000001</v>
      </c>
      <c r="C12" s="8">
        <v>15.442</v>
      </c>
      <c r="D12" s="8">
        <v>14.13</v>
      </c>
      <c r="E12" s="8">
        <v>17.707000000000001</v>
      </c>
      <c r="F12" s="8">
        <v>11.468</v>
      </c>
      <c r="G12" s="8">
        <v>15.268000000000001</v>
      </c>
      <c r="H12" s="8">
        <v>15.068</v>
      </c>
      <c r="I12" s="8">
        <v>21.52</v>
      </c>
      <c r="J12" s="8">
        <v>10.1</v>
      </c>
      <c r="K12" s="8">
        <v>17.114000000000001</v>
      </c>
      <c r="M12" s="8" t="s">
        <v>45</v>
      </c>
      <c r="N12" s="3" t="s">
        <v>149</v>
      </c>
      <c r="O12" s="8" t="e">
        <f ca="1">_xll.BDP($N12,O$3)</f>
        <v>#NAME?</v>
      </c>
      <c r="P12" s="8" t="e">
        <f ca="1">_xll.BDP($N12,P$3)</f>
        <v>#NAME?</v>
      </c>
      <c r="Q12" s="8" t="e">
        <f ca="1">_xll.BDP($N12,Q$3)</f>
        <v>#NAME?</v>
      </c>
      <c r="R12" s="1"/>
      <c r="T12" s="8" t="s">
        <v>45</v>
      </c>
      <c r="U12" s="8" t="s">
        <v>149</v>
      </c>
      <c r="V12" s="8">
        <v>12.365</v>
      </c>
      <c r="W12" s="8">
        <v>15.375</v>
      </c>
      <c r="X12" s="8">
        <v>13.87</v>
      </c>
    </row>
    <row r="13" spans="1:24" x14ac:dyDescent="0.15">
      <c r="A13" s="8" t="s">
        <v>45</v>
      </c>
      <c r="B13" s="8">
        <v>12.37</v>
      </c>
      <c r="C13" s="8">
        <v>15.38</v>
      </c>
      <c r="D13" s="8">
        <v>14.05</v>
      </c>
      <c r="E13" s="8">
        <v>17.649999999999999</v>
      </c>
      <c r="F13" s="8">
        <v>11.382999999999999</v>
      </c>
      <c r="G13" s="8">
        <v>15.227</v>
      </c>
      <c r="H13" s="8">
        <v>15.025</v>
      </c>
      <c r="I13" s="8">
        <v>21.512</v>
      </c>
      <c r="J13" s="8">
        <v>9.9870000000000001</v>
      </c>
      <c r="K13" s="8">
        <v>17.085999999999999</v>
      </c>
      <c r="M13" s="8" t="s">
        <v>41</v>
      </c>
      <c r="N13" s="3" t="s">
        <v>150</v>
      </c>
      <c r="O13" s="8" t="e">
        <f ca="1">_xll.BDP($N13,O$3)</f>
        <v>#NAME?</v>
      </c>
      <c r="P13" s="8" t="e">
        <f ca="1">_xll.BDP($N13,P$3)</f>
        <v>#NAME?</v>
      </c>
      <c r="Q13" s="8" t="e">
        <f ca="1">_xll.BDP($N13,Q$3)</f>
        <v>#NAME?</v>
      </c>
      <c r="R13" s="1"/>
      <c r="T13" s="8" t="s">
        <v>41</v>
      </c>
      <c r="U13" s="8" t="s">
        <v>150</v>
      </c>
      <c r="V13" s="8">
        <v>12.27</v>
      </c>
      <c r="W13" s="8">
        <v>15.285</v>
      </c>
      <c r="X13" s="8">
        <v>13.7775</v>
      </c>
    </row>
    <row r="14" spans="1:24" x14ac:dyDescent="0.15">
      <c r="A14" s="8" t="s">
        <v>41</v>
      </c>
      <c r="B14" s="8">
        <v>12.265000000000001</v>
      </c>
      <c r="C14" s="8">
        <v>15.28</v>
      </c>
      <c r="D14" s="8">
        <v>13.992000000000001</v>
      </c>
      <c r="E14" s="8">
        <v>17.547999999999998</v>
      </c>
      <c r="F14" s="8">
        <v>11.345000000000001</v>
      </c>
      <c r="G14" s="8">
        <v>15.195</v>
      </c>
      <c r="H14" s="8">
        <v>15.185</v>
      </c>
      <c r="I14" s="8">
        <v>21.555</v>
      </c>
      <c r="J14" s="8">
        <v>9.9920000000000009</v>
      </c>
      <c r="K14" s="8">
        <v>17.097999999999999</v>
      </c>
      <c r="M14" s="8" t="s">
        <v>37</v>
      </c>
      <c r="N14" s="3" t="s">
        <v>151</v>
      </c>
      <c r="O14" s="8" t="e">
        <f ca="1">_xll.BDP($N14,O$3)</f>
        <v>#NAME?</v>
      </c>
      <c r="P14" s="8" t="e">
        <f ca="1">_xll.BDP($N14,P$3)</f>
        <v>#NAME?</v>
      </c>
      <c r="Q14" s="8" t="e">
        <f ca="1">_xll.BDP($N14,Q$3)</f>
        <v>#NAME?</v>
      </c>
      <c r="R14" s="1"/>
      <c r="T14" s="8" t="s">
        <v>37</v>
      </c>
      <c r="U14" s="8" t="s">
        <v>151</v>
      </c>
      <c r="V14" s="8">
        <v>12.244999999999999</v>
      </c>
      <c r="W14" s="8">
        <v>15.265000000000001</v>
      </c>
      <c r="X14" s="8">
        <v>13.755000000000001</v>
      </c>
    </row>
    <row r="15" spans="1:24" x14ac:dyDescent="0.15">
      <c r="A15" s="8" t="s">
        <v>37</v>
      </c>
      <c r="B15" s="8">
        <v>12.234999999999999</v>
      </c>
      <c r="C15" s="8">
        <v>15.255000000000001</v>
      </c>
      <c r="D15" s="8">
        <v>14.06</v>
      </c>
      <c r="E15" s="8">
        <v>17.646999999999998</v>
      </c>
      <c r="F15" s="8">
        <v>11.317</v>
      </c>
      <c r="G15" s="8">
        <v>15.256</v>
      </c>
      <c r="H15" s="8">
        <v>15.343</v>
      </c>
      <c r="I15" s="8">
        <v>21.8</v>
      </c>
      <c r="J15" s="8">
        <v>9.9420000000000002</v>
      </c>
      <c r="K15" s="8">
        <v>17.265999999999998</v>
      </c>
      <c r="M15" s="8" t="s">
        <v>75</v>
      </c>
      <c r="N15" s="3" t="s">
        <v>152</v>
      </c>
      <c r="O15" s="8" t="e">
        <f ca="1">_xll.BDP($N15,O$3)</f>
        <v>#NAME?</v>
      </c>
      <c r="P15" s="8" t="e">
        <f ca="1">_xll.BDP($N15,P$3)</f>
        <v>#NAME?</v>
      </c>
      <c r="Q15" s="8" t="e">
        <f ca="1">_xll.BDP($N15,Q$3)</f>
        <v>#NAME?</v>
      </c>
      <c r="R15" s="1"/>
      <c r="T15" s="8" t="s">
        <v>75</v>
      </c>
      <c r="U15" s="8" t="s">
        <v>152</v>
      </c>
      <c r="V15" s="8">
        <v>12.244999999999999</v>
      </c>
      <c r="W15" s="8">
        <v>15.225</v>
      </c>
      <c r="X15" s="8">
        <v>13.734999999999999</v>
      </c>
    </row>
    <row r="16" spans="1:24" x14ac:dyDescent="0.15">
      <c r="A16" s="8" t="s">
        <v>75</v>
      </c>
      <c r="B16" s="8">
        <v>12.164999999999999</v>
      </c>
      <c r="C16" s="8">
        <v>15.145</v>
      </c>
      <c r="D16" s="8">
        <v>14.058999999999999</v>
      </c>
      <c r="E16" s="8">
        <v>17.545999999999999</v>
      </c>
      <c r="F16" s="8">
        <v>11.314</v>
      </c>
      <c r="G16" s="8">
        <v>15.221</v>
      </c>
      <c r="H16" s="8">
        <v>15.481999999999999</v>
      </c>
      <c r="I16" s="8">
        <v>21.733000000000001</v>
      </c>
      <c r="J16" s="8">
        <v>10.111000000000001</v>
      </c>
      <c r="K16" s="8">
        <v>17.384</v>
      </c>
      <c r="M16" s="8" t="s">
        <v>32</v>
      </c>
      <c r="N16" s="3" t="s">
        <v>153</v>
      </c>
      <c r="O16" s="8" t="e">
        <f ca="1">_xll.BDP($N16,O$3)</f>
        <v>#NAME?</v>
      </c>
      <c r="P16" s="8" t="e">
        <f ca="1">_xll.BDP($N16,P$3)</f>
        <v>#NAME?</v>
      </c>
      <c r="Q16" s="8" t="e">
        <f ca="1">_xll.BDP($N16,Q$3)</f>
        <v>#NAME?</v>
      </c>
      <c r="R16" s="1"/>
      <c r="T16" s="8" t="s">
        <v>32</v>
      </c>
      <c r="U16" s="8" t="s">
        <v>153</v>
      </c>
      <c r="V16" s="8">
        <v>12.17</v>
      </c>
      <c r="W16" s="8">
        <v>15.21</v>
      </c>
      <c r="X16" s="8">
        <v>13.69</v>
      </c>
    </row>
    <row r="17" spans="1:24" x14ac:dyDescent="0.15">
      <c r="A17" s="8" t="s">
        <v>32</v>
      </c>
      <c r="B17" s="8">
        <v>12.02</v>
      </c>
      <c r="C17" s="8">
        <v>15.065</v>
      </c>
      <c r="D17" s="8">
        <v>13.95</v>
      </c>
      <c r="E17" s="8">
        <v>17.47</v>
      </c>
      <c r="F17" s="8">
        <v>11.191000000000001</v>
      </c>
      <c r="G17" s="8">
        <v>15.199</v>
      </c>
      <c r="H17" s="8">
        <v>15.413</v>
      </c>
      <c r="I17" s="8">
        <v>21.702000000000002</v>
      </c>
      <c r="J17" s="8">
        <v>10.061</v>
      </c>
      <c r="K17" s="8">
        <v>17.544</v>
      </c>
      <c r="M17" s="8" t="s">
        <v>74</v>
      </c>
      <c r="N17" s="3" t="s">
        <v>154</v>
      </c>
      <c r="O17" s="8" t="e">
        <f ca="1">_xll.BDP($N17,O$3)</f>
        <v>#NAME?</v>
      </c>
      <c r="P17" s="8" t="e">
        <f ca="1">_xll.BDP($N17,P$3)</f>
        <v>#NAME?</v>
      </c>
      <c r="Q17" s="8" t="e">
        <f ca="1">_xll.BDP($N17,Q$3)</f>
        <v>#NAME?</v>
      </c>
      <c r="R17" s="1"/>
      <c r="T17" s="8" t="s">
        <v>74</v>
      </c>
      <c r="U17" s="8" t="s">
        <v>154</v>
      </c>
      <c r="V17" s="8">
        <v>11.86</v>
      </c>
      <c r="W17" s="8">
        <v>15.435</v>
      </c>
      <c r="X17" s="8">
        <v>13.647500000000001</v>
      </c>
    </row>
    <row r="18" spans="1:24" x14ac:dyDescent="0.15">
      <c r="A18" s="8" t="s">
        <v>74</v>
      </c>
      <c r="B18" s="8">
        <v>11.715</v>
      </c>
      <c r="C18" s="8">
        <v>15.29</v>
      </c>
      <c r="D18" s="8">
        <v>13.762</v>
      </c>
      <c r="E18" s="8">
        <v>17.800999999999998</v>
      </c>
      <c r="F18" s="8">
        <v>10.932</v>
      </c>
      <c r="G18" s="8">
        <v>15.675000000000001</v>
      </c>
      <c r="H18" s="8">
        <v>15.311</v>
      </c>
      <c r="I18" s="8">
        <v>22.497</v>
      </c>
      <c r="J18" s="8">
        <v>9.65</v>
      </c>
      <c r="K18" s="8">
        <v>18.602</v>
      </c>
      <c r="M18" s="8" t="s">
        <v>73</v>
      </c>
      <c r="N18" s="3" t="s">
        <v>155</v>
      </c>
      <c r="O18" s="8" t="e">
        <f ca="1">_xll.BDP($N18,O$3)</f>
        <v>#NAME?</v>
      </c>
      <c r="P18" s="8" t="e">
        <f ca="1">_xll.BDP($N18,P$3)</f>
        <v>#NAME?</v>
      </c>
      <c r="Q18" s="8" t="e">
        <f ca="1">_xll.BDP($N18,Q$3)</f>
        <v>#NAME?</v>
      </c>
      <c r="R18" s="1"/>
      <c r="T18" s="8" t="s">
        <v>73</v>
      </c>
      <c r="U18" s="8" t="s">
        <v>155</v>
      </c>
      <c r="V18" s="8">
        <v>11.824999999999999</v>
      </c>
      <c r="W18" s="8">
        <v>15.955</v>
      </c>
      <c r="X18" s="8">
        <v>13.89</v>
      </c>
    </row>
    <row r="19" spans="1:24" x14ac:dyDescent="0.15">
      <c r="A19" s="8" t="s">
        <v>73</v>
      </c>
      <c r="B19" s="8">
        <v>11.66</v>
      </c>
      <c r="C19" s="8">
        <v>15.785</v>
      </c>
      <c r="D19" s="8">
        <v>13.872</v>
      </c>
      <c r="E19" s="8">
        <v>18.425999999999998</v>
      </c>
      <c r="F19" s="8">
        <v>10.848000000000001</v>
      </c>
      <c r="G19" s="8">
        <v>16.353999999999999</v>
      </c>
      <c r="H19" s="8">
        <v>15.5</v>
      </c>
      <c r="I19" s="8">
        <v>23.562000000000001</v>
      </c>
      <c r="J19" s="8">
        <v>9.2769999999999992</v>
      </c>
      <c r="K19" s="8">
        <v>19.79</v>
      </c>
      <c r="M19" s="8" t="s">
        <v>72</v>
      </c>
      <c r="N19" s="3" t="s">
        <v>156</v>
      </c>
      <c r="O19" s="8" t="e">
        <f ca="1">_xll.BDP($N19,O$3)</f>
        <v>#NAME?</v>
      </c>
      <c r="P19" s="8" t="e">
        <f ca="1">_xll.BDP($N19,P$3)</f>
        <v>#NAME?</v>
      </c>
      <c r="Q19" s="8" t="e">
        <f ca="1">_xll.BDP($N19,Q$3)</f>
        <v>#NAME?</v>
      </c>
      <c r="R19" s="1"/>
      <c r="T19" s="8" t="s">
        <v>72</v>
      </c>
      <c r="U19" s="8" t="s">
        <v>156</v>
      </c>
      <c r="V19" s="8">
        <v>11.695</v>
      </c>
      <c r="W19" s="8">
        <v>16.37</v>
      </c>
      <c r="X19" s="8">
        <v>14.032500000000001</v>
      </c>
    </row>
    <row r="20" spans="1:24" x14ac:dyDescent="0.15">
      <c r="A20" s="8" t="s">
        <v>72</v>
      </c>
      <c r="B20" s="8">
        <v>11.525</v>
      </c>
      <c r="C20" s="8">
        <v>16.2</v>
      </c>
      <c r="D20" s="8">
        <v>13.86</v>
      </c>
      <c r="E20" s="8">
        <v>18.913</v>
      </c>
      <c r="F20" s="8">
        <v>10.654</v>
      </c>
      <c r="G20" s="8">
        <v>16.922999999999998</v>
      </c>
      <c r="H20" s="8">
        <v>15.503</v>
      </c>
      <c r="I20" s="8">
        <v>24.411999999999999</v>
      </c>
      <c r="J20" s="8">
        <v>8.7240000000000002</v>
      </c>
      <c r="K20" s="8">
        <v>20.850999999999999</v>
      </c>
      <c r="M20" s="8" t="s">
        <v>70</v>
      </c>
      <c r="N20" s="3" t="s">
        <v>157</v>
      </c>
      <c r="O20" s="8" t="e">
        <f ca="1">_xll.BDP($N20,O$3)</f>
        <v>#NAME?</v>
      </c>
      <c r="P20" s="8" t="e">
        <f ca="1">_xll.BDP($N20,P$3)</f>
        <v>#NAME?</v>
      </c>
      <c r="Q20" s="8" t="e">
        <f ca="1">_xll.BDP($N20,Q$3)</f>
        <v>#NAME?</v>
      </c>
      <c r="R20" s="1"/>
      <c r="T20" s="8" t="s">
        <v>70</v>
      </c>
      <c r="U20" s="8" t="s">
        <v>157</v>
      </c>
      <c r="V20" s="8">
        <v>12.055</v>
      </c>
      <c r="W20" s="8">
        <v>16.815000000000001</v>
      </c>
      <c r="X20" s="8">
        <v>14.435</v>
      </c>
    </row>
    <row r="21" spans="1:24" x14ac:dyDescent="0.15">
      <c r="A21" s="8" t="s">
        <v>71</v>
      </c>
      <c r="B21" s="8">
        <v>11.85</v>
      </c>
      <c r="C21" s="8">
        <v>16.536000000000001</v>
      </c>
      <c r="D21" s="8">
        <v>14.47</v>
      </c>
      <c r="E21" s="8">
        <v>19.407</v>
      </c>
      <c r="F21" s="8">
        <v>11.000999999999999</v>
      </c>
      <c r="G21" s="8">
        <v>17.289000000000001</v>
      </c>
      <c r="H21" s="8">
        <v>16.600999999999999</v>
      </c>
      <c r="I21" s="8">
        <v>25.222000000000001</v>
      </c>
      <c r="J21" s="8">
        <v>9.1519999999999992</v>
      </c>
      <c r="K21" s="8">
        <v>21.327999999999999</v>
      </c>
      <c r="M21" s="8" t="s">
        <v>69</v>
      </c>
      <c r="N21" s="3" t="s">
        <v>158</v>
      </c>
      <c r="O21" s="8" t="e">
        <f ca="1">_xll.BDP($N21,O$3)</f>
        <v>#NAME?</v>
      </c>
      <c r="P21" s="8" t="e">
        <f ca="1">_xll.BDP($N21,P$3)</f>
        <v>#NAME?</v>
      </c>
      <c r="Q21" s="8" t="e">
        <f ca="1">_xll.BDP($N21,Q$3)</f>
        <v>#NAME?</v>
      </c>
      <c r="R21" s="1"/>
      <c r="T21" s="8" t="s">
        <v>69</v>
      </c>
      <c r="U21" s="8" t="s">
        <v>158</v>
      </c>
      <c r="V21" s="8">
        <v>10.175000000000001</v>
      </c>
      <c r="W21" s="8">
        <v>18.84</v>
      </c>
      <c r="X21" s="8">
        <v>14.5075</v>
      </c>
    </row>
    <row r="22" spans="1:24" x14ac:dyDescent="0.15">
      <c r="A22" s="8" t="s">
        <v>70</v>
      </c>
      <c r="B22" s="8">
        <v>12.045</v>
      </c>
      <c r="C22" s="8">
        <v>16.8</v>
      </c>
      <c r="D22" s="8">
        <v>14.881</v>
      </c>
      <c r="E22" s="8">
        <v>19.774000000000001</v>
      </c>
      <c r="F22" s="8">
        <v>11.206</v>
      </c>
      <c r="G22" s="8">
        <v>17.588999999999999</v>
      </c>
      <c r="H22" s="8">
        <v>17.337</v>
      </c>
      <c r="I22" s="8">
        <v>25.815000000000001</v>
      </c>
      <c r="J22" s="8">
        <v>9.359</v>
      </c>
      <c r="K22" s="8">
        <v>21.748999999999999</v>
      </c>
      <c r="R22" s="1"/>
    </row>
    <row r="23" spans="1:24" x14ac:dyDescent="0.15">
      <c r="A23" s="8" t="s">
        <v>69</v>
      </c>
      <c r="B23" s="8">
        <v>10.175000000000001</v>
      </c>
      <c r="C23" s="8">
        <v>18.84</v>
      </c>
      <c r="D23" s="8">
        <v>14.116</v>
      </c>
      <c r="E23" s="8">
        <v>22.548999999999999</v>
      </c>
      <c r="F23" s="8">
        <v>8.4</v>
      </c>
      <c r="G23" s="8">
        <v>20.265000000000001</v>
      </c>
      <c r="H23" s="8">
        <v>16.332000000000001</v>
      </c>
      <c r="I23" s="8">
        <v>30.808</v>
      </c>
      <c r="J23" s="8">
        <v>2.9460000000000002</v>
      </c>
      <c r="K23" s="8">
        <v>27.873999999999999</v>
      </c>
      <c r="N23" s="3"/>
      <c r="R23" s="1"/>
    </row>
    <row r="24" spans="1:24" x14ac:dyDescent="0.15">
      <c r="A24" s="8" t="s">
        <v>68</v>
      </c>
      <c r="B24" s="8">
        <v>10.025</v>
      </c>
      <c r="C24" s="8">
        <v>18.919</v>
      </c>
      <c r="D24" s="8">
        <v>13.284000000000001</v>
      </c>
      <c r="E24" s="8">
        <v>21.335000000000001</v>
      </c>
      <c r="F24" s="8">
        <v>8.4830000000000005</v>
      </c>
      <c r="G24" s="8">
        <v>20.526</v>
      </c>
      <c r="H24" s="8">
        <v>17.106000000000002</v>
      </c>
      <c r="I24" s="8">
        <v>30.468</v>
      </c>
      <c r="J24" s="8">
        <v>2.415</v>
      </c>
      <c r="K24" s="8">
        <v>28.285</v>
      </c>
      <c r="N24" s="3"/>
      <c r="R24" s="1"/>
    </row>
    <row r="25" spans="1:24" x14ac:dyDescent="0.15">
      <c r="A25" s="8" t="s">
        <v>67</v>
      </c>
      <c r="B25" s="8">
        <v>9.641</v>
      </c>
      <c r="C25" s="8">
        <v>19.257999999999999</v>
      </c>
      <c r="D25" s="8">
        <v>13.170999999999999</v>
      </c>
      <c r="E25" s="8">
        <v>21.265000000000001</v>
      </c>
      <c r="F25" s="8">
        <v>8.0739999999999998</v>
      </c>
      <c r="G25" s="8">
        <v>20.923999999999999</v>
      </c>
      <c r="H25" s="8">
        <v>17.378</v>
      </c>
      <c r="I25" s="8">
        <v>30.53</v>
      </c>
      <c r="J25" s="8">
        <v>1.1319999999999999</v>
      </c>
      <c r="K25" s="8">
        <v>29.468</v>
      </c>
      <c r="N25" s="3"/>
      <c r="R25" s="1"/>
    </row>
    <row r="26" spans="1:24" x14ac:dyDescent="0.15">
      <c r="A26" s="8" t="s">
        <v>66</v>
      </c>
      <c r="B26" s="8">
        <v>9.18</v>
      </c>
      <c r="C26" s="8">
        <v>19.690000000000001</v>
      </c>
      <c r="D26" s="8">
        <v>12.984999999999999</v>
      </c>
      <c r="E26" s="8">
        <v>21.242000000000001</v>
      </c>
      <c r="F26" s="8">
        <v>7.5810000000000004</v>
      </c>
      <c r="G26" s="8">
        <v>21.408000000000001</v>
      </c>
      <c r="H26" s="8">
        <v>17.510999999999999</v>
      </c>
      <c r="I26" s="8">
        <v>30.669</v>
      </c>
      <c r="J26" s="8">
        <v>0</v>
      </c>
      <c r="K26" s="8">
        <v>30.515000000000001</v>
      </c>
      <c r="N26" s="3"/>
      <c r="R26" s="1"/>
    </row>
    <row r="27" spans="1:24" x14ac:dyDescent="0.15">
      <c r="A27" s="8" t="s">
        <v>65</v>
      </c>
      <c r="B27" s="8">
        <v>8.6539999999999999</v>
      </c>
      <c r="C27" s="8">
        <v>20.201000000000001</v>
      </c>
      <c r="D27" s="8">
        <v>12.755000000000001</v>
      </c>
      <c r="E27" s="8">
        <v>21.242000000000001</v>
      </c>
      <c r="F27" s="8">
        <v>7.0229999999999997</v>
      </c>
      <c r="G27" s="8">
        <v>21.957999999999998</v>
      </c>
      <c r="H27" s="8">
        <v>17.567</v>
      </c>
      <c r="I27" s="8">
        <v>30.841999999999999</v>
      </c>
      <c r="J27" s="8">
        <v>0</v>
      </c>
      <c r="K27" s="8">
        <v>30.440999999999999</v>
      </c>
      <c r="N27" s="1"/>
      <c r="R27" s="1"/>
    </row>
    <row r="28" spans="1:24" x14ac:dyDescent="0.15">
      <c r="R28" s="1"/>
    </row>
    <row r="29" spans="1:24" x14ac:dyDescent="0.15">
      <c r="N29" s="1"/>
      <c r="R29" s="1"/>
    </row>
    <row r="30" spans="1:24" x14ac:dyDescent="0.15">
      <c r="N30" s="1"/>
      <c r="R30" s="1"/>
    </row>
    <row r="31" spans="1:24" x14ac:dyDescent="0.15">
      <c r="N31" s="1"/>
      <c r="R31" s="1"/>
    </row>
    <row r="32" spans="1:24" x14ac:dyDescent="0.15">
      <c r="N32" s="1"/>
      <c r="R32" s="1"/>
    </row>
    <row r="33" spans="14:18" x14ac:dyDescent="0.15">
      <c r="N33" s="1"/>
      <c r="R33" s="1"/>
    </row>
    <row r="34" spans="14:18" x14ac:dyDescent="0.15">
      <c r="N34" s="1"/>
      <c r="R34" s="1"/>
    </row>
    <row r="35" spans="14:18" x14ac:dyDescent="0.15">
      <c r="N35" s="1"/>
      <c r="R35" s="1"/>
    </row>
    <row r="36" spans="14:18" x14ac:dyDescent="0.15">
      <c r="N36" s="1"/>
      <c r="R36" s="1"/>
    </row>
    <row r="37" spans="14:18" x14ac:dyDescent="0.15">
      <c r="N37" s="1"/>
      <c r="R37" s="1"/>
    </row>
    <row r="38" spans="14:18" x14ac:dyDescent="0.15">
      <c r="N38" s="1"/>
      <c r="R38" s="1"/>
    </row>
    <row r="39" spans="14:18" x14ac:dyDescent="0.15">
      <c r="N39" s="1"/>
      <c r="R39" s="1"/>
    </row>
    <row r="40" spans="14:18" x14ac:dyDescent="0.15">
      <c r="N40" s="1"/>
      <c r="R40" s="1"/>
    </row>
    <row r="41" spans="14:18" x14ac:dyDescent="0.15">
      <c r="N41" s="1"/>
      <c r="R41" s="1"/>
    </row>
    <row r="42" spans="14:18" x14ac:dyDescent="0.15">
      <c r="N42" s="1"/>
      <c r="R42" s="1"/>
    </row>
    <row r="43" spans="14:18" x14ac:dyDescent="0.15">
      <c r="N43" s="1"/>
      <c r="R43" s="1"/>
    </row>
    <row r="44" spans="14:18" x14ac:dyDescent="0.15">
      <c r="N44" s="1"/>
      <c r="R44" s="1"/>
    </row>
    <row r="45" spans="14:18" x14ac:dyDescent="0.15">
      <c r="N45" s="1"/>
      <c r="R45" s="1"/>
    </row>
    <row r="46" spans="14:18" x14ac:dyDescent="0.15">
      <c r="N46" s="1"/>
      <c r="R46" s="1"/>
    </row>
    <row r="47" spans="14:18" x14ac:dyDescent="0.15">
      <c r="N47" s="1"/>
      <c r="R47" s="1"/>
    </row>
    <row r="48" spans="14:18" x14ac:dyDescent="0.15">
      <c r="N48" s="1"/>
      <c r="R48" s="1"/>
    </row>
    <row r="49" spans="14:18" x14ac:dyDescent="0.15">
      <c r="N49" s="1"/>
      <c r="R49" s="1"/>
    </row>
    <row r="50" spans="14:18" x14ac:dyDescent="0.15">
      <c r="N50" s="1"/>
      <c r="R50" s="1"/>
    </row>
    <row r="51" spans="14:18" x14ac:dyDescent="0.15">
      <c r="N51" s="1"/>
      <c r="R51" s="1"/>
    </row>
    <row r="52" spans="14:18" x14ac:dyDescent="0.15">
      <c r="N52" s="1"/>
      <c r="R52" s="1"/>
    </row>
    <row r="53" spans="14:18" x14ac:dyDescent="0.15">
      <c r="N53" s="1"/>
      <c r="R53" s="1"/>
    </row>
    <row r="54" spans="14:18" x14ac:dyDescent="0.15">
      <c r="N54" s="1"/>
      <c r="R54" s="1"/>
    </row>
    <row r="55" spans="14:18" x14ac:dyDescent="0.15">
      <c r="N55" s="1"/>
      <c r="R55" s="1"/>
    </row>
    <row r="56" spans="14:18" x14ac:dyDescent="0.15">
      <c r="N56" s="1"/>
      <c r="R56" s="1"/>
    </row>
    <row r="57" spans="14:18" x14ac:dyDescent="0.15">
      <c r="N57" s="1"/>
      <c r="R57" s="1"/>
    </row>
    <row r="58" spans="14:18" x14ac:dyDescent="0.15">
      <c r="N58" s="1"/>
      <c r="R58" s="1"/>
    </row>
    <row r="59" spans="14:18" x14ac:dyDescent="0.15">
      <c r="N59" s="1"/>
      <c r="R59" s="1"/>
    </row>
    <row r="60" spans="14:18" x14ac:dyDescent="0.15">
      <c r="N60" s="1"/>
      <c r="R60" s="1"/>
    </row>
    <row r="61" spans="14:18" x14ac:dyDescent="0.15">
      <c r="N61" s="1"/>
      <c r="R61" s="1"/>
    </row>
    <row r="62" spans="14:18" x14ac:dyDescent="0.15">
      <c r="N62" s="1"/>
      <c r="R62" s="1"/>
    </row>
    <row r="63" spans="14:18" x14ac:dyDescent="0.15">
      <c r="N63" s="1"/>
      <c r="R63" s="1"/>
    </row>
    <row r="64" spans="14:18" x14ac:dyDescent="0.15">
      <c r="N64" s="1"/>
      <c r="R64" s="1"/>
    </row>
    <row r="65" spans="14:18" x14ac:dyDescent="0.15">
      <c r="N65" s="1"/>
      <c r="R65" s="1"/>
    </row>
    <row r="66" spans="14:18" x14ac:dyDescent="0.15">
      <c r="N66" s="1"/>
      <c r="R66" s="1"/>
    </row>
    <row r="67" spans="14:18" x14ac:dyDescent="0.15">
      <c r="N67" s="1"/>
      <c r="R67" s="1"/>
    </row>
    <row r="68" spans="14:18" x14ac:dyDescent="0.15">
      <c r="N68" s="1"/>
      <c r="R68" s="1"/>
    </row>
    <row r="69" spans="14:18" x14ac:dyDescent="0.15">
      <c r="N69" s="1"/>
      <c r="R69" s="1"/>
    </row>
    <row r="70" spans="14:18" x14ac:dyDescent="0.15">
      <c r="N70" s="1"/>
      <c r="R70" s="1"/>
    </row>
    <row r="71" spans="14:18" x14ac:dyDescent="0.15">
      <c r="N71" s="1"/>
      <c r="R71" s="1"/>
    </row>
    <row r="72" spans="14:18" x14ac:dyDescent="0.15">
      <c r="N72" s="1"/>
      <c r="R72" s="1"/>
    </row>
    <row r="73" spans="14:18" x14ac:dyDescent="0.15">
      <c r="N73" s="1"/>
      <c r="R73" s="1"/>
    </row>
    <row r="74" spans="14:18" x14ac:dyDescent="0.15">
      <c r="N74" s="1"/>
      <c r="R74" s="1"/>
    </row>
    <row r="75" spans="14:18" x14ac:dyDescent="0.15">
      <c r="N75" s="1"/>
      <c r="R75" s="1"/>
    </row>
    <row r="76" spans="14:18" x14ac:dyDescent="0.15">
      <c r="N76" s="1"/>
      <c r="R76" s="1"/>
    </row>
    <row r="77" spans="14:18" x14ac:dyDescent="0.15">
      <c r="N77" s="1"/>
      <c r="R77" s="1"/>
    </row>
    <row r="78" spans="14:18" x14ac:dyDescent="0.15">
      <c r="N78" s="1"/>
      <c r="R78" s="1"/>
    </row>
    <row r="79" spans="14:18" x14ac:dyDescent="0.15">
      <c r="N79" s="1"/>
      <c r="R79" s="1"/>
    </row>
    <row r="80" spans="14:18" x14ac:dyDescent="0.15">
      <c r="N80" s="1"/>
      <c r="R80" s="1"/>
    </row>
    <row r="81" spans="14:18" x14ac:dyDescent="0.15">
      <c r="N81" s="1"/>
      <c r="R81" s="1"/>
    </row>
    <row r="82" spans="14:18" x14ac:dyDescent="0.15">
      <c r="N82" s="1"/>
      <c r="R82" s="1"/>
    </row>
    <row r="83" spans="14:18" x14ac:dyDescent="0.15">
      <c r="N83" s="1"/>
      <c r="R83" s="1"/>
    </row>
    <row r="84" spans="14:18" x14ac:dyDescent="0.15">
      <c r="N84" s="1"/>
      <c r="R84" s="1"/>
    </row>
    <row r="85" spans="14:18" x14ac:dyDescent="0.15">
      <c r="N85" s="1"/>
      <c r="R85" s="1"/>
    </row>
    <row r="86" spans="14:18" x14ac:dyDescent="0.15">
      <c r="N86" s="1"/>
      <c r="R86" s="1"/>
    </row>
    <row r="87" spans="14:18" x14ac:dyDescent="0.15">
      <c r="N87" s="1"/>
      <c r="R87" s="1"/>
    </row>
    <row r="88" spans="14:18" x14ac:dyDescent="0.15">
      <c r="N88" s="1"/>
      <c r="R88" s="1"/>
    </row>
    <row r="89" spans="14:18" x14ac:dyDescent="0.15">
      <c r="N89" s="1"/>
      <c r="R89" s="1"/>
    </row>
    <row r="90" spans="14:18" x14ac:dyDescent="0.15">
      <c r="N90" s="1"/>
      <c r="R90" s="1"/>
    </row>
    <row r="91" spans="14:18" x14ac:dyDescent="0.15">
      <c r="N91" s="1"/>
      <c r="R91" s="1"/>
    </row>
    <row r="92" spans="14:18" x14ac:dyDescent="0.15">
      <c r="N92" s="1"/>
      <c r="R92" s="1"/>
    </row>
    <row r="93" spans="14:18" x14ac:dyDescent="0.15">
      <c r="N93" s="1"/>
      <c r="R93" s="1"/>
    </row>
    <row r="94" spans="14:18" x14ac:dyDescent="0.15">
      <c r="N94" s="1"/>
      <c r="R94" s="1"/>
    </row>
    <row r="95" spans="14:18" x14ac:dyDescent="0.15">
      <c r="N95" s="1"/>
      <c r="R95" s="1"/>
    </row>
    <row r="96" spans="14:18" x14ac:dyDescent="0.15">
      <c r="N96" s="1"/>
      <c r="R96" s="1"/>
    </row>
    <row r="97" spans="14:18" x14ac:dyDescent="0.15">
      <c r="N97" s="1"/>
      <c r="R97" s="1"/>
    </row>
    <row r="98" spans="14:18" x14ac:dyDescent="0.15">
      <c r="N98" s="1"/>
      <c r="R98" s="1"/>
    </row>
    <row r="99" spans="14:18" x14ac:dyDescent="0.15">
      <c r="N99" s="1"/>
      <c r="R99" s="1"/>
    </row>
    <row r="100" spans="14:18" x14ac:dyDescent="0.15">
      <c r="N100" s="1"/>
      <c r="R100" s="1"/>
    </row>
    <row r="101" spans="14:18" x14ac:dyDescent="0.15">
      <c r="N101" s="1"/>
      <c r="R101" s="1"/>
    </row>
    <row r="102" spans="14:18" x14ac:dyDescent="0.15">
      <c r="N102" s="1"/>
      <c r="R102" s="1"/>
    </row>
    <row r="103" spans="14:18" x14ac:dyDescent="0.15">
      <c r="N103" s="1"/>
      <c r="R103" s="1"/>
    </row>
    <row r="104" spans="14:18" x14ac:dyDescent="0.15">
      <c r="N104" s="1"/>
      <c r="R104" s="1"/>
    </row>
    <row r="105" spans="14:18" x14ac:dyDescent="0.15">
      <c r="N105" s="1"/>
      <c r="R105" s="1"/>
    </row>
    <row r="106" spans="14:18" x14ac:dyDescent="0.15">
      <c r="N106" s="1"/>
      <c r="R106" s="1"/>
    </row>
    <row r="107" spans="14:18" x14ac:dyDescent="0.15">
      <c r="N107" s="1"/>
      <c r="R107" s="1"/>
    </row>
    <row r="108" spans="14:18" x14ac:dyDescent="0.15">
      <c r="N108" s="1"/>
      <c r="R108" s="1"/>
    </row>
    <row r="109" spans="14:18" x14ac:dyDescent="0.15">
      <c r="N109" s="1"/>
      <c r="R109" s="1"/>
    </row>
    <row r="110" spans="14:18" x14ac:dyDescent="0.15">
      <c r="N110" s="1"/>
      <c r="R110" s="1"/>
    </row>
    <row r="111" spans="14:18" x14ac:dyDescent="0.15">
      <c r="N111" s="1"/>
      <c r="R111" s="1"/>
    </row>
    <row r="112" spans="14:18" x14ac:dyDescent="0.15">
      <c r="N112" s="1"/>
      <c r="R112" s="1"/>
    </row>
    <row r="113" spans="14:18" x14ac:dyDescent="0.15">
      <c r="N113" s="1"/>
      <c r="R113" s="1"/>
    </row>
    <row r="114" spans="14:18" x14ac:dyDescent="0.15">
      <c r="N114" s="1"/>
      <c r="R114" s="1"/>
    </row>
    <row r="115" spans="14:18" x14ac:dyDescent="0.15">
      <c r="N115" s="1"/>
      <c r="R115" s="1"/>
    </row>
    <row r="116" spans="14:18" x14ac:dyDescent="0.15">
      <c r="N116" s="1"/>
      <c r="R116" s="1"/>
    </row>
    <row r="117" spans="14:18" x14ac:dyDescent="0.15">
      <c r="N117" s="1"/>
      <c r="R117" s="1"/>
    </row>
    <row r="118" spans="14:18" x14ac:dyDescent="0.15">
      <c r="N118" s="1"/>
      <c r="R118" s="1"/>
    </row>
    <row r="119" spans="14:18" x14ac:dyDescent="0.15">
      <c r="N119" s="1"/>
      <c r="R119" s="1"/>
    </row>
    <row r="120" spans="14:18" x14ac:dyDescent="0.15">
      <c r="N120" s="1"/>
      <c r="R120" s="1"/>
    </row>
    <row r="121" spans="14:18" x14ac:dyDescent="0.15">
      <c r="N121" s="1"/>
      <c r="R121" s="1"/>
    </row>
    <row r="122" spans="14:18" x14ac:dyDescent="0.15">
      <c r="N122" s="1"/>
      <c r="R122" s="1"/>
    </row>
    <row r="123" spans="14:18" x14ac:dyDescent="0.15">
      <c r="N123" s="1"/>
      <c r="R123" s="1"/>
    </row>
    <row r="124" spans="14:18" x14ac:dyDescent="0.15">
      <c r="N124" s="1"/>
      <c r="R124" s="1"/>
    </row>
    <row r="125" spans="14:18" x14ac:dyDescent="0.15">
      <c r="N125" s="1"/>
      <c r="R125" s="1"/>
    </row>
    <row r="126" spans="14:18" x14ac:dyDescent="0.15">
      <c r="N126" s="1"/>
      <c r="R126" s="1"/>
    </row>
    <row r="127" spans="14:18" x14ac:dyDescent="0.15">
      <c r="N127" s="1"/>
      <c r="R127" s="1"/>
    </row>
    <row r="128" spans="14:18" x14ac:dyDescent="0.15">
      <c r="N128" s="1"/>
      <c r="R128" s="1"/>
    </row>
    <row r="129" spans="14:18" x14ac:dyDescent="0.15">
      <c r="N129" s="1"/>
      <c r="R129" s="1"/>
    </row>
    <row r="130" spans="14:18" x14ac:dyDescent="0.15">
      <c r="N130" s="1"/>
      <c r="R130" s="1"/>
    </row>
    <row r="131" spans="14:18" x14ac:dyDescent="0.15">
      <c r="N131" s="1"/>
      <c r="R131" s="1"/>
    </row>
    <row r="132" spans="14:18" x14ac:dyDescent="0.15">
      <c r="N132" s="1"/>
      <c r="R132" s="1"/>
    </row>
    <row r="133" spans="14:18" x14ac:dyDescent="0.15">
      <c r="N133" s="1"/>
      <c r="R133" s="1"/>
    </row>
    <row r="134" spans="14:18" x14ac:dyDescent="0.15">
      <c r="N134" s="1"/>
      <c r="R134" s="1"/>
    </row>
    <row r="135" spans="14:18" x14ac:dyDescent="0.15">
      <c r="N135" s="1"/>
      <c r="R135" s="1"/>
    </row>
    <row r="136" spans="14:18" x14ac:dyDescent="0.15">
      <c r="N136" s="1"/>
      <c r="R136" s="1"/>
    </row>
    <row r="137" spans="14:18" x14ac:dyDescent="0.15">
      <c r="N137" s="1"/>
      <c r="R137" s="1"/>
    </row>
    <row r="138" spans="14:18" x14ac:dyDescent="0.15">
      <c r="N138" s="1"/>
      <c r="R138" s="1"/>
    </row>
    <row r="139" spans="14:18" x14ac:dyDescent="0.15">
      <c r="N139" s="1"/>
      <c r="R139" s="1"/>
    </row>
    <row r="140" spans="14:18" x14ac:dyDescent="0.15">
      <c r="N140" s="1"/>
      <c r="R140" s="1"/>
    </row>
    <row r="141" spans="14:18" x14ac:dyDescent="0.15">
      <c r="N141" s="1"/>
      <c r="R141" s="1"/>
    </row>
    <row r="142" spans="14:18" x14ac:dyDescent="0.15">
      <c r="N142" s="1"/>
      <c r="R142" s="1"/>
    </row>
    <row r="143" spans="14:18" x14ac:dyDescent="0.15">
      <c r="N143" s="1"/>
      <c r="R143" s="1"/>
    </row>
    <row r="144" spans="14:18" x14ac:dyDescent="0.15">
      <c r="N144" s="1"/>
      <c r="R144" s="1"/>
    </row>
    <row r="145" spans="14:18" x14ac:dyDescent="0.15">
      <c r="N145" s="1"/>
      <c r="R145" s="1"/>
    </row>
    <row r="146" spans="14:18" x14ac:dyDescent="0.15">
      <c r="N146" s="1"/>
      <c r="R146" s="1"/>
    </row>
    <row r="147" spans="14:18" x14ac:dyDescent="0.15">
      <c r="N147" s="1"/>
      <c r="R147" s="1"/>
    </row>
    <row r="148" spans="14:18" x14ac:dyDescent="0.15">
      <c r="N148" s="1"/>
      <c r="R148" s="1"/>
    </row>
    <row r="149" spans="14:18" x14ac:dyDescent="0.15">
      <c r="N149" s="1"/>
      <c r="R149" s="1"/>
    </row>
    <row r="150" spans="14:18" x14ac:dyDescent="0.15">
      <c r="N150" s="1"/>
      <c r="R150" s="1"/>
    </row>
    <row r="151" spans="14:18" x14ac:dyDescent="0.15">
      <c r="N151" s="1"/>
      <c r="R151" s="1"/>
    </row>
    <row r="152" spans="14:18" x14ac:dyDescent="0.15">
      <c r="N152" s="1"/>
      <c r="R152" s="1"/>
    </row>
    <row r="153" spans="14:18" x14ac:dyDescent="0.15">
      <c r="N153" s="1"/>
      <c r="R153" s="1"/>
    </row>
    <row r="154" spans="14:18" x14ac:dyDescent="0.15">
      <c r="N154" s="1"/>
      <c r="R154" s="1"/>
    </row>
    <row r="155" spans="14:18" x14ac:dyDescent="0.15">
      <c r="N155" s="1"/>
      <c r="R155" s="1"/>
    </row>
    <row r="156" spans="14:18" x14ac:dyDescent="0.15">
      <c r="N156" s="1"/>
      <c r="R156" s="1"/>
    </row>
    <row r="157" spans="14:18" x14ac:dyDescent="0.15">
      <c r="N157" s="1"/>
      <c r="R157" s="1"/>
    </row>
    <row r="158" spans="14:18" x14ac:dyDescent="0.15">
      <c r="N158" s="1"/>
      <c r="R158" s="1"/>
    </row>
    <row r="159" spans="14:18" x14ac:dyDescent="0.15">
      <c r="N159" s="1"/>
      <c r="R159" s="1"/>
    </row>
    <row r="160" spans="14:18" x14ac:dyDescent="0.15">
      <c r="N160" s="1"/>
      <c r="R160" s="1"/>
    </row>
    <row r="161" spans="14:18" x14ac:dyDescent="0.15">
      <c r="N161" s="1"/>
      <c r="R161" s="1"/>
    </row>
    <row r="162" spans="14:18" x14ac:dyDescent="0.15">
      <c r="N162" s="1"/>
      <c r="R162" s="1"/>
    </row>
    <row r="163" spans="14:18" x14ac:dyDescent="0.15">
      <c r="N163" s="1"/>
      <c r="R163" s="1"/>
    </row>
    <row r="164" spans="14:18" x14ac:dyDescent="0.15">
      <c r="N164" s="1"/>
      <c r="R164" s="1"/>
    </row>
    <row r="165" spans="14:18" x14ac:dyDescent="0.15">
      <c r="N165" s="1"/>
      <c r="R165" s="1"/>
    </row>
    <row r="166" spans="14:18" x14ac:dyDescent="0.15">
      <c r="N166" s="1"/>
      <c r="R166" s="1"/>
    </row>
    <row r="167" spans="14:18" x14ac:dyDescent="0.15">
      <c r="N167" s="1"/>
      <c r="R167" s="1"/>
    </row>
    <row r="168" spans="14:18" x14ac:dyDescent="0.15">
      <c r="N168" s="1"/>
      <c r="R168" s="1"/>
    </row>
    <row r="169" spans="14:18" x14ac:dyDescent="0.15">
      <c r="N169" s="1"/>
      <c r="R169" s="1"/>
    </row>
    <row r="170" spans="14:18" x14ac:dyDescent="0.15">
      <c r="N170" s="1"/>
      <c r="R170" s="1"/>
    </row>
    <row r="171" spans="14:18" x14ac:dyDescent="0.15">
      <c r="N171" s="1"/>
      <c r="R171" s="1"/>
    </row>
    <row r="172" spans="14:18" x14ac:dyDescent="0.15">
      <c r="N172" s="1"/>
      <c r="R172" s="1"/>
    </row>
    <row r="173" spans="14:18" x14ac:dyDescent="0.15">
      <c r="N173" s="1"/>
      <c r="R173" s="1"/>
    </row>
    <row r="174" spans="14:18" x14ac:dyDescent="0.15">
      <c r="N174" s="1"/>
      <c r="R174" s="1"/>
    </row>
    <row r="175" spans="14:18" x14ac:dyDescent="0.15">
      <c r="N175" s="1"/>
      <c r="R175" s="1"/>
    </row>
    <row r="176" spans="14:18" x14ac:dyDescent="0.15">
      <c r="N176" s="1"/>
      <c r="R176" s="1"/>
    </row>
    <row r="177" spans="14:18" x14ac:dyDescent="0.15">
      <c r="N177" s="1"/>
      <c r="R177" s="1"/>
    </row>
    <row r="178" spans="14:18" x14ac:dyDescent="0.15">
      <c r="N178" s="1"/>
      <c r="R178" s="1"/>
    </row>
    <row r="179" spans="14:18" x14ac:dyDescent="0.15">
      <c r="N179" s="1"/>
      <c r="R179" s="1"/>
    </row>
    <row r="180" spans="14:18" x14ac:dyDescent="0.15">
      <c r="N180" s="1"/>
      <c r="R180" s="1"/>
    </row>
    <row r="181" spans="14:18" x14ac:dyDescent="0.15">
      <c r="N181" s="1"/>
      <c r="R181" s="1"/>
    </row>
    <row r="182" spans="14:18" x14ac:dyDescent="0.15">
      <c r="N182" s="1"/>
      <c r="R182" s="1"/>
    </row>
    <row r="183" spans="14:18" x14ac:dyDescent="0.15">
      <c r="N183" s="1"/>
      <c r="R183" s="1"/>
    </row>
    <row r="184" spans="14:18" x14ac:dyDescent="0.15">
      <c r="N184" s="1"/>
      <c r="R184" s="1"/>
    </row>
    <row r="185" spans="14:18" x14ac:dyDescent="0.15">
      <c r="N185" s="1"/>
      <c r="R185" s="1"/>
    </row>
    <row r="186" spans="14:18" x14ac:dyDescent="0.15">
      <c r="N186" s="1"/>
      <c r="R186" s="1"/>
    </row>
    <row r="187" spans="14:18" x14ac:dyDescent="0.15">
      <c r="N187" s="1"/>
      <c r="R187" s="1"/>
    </row>
    <row r="188" spans="14:18" x14ac:dyDescent="0.15">
      <c r="N188" s="1"/>
      <c r="R188" s="1"/>
    </row>
    <row r="189" spans="14:18" x14ac:dyDescent="0.15">
      <c r="N189" s="1"/>
      <c r="R189" s="1"/>
    </row>
    <row r="190" spans="14:18" x14ac:dyDescent="0.15">
      <c r="N190" s="1"/>
      <c r="R190" s="1"/>
    </row>
    <row r="191" spans="14:18" x14ac:dyDescent="0.15">
      <c r="N191" s="1"/>
      <c r="R191" s="1"/>
    </row>
    <row r="192" spans="14:18" x14ac:dyDescent="0.15">
      <c r="N192" s="1"/>
      <c r="R192" s="1"/>
    </row>
    <row r="193" spans="14:18" x14ac:dyDescent="0.15">
      <c r="N193" s="1"/>
      <c r="R193" s="1"/>
    </row>
    <row r="194" spans="14:18" x14ac:dyDescent="0.15">
      <c r="N194" s="1"/>
      <c r="R194" s="1"/>
    </row>
    <row r="195" spans="14:18" x14ac:dyDescent="0.15">
      <c r="N195" s="1"/>
      <c r="R195" s="1"/>
    </row>
    <row r="196" spans="14:18" x14ac:dyDescent="0.15">
      <c r="N196" s="1"/>
      <c r="R196" s="1"/>
    </row>
    <row r="197" spans="14:18" x14ac:dyDescent="0.15">
      <c r="N197" s="1"/>
      <c r="R197" s="1"/>
    </row>
    <row r="198" spans="14:18" x14ac:dyDescent="0.15">
      <c r="N198" s="1"/>
      <c r="R198" s="1"/>
    </row>
    <row r="199" spans="14:18" x14ac:dyDescent="0.15">
      <c r="N199" s="1"/>
      <c r="R199" s="1"/>
    </row>
    <row r="200" spans="14:18" x14ac:dyDescent="0.15">
      <c r="N200" s="1"/>
      <c r="R200" s="1"/>
    </row>
    <row r="201" spans="14:18" x14ac:dyDescent="0.15">
      <c r="N201" s="1"/>
      <c r="R201" s="1"/>
    </row>
    <row r="202" spans="14:18" x14ac:dyDescent="0.15">
      <c r="N202" s="1"/>
      <c r="R202" s="1"/>
    </row>
    <row r="203" spans="14:18" x14ac:dyDescent="0.15">
      <c r="N203" s="1"/>
      <c r="R203" s="1"/>
    </row>
    <row r="204" spans="14:18" x14ac:dyDescent="0.15">
      <c r="N204" s="1"/>
      <c r="R204" s="1"/>
    </row>
    <row r="205" spans="14:18" x14ac:dyDescent="0.15">
      <c r="N205" s="1"/>
      <c r="R205" s="1"/>
    </row>
    <row r="206" spans="14:18" x14ac:dyDescent="0.15">
      <c r="N206" s="1"/>
      <c r="R206" s="1"/>
    </row>
    <row r="207" spans="14:18" x14ac:dyDescent="0.15">
      <c r="N207" s="1"/>
      <c r="R207" s="1"/>
    </row>
    <row r="208" spans="14:18" x14ac:dyDescent="0.15">
      <c r="N208" s="1"/>
      <c r="R208" s="1"/>
    </row>
    <row r="209" spans="14:18" x14ac:dyDescent="0.15">
      <c r="N209" s="1"/>
      <c r="R209" s="1"/>
    </row>
    <row r="210" spans="14:18" x14ac:dyDescent="0.15">
      <c r="N210" s="1"/>
      <c r="R210" s="1"/>
    </row>
    <row r="211" spans="14:18" x14ac:dyDescent="0.15">
      <c r="N211" s="1"/>
      <c r="R211" s="1"/>
    </row>
    <row r="212" spans="14:18" x14ac:dyDescent="0.15">
      <c r="N212" s="1"/>
      <c r="R212" s="1"/>
    </row>
    <row r="213" spans="14:18" x14ac:dyDescent="0.15">
      <c r="N213" s="1"/>
      <c r="R213" s="1"/>
    </row>
    <row r="214" spans="14:18" x14ac:dyDescent="0.15">
      <c r="N214" s="1"/>
      <c r="R214" s="1"/>
    </row>
    <row r="215" spans="14:18" x14ac:dyDescent="0.15">
      <c r="N215" s="1"/>
      <c r="R215" s="1"/>
    </row>
    <row r="216" spans="14:18" x14ac:dyDescent="0.15">
      <c r="N216" s="1"/>
      <c r="R216" s="1"/>
    </row>
    <row r="217" spans="14:18" x14ac:dyDescent="0.15">
      <c r="N217" s="1"/>
      <c r="R217" s="1"/>
    </row>
    <row r="218" spans="14:18" x14ac:dyDescent="0.15">
      <c r="N218" s="1"/>
      <c r="R218" s="1"/>
    </row>
    <row r="219" spans="14:18" x14ac:dyDescent="0.15">
      <c r="N219" s="1"/>
      <c r="R219" s="1"/>
    </row>
    <row r="220" spans="14:18" x14ac:dyDescent="0.15">
      <c r="N220" s="1"/>
      <c r="R220" s="1"/>
    </row>
    <row r="221" spans="14:18" x14ac:dyDescent="0.15">
      <c r="N221" s="1"/>
      <c r="R221" s="1"/>
    </row>
    <row r="222" spans="14:18" x14ac:dyDescent="0.15">
      <c r="N222" s="1"/>
      <c r="R222" s="1"/>
    </row>
    <row r="223" spans="14:18" x14ac:dyDescent="0.15">
      <c r="N223" s="1"/>
      <c r="R223" s="1"/>
    </row>
    <row r="224" spans="14:18" x14ac:dyDescent="0.15">
      <c r="N224" s="1"/>
      <c r="R224" s="1"/>
    </row>
    <row r="225" spans="14:18" x14ac:dyDescent="0.15">
      <c r="N225" s="1"/>
      <c r="R225" s="1"/>
    </row>
    <row r="226" spans="14:18" x14ac:dyDescent="0.15">
      <c r="N226" s="1"/>
      <c r="R226" s="1"/>
    </row>
    <row r="227" spans="14:18" x14ac:dyDescent="0.15">
      <c r="N227" s="1"/>
      <c r="R227" s="1"/>
    </row>
    <row r="228" spans="14:18" x14ac:dyDescent="0.15">
      <c r="N228" s="1"/>
      <c r="R228" s="1"/>
    </row>
    <row r="229" spans="14:18" x14ac:dyDescent="0.15">
      <c r="N229" s="1"/>
      <c r="R229" s="1"/>
    </row>
    <row r="230" spans="14:18" x14ac:dyDescent="0.15">
      <c r="N230" s="1"/>
      <c r="R230" s="1"/>
    </row>
    <row r="231" spans="14:18" x14ac:dyDescent="0.15">
      <c r="N231" s="1"/>
      <c r="R231" s="1"/>
    </row>
    <row r="232" spans="14:18" x14ac:dyDescent="0.15">
      <c r="N232" s="1"/>
      <c r="R232" s="1"/>
    </row>
    <row r="233" spans="14:18" x14ac:dyDescent="0.15">
      <c r="N233" s="1"/>
      <c r="R233" s="1"/>
    </row>
    <row r="234" spans="14:18" x14ac:dyDescent="0.15">
      <c r="N234" s="1"/>
      <c r="R234" s="1"/>
    </row>
    <row r="235" spans="14:18" x14ac:dyDescent="0.15">
      <c r="N235" s="1"/>
      <c r="R235" s="1"/>
    </row>
    <row r="236" spans="14:18" x14ac:dyDescent="0.15">
      <c r="N236" s="1"/>
      <c r="R236" s="1"/>
    </row>
    <row r="237" spans="14:18" x14ac:dyDescent="0.15">
      <c r="N237" s="1"/>
      <c r="R237" s="1"/>
    </row>
    <row r="238" spans="14:18" x14ac:dyDescent="0.15">
      <c r="N238" s="1"/>
      <c r="R238" s="1"/>
    </row>
    <row r="239" spans="14:18" x14ac:dyDescent="0.15">
      <c r="N239" s="1"/>
      <c r="R239" s="1"/>
    </row>
    <row r="240" spans="14:18" x14ac:dyDescent="0.15">
      <c r="N240" s="1"/>
      <c r="R240" s="1"/>
    </row>
    <row r="241" spans="14:18" x14ac:dyDescent="0.15">
      <c r="N241" s="1"/>
      <c r="R241" s="1"/>
    </row>
    <row r="242" spans="14:18" x14ac:dyDescent="0.15">
      <c r="N242" s="1"/>
      <c r="R242" s="1"/>
    </row>
    <row r="243" spans="14:18" x14ac:dyDescent="0.15">
      <c r="N243" s="1"/>
      <c r="R243" s="1"/>
    </row>
    <row r="244" spans="14:18" x14ac:dyDescent="0.15">
      <c r="N244" s="1"/>
      <c r="R244" s="1"/>
    </row>
    <row r="245" spans="14:18" x14ac:dyDescent="0.15">
      <c r="N245" s="1"/>
      <c r="R245" s="1"/>
    </row>
    <row r="246" spans="14:18" x14ac:dyDescent="0.15">
      <c r="N246" s="1"/>
      <c r="R246" s="1"/>
    </row>
    <row r="247" spans="14:18" x14ac:dyDescent="0.15">
      <c r="N247" s="1"/>
      <c r="R247" s="1"/>
    </row>
    <row r="248" spans="14:18" x14ac:dyDescent="0.15">
      <c r="N248" s="1"/>
      <c r="R248" s="1"/>
    </row>
    <row r="249" spans="14:18" x14ac:dyDescent="0.15">
      <c r="N249" s="1"/>
      <c r="R249" s="1"/>
    </row>
    <row r="250" spans="14:18" x14ac:dyDescent="0.15">
      <c r="N250" s="1"/>
      <c r="R250" s="1"/>
    </row>
    <row r="251" spans="14:18" x14ac:dyDescent="0.15">
      <c r="N251" s="1"/>
      <c r="R251" s="1"/>
    </row>
    <row r="252" spans="14:18" x14ac:dyDescent="0.15">
      <c r="N252" s="1"/>
      <c r="R252" s="1"/>
    </row>
    <row r="253" spans="14:18" x14ac:dyDescent="0.15">
      <c r="N253" s="1"/>
      <c r="R253" s="1"/>
    </row>
    <row r="254" spans="14:18" x14ac:dyDescent="0.15">
      <c r="N254" s="1"/>
      <c r="R254" s="1"/>
    </row>
    <row r="255" spans="14:18" x14ac:dyDescent="0.15">
      <c r="N255" s="1"/>
      <c r="R255" s="1"/>
    </row>
    <row r="256" spans="14:18" x14ac:dyDescent="0.15">
      <c r="N256" s="1"/>
      <c r="R256" s="1"/>
    </row>
    <row r="257" spans="14:18" x14ac:dyDescent="0.15">
      <c r="N257" s="1"/>
      <c r="R257" s="1"/>
    </row>
    <row r="258" spans="14:18" x14ac:dyDescent="0.15">
      <c r="N258" s="1"/>
      <c r="R258" s="1"/>
    </row>
    <row r="259" spans="14:18" x14ac:dyDescent="0.15">
      <c r="N259" s="1"/>
      <c r="R259" s="1"/>
    </row>
    <row r="260" spans="14:18" x14ac:dyDescent="0.15">
      <c r="N260" s="1"/>
      <c r="R260" s="1"/>
    </row>
    <row r="261" spans="14:18" x14ac:dyDescent="0.15">
      <c r="N261" s="1"/>
      <c r="R261" s="1"/>
    </row>
    <row r="262" spans="14:18" x14ac:dyDescent="0.15">
      <c r="N262" s="1"/>
      <c r="R262" s="1"/>
    </row>
    <row r="263" spans="14:18" x14ac:dyDescent="0.15">
      <c r="N263" s="1"/>
      <c r="R263" s="1"/>
    </row>
    <row r="264" spans="14:18" x14ac:dyDescent="0.15">
      <c r="N264" s="1"/>
      <c r="R264" s="1"/>
    </row>
    <row r="265" spans="14:18" x14ac:dyDescent="0.15">
      <c r="N265" s="1"/>
      <c r="R265" s="1"/>
    </row>
    <row r="266" spans="14:18" x14ac:dyDescent="0.15">
      <c r="N266" s="1"/>
      <c r="R266" s="1"/>
    </row>
    <row r="267" spans="14:18" x14ac:dyDescent="0.15">
      <c r="N267" s="1"/>
      <c r="R267" s="1"/>
    </row>
    <row r="268" spans="14:18" x14ac:dyDescent="0.15">
      <c r="N268" s="1"/>
      <c r="R268" s="1"/>
    </row>
    <row r="269" spans="14:18" x14ac:dyDescent="0.15">
      <c r="N269" s="1"/>
      <c r="R269" s="1"/>
    </row>
    <row r="270" spans="14:18" x14ac:dyDescent="0.15">
      <c r="N270" s="1"/>
      <c r="R270" s="1"/>
    </row>
    <row r="271" spans="14:18" x14ac:dyDescent="0.15">
      <c r="N271" s="1"/>
      <c r="R271" s="1"/>
    </row>
    <row r="272" spans="14:18" x14ac:dyDescent="0.15">
      <c r="N272" s="1"/>
      <c r="R272" s="1"/>
    </row>
    <row r="273" spans="14:18" x14ac:dyDescent="0.15">
      <c r="N273" s="1"/>
      <c r="R273" s="1"/>
    </row>
    <row r="274" spans="14:18" x14ac:dyDescent="0.15">
      <c r="N274" s="1"/>
      <c r="R274" s="1"/>
    </row>
    <row r="275" spans="14:18" x14ac:dyDescent="0.15">
      <c r="N275" s="1"/>
      <c r="R275" s="1"/>
    </row>
    <row r="276" spans="14:18" x14ac:dyDescent="0.15">
      <c r="N276" s="1"/>
      <c r="R276" s="1"/>
    </row>
    <row r="277" spans="14:18" x14ac:dyDescent="0.15">
      <c r="N277" s="1"/>
      <c r="R277" s="1"/>
    </row>
    <row r="278" spans="14:18" x14ac:dyDescent="0.15">
      <c r="N278" s="1"/>
      <c r="R278" s="1"/>
    </row>
    <row r="279" spans="14:18" x14ac:dyDescent="0.15">
      <c r="N279" s="1"/>
      <c r="R279" s="1"/>
    </row>
    <row r="280" spans="14:18" x14ac:dyDescent="0.15">
      <c r="N280" s="1"/>
      <c r="R280" s="1"/>
    </row>
    <row r="281" spans="14:18" x14ac:dyDescent="0.15">
      <c r="N281" s="1"/>
      <c r="R281" s="1"/>
    </row>
    <row r="282" spans="14:18" x14ac:dyDescent="0.15">
      <c r="N282" s="1"/>
      <c r="R282" s="1"/>
    </row>
    <row r="283" spans="14:18" x14ac:dyDescent="0.15">
      <c r="N283" s="1"/>
      <c r="R283" s="1"/>
    </row>
    <row r="284" spans="14:18" x14ac:dyDescent="0.15">
      <c r="N284" s="1"/>
      <c r="R284" s="1"/>
    </row>
    <row r="285" spans="14:18" x14ac:dyDescent="0.15">
      <c r="N285" s="1"/>
      <c r="R285" s="1"/>
    </row>
    <row r="286" spans="14:18" x14ac:dyDescent="0.15">
      <c r="N286" s="1"/>
      <c r="R286" s="1"/>
    </row>
    <row r="287" spans="14:18" x14ac:dyDescent="0.15">
      <c r="N287" s="1"/>
      <c r="R287" s="1"/>
    </row>
    <row r="288" spans="14:18" x14ac:dyDescent="0.15">
      <c r="N288" s="1"/>
      <c r="R288" s="1"/>
    </row>
    <row r="289" spans="14:18" x14ac:dyDescent="0.15">
      <c r="N289" s="1"/>
      <c r="R289" s="1"/>
    </row>
    <row r="290" spans="14:18" x14ac:dyDescent="0.15">
      <c r="N290" s="1"/>
      <c r="R290" s="1"/>
    </row>
    <row r="291" spans="14:18" x14ac:dyDescent="0.15">
      <c r="N291" s="1"/>
      <c r="R291" s="1"/>
    </row>
    <row r="292" spans="14:18" x14ac:dyDescent="0.15">
      <c r="N292" s="1"/>
      <c r="R292" s="1"/>
    </row>
    <row r="293" spans="14:18" x14ac:dyDescent="0.15">
      <c r="N293" s="1"/>
      <c r="R293" s="1"/>
    </row>
    <row r="294" spans="14:18" x14ac:dyDescent="0.15">
      <c r="N294" s="1"/>
      <c r="R294" s="1"/>
    </row>
    <row r="295" spans="14:18" x14ac:dyDescent="0.15">
      <c r="N295" s="1"/>
      <c r="R295" s="1"/>
    </row>
    <row r="296" spans="14:18" x14ac:dyDescent="0.15">
      <c r="N296" s="1"/>
      <c r="R296" s="1"/>
    </row>
    <row r="297" spans="14:18" x14ac:dyDescent="0.15">
      <c r="N297" s="1"/>
      <c r="R297" s="1"/>
    </row>
    <row r="298" spans="14:18" x14ac:dyDescent="0.15">
      <c r="N298" s="1"/>
      <c r="R298" s="1"/>
    </row>
    <row r="299" spans="14:18" x14ac:dyDescent="0.15">
      <c r="N299" s="1"/>
      <c r="R299" s="1"/>
    </row>
    <row r="300" spans="14:18" x14ac:dyDescent="0.15">
      <c r="N300" s="1"/>
      <c r="R300" s="1"/>
    </row>
    <row r="301" spans="14:18" x14ac:dyDescent="0.15">
      <c r="N301" s="1"/>
      <c r="R301" s="1"/>
    </row>
    <row r="302" spans="14:18" x14ac:dyDescent="0.15">
      <c r="N302" s="1"/>
      <c r="R302" s="1"/>
    </row>
    <row r="303" spans="14:18" x14ac:dyDescent="0.15">
      <c r="N303" s="1"/>
      <c r="R303" s="1"/>
    </row>
    <row r="304" spans="14:18" x14ac:dyDescent="0.15">
      <c r="N304" s="1"/>
      <c r="R304" s="1"/>
    </row>
    <row r="305" spans="14:18" x14ac:dyDescent="0.15">
      <c r="N305" s="1"/>
      <c r="R305" s="1"/>
    </row>
    <row r="306" spans="14:18" x14ac:dyDescent="0.15">
      <c r="N306" s="1"/>
      <c r="R306" s="1"/>
    </row>
    <row r="307" spans="14:18" x14ac:dyDescent="0.15">
      <c r="N307" s="1"/>
      <c r="R307" s="1"/>
    </row>
    <row r="308" spans="14:18" x14ac:dyDescent="0.15">
      <c r="N308" s="1"/>
      <c r="R308" s="1"/>
    </row>
    <row r="309" spans="14:18" x14ac:dyDescent="0.15">
      <c r="N309" s="1"/>
      <c r="R309" s="1"/>
    </row>
    <row r="310" spans="14:18" x14ac:dyDescent="0.15">
      <c r="N310" s="1"/>
      <c r="R310" s="1"/>
    </row>
    <row r="311" spans="14:18" x14ac:dyDescent="0.15">
      <c r="N311" s="1"/>
      <c r="R311" s="1"/>
    </row>
    <row r="312" spans="14:18" x14ac:dyDescent="0.15">
      <c r="N312" s="1"/>
      <c r="R312" s="1"/>
    </row>
    <row r="313" spans="14:18" x14ac:dyDescent="0.15">
      <c r="N313" s="1"/>
      <c r="R313" s="1"/>
    </row>
    <row r="314" spans="14:18" x14ac:dyDescent="0.15">
      <c r="N314" s="1"/>
      <c r="R314" s="1"/>
    </row>
    <row r="315" spans="14:18" x14ac:dyDescent="0.15">
      <c r="N315" s="1"/>
      <c r="R315" s="1"/>
    </row>
    <row r="316" spans="14:18" x14ac:dyDescent="0.15">
      <c r="N316" s="1"/>
      <c r="R316" s="1"/>
    </row>
    <row r="317" spans="14:18" x14ac:dyDescent="0.15">
      <c r="N317" s="1"/>
      <c r="R317" s="1"/>
    </row>
    <row r="318" spans="14:18" x14ac:dyDescent="0.15">
      <c r="N318" s="1"/>
      <c r="R318" s="1"/>
    </row>
    <row r="319" spans="14:18" x14ac:dyDescent="0.15">
      <c r="N319" s="1"/>
      <c r="R319" s="1"/>
    </row>
    <row r="320" spans="14:18" x14ac:dyDescent="0.15">
      <c r="N320" s="1"/>
      <c r="R320" s="1"/>
    </row>
    <row r="321" spans="14:18" x14ac:dyDescent="0.15">
      <c r="N321" s="1"/>
      <c r="R321" s="1"/>
    </row>
    <row r="322" spans="14:18" x14ac:dyDescent="0.15">
      <c r="N322" s="1"/>
      <c r="R322" s="1"/>
    </row>
    <row r="323" spans="14:18" x14ac:dyDescent="0.15">
      <c r="N323" s="1"/>
      <c r="R323" s="1"/>
    </row>
    <row r="324" spans="14:18" x14ac:dyDescent="0.15">
      <c r="N324" s="1"/>
      <c r="R324" s="1"/>
    </row>
    <row r="325" spans="14:18" x14ac:dyDescent="0.15">
      <c r="N325" s="1"/>
      <c r="R325" s="1"/>
    </row>
    <row r="326" spans="14:18" x14ac:dyDescent="0.15">
      <c r="N326" s="1"/>
      <c r="R326" s="1"/>
    </row>
    <row r="327" spans="14:18" x14ac:dyDescent="0.15">
      <c r="N327" s="1"/>
      <c r="R327" s="1"/>
    </row>
    <row r="328" spans="14:18" x14ac:dyDescent="0.15">
      <c r="N328" s="1"/>
      <c r="R328" s="1"/>
    </row>
    <row r="329" spans="14:18" x14ac:dyDescent="0.15">
      <c r="N329" s="1"/>
      <c r="R329" s="1"/>
    </row>
    <row r="330" spans="14:18" x14ac:dyDescent="0.15">
      <c r="N330" s="1"/>
      <c r="R330" s="1"/>
    </row>
    <row r="331" spans="14:18" x14ac:dyDescent="0.15">
      <c r="N331" s="1"/>
      <c r="R331" s="1"/>
    </row>
    <row r="332" spans="14:18" x14ac:dyDescent="0.15">
      <c r="N332" s="1"/>
      <c r="R332" s="1"/>
    </row>
    <row r="333" spans="14:18" x14ac:dyDescent="0.15">
      <c r="N333" s="1"/>
      <c r="R333" s="1"/>
    </row>
    <row r="334" spans="14:18" x14ac:dyDescent="0.15">
      <c r="N334" s="1"/>
      <c r="R334" s="1"/>
    </row>
    <row r="335" spans="14:18" x14ac:dyDescent="0.15">
      <c r="N335" s="1"/>
      <c r="R335" s="1"/>
    </row>
    <row r="336" spans="14:18" x14ac:dyDescent="0.15">
      <c r="N336" s="1"/>
      <c r="R336" s="1"/>
    </row>
    <row r="337" spans="14:18" x14ac:dyDescent="0.15">
      <c r="N337" s="1"/>
      <c r="R337" s="1"/>
    </row>
    <row r="338" spans="14:18" x14ac:dyDescent="0.15">
      <c r="N338" s="1"/>
      <c r="R338" s="1"/>
    </row>
    <row r="339" spans="14:18" x14ac:dyDescent="0.15">
      <c r="N339" s="1"/>
      <c r="R339" s="1"/>
    </row>
    <row r="340" spans="14:18" x14ac:dyDescent="0.15">
      <c r="N340" s="1"/>
      <c r="R340" s="1"/>
    </row>
    <row r="341" spans="14:18" x14ac:dyDescent="0.15">
      <c r="N341" s="1"/>
      <c r="R341" s="1"/>
    </row>
    <row r="342" spans="14:18" x14ac:dyDescent="0.15">
      <c r="N342" s="1"/>
      <c r="R342" s="1"/>
    </row>
    <row r="343" spans="14:18" x14ac:dyDescent="0.15">
      <c r="N343" s="1"/>
      <c r="R343" s="1"/>
    </row>
    <row r="344" spans="14:18" x14ac:dyDescent="0.15">
      <c r="N344" s="1"/>
      <c r="R344" s="1"/>
    </row>
    <row r="345" spans="14:18" x14ac:dyDescent="0.15">
      <c r="N345" s="1"/>
      <c r="R345" s="1"/>
    </row>
    <row r="346" spans="14:18" x14ac:dyDescent="0.15">
      <c r="N346" s="1"/>
      <c r="R346" s="1"/>
    </row>
    <row r="347" spans="14:18" x14ac:dyDescent="0.15">
      <c r="N347" s="1"/>
      <c r="R347" s="1"/>
    </row>
    <row r="348" spans="14:18" x14ac:dyDescent="0.15">
      <c r="N348" s="1"/>
      <c r="R348" s="1"/>
    </row>
    <row r="349" spans="14:18" x14ac:dyDescent="0.15">
      <c r="N349" s="1"/>
      <c r="R349" s="1"/>
    </row>
    <row r="350" spans="14:18" x14ac:dyDescent="0.15">
      <c r="N350" s="1"/>
      <c r="R350" s="1"/>
    </row>
    <row r="351" spans="14:18" x14ac:dyDescent="0.15">
      <c r="N351" s="1"/>
      <c r="R351" s="1"/>
    </row>
    <row r="352" spans="14:18" x14ac:dyDescent="0.15">
      <c r="N352" s="1"/>
      <c r="R352" s="1"/>
    </row>
    <row r="353" spans="14:18" x14ac:dyDescent="0.15">
      <c r="N353" s="1"/>
      <c r="R353" s="1"/>
    </row>
    <row r="354" spans="14:18" x14ac:dyDescent="0.15">
      <c r="N354" s="1"/>
      <c r="R354" s="1"/>
    </row>
    <row r="355" spans="14:18" x14ac:dyDescent="0.15">
      <c r="N355" s="1"/>
      <c r="R355" s="1"/>
    </row>
    <row r="356" spans="14:18" x14ac:dyDescent="0.15">
      <c r="N356" s="1"/>
      <c r="R356" s="1"/>
    </row>
    <row r="357" spans="14:18" x14ac:dyDescent="0.15">
      <c r="N357" s="1"/>
      <c r="R357" s="1"/>
    </row>
    <row r="358" spans="14:18" x14ac:dyDescent="0.15">
      <c r="N358" s="1"/>
      <c r="R358" s="1"/>
    </row>
    <row r="359" spans="14:18" x14ac:dyDescent="0.15">
      <c r="N359" s="1"/>
      <c r="R359" s="1"/>
    </row>
    <row r="360" spans="14:18" x14ac:dyDescent="0.15">
      <c r="N360" s="1"/>
      <c r="R360" s="1"/>
    </row>
    <row r="361" spans="14:18" x14ac:dyDescent="0.15">
      <c r="N361" s="1"/>
      <c r="R361" s="1"/>
    </row>
    <row r="362" spans="14:18" x14ac:dyDescent="0.15">
      <c r="N362" s="1"/>
      <c r="R362" s="1"/>
    </row>
    <row r="363" spans="14:18" x14ac:dyDescent="0.15">
      <c r="N363" s="1"/>
      <c r="R363" s="1"/>
    </row>
    <row r="364" spans="14:18" x14ac:dyDescent="0.15">
      <c r="N364" s="1"/>
      <c r="R364" s="1"/>
    </row>
    <row r="365" spans="14:18" x14ac:dyDescent="0.15">
      <c r="N365" s="1"/>
      <c r="R365" s="1"/>
    </row>
    <row r="366" spans="14:18" x14ac:dyDescent="0.15">
      <c r="N366" s="1"/>
      <c r="R366" s="1"/>
    </row>
    <row r="367" spans="14:18" x14ac:dyDescent="0.15">
      <c r="N367" s="1"/>
      <c r="R367" s="1"/>
    </row>
    <row r="368" spans="14:18" x14ac:dyDescent="0.15">
      <c r="N368" s="1"/>
      <c r="R368" s="1"/>
    </row>
    <row r="369" spans="14:18" x14ac:dyDescent="0.15">
      <c r="N369" s="1"/>
      <c r="R369" s="1"/>
    </row>
    <row r="370" spans="14:18" x14ac:dyDescent="0.15">
      <c r="N370" s="1"/>
      <c r="R370" s="1"/>
    </row>
    <row r="371" spans="14:18" x14ac:dyDescent="0.15">
      <c r="N371" s="1"/>
      <c r="R371" s="1"/>
    </row>
    <row r="372" spans="14:18" x14ac:dyDescent="0.15">
      <c r="N372" s="1"/>
      <c r="R372" s="1"/>
    </row>
    <row r="373" spans="14:18" x14ac:dyDescent="0.15">
      <c r="N373" s="1"/>
      <c r="R373" s="1"/>
    </row>
    <row r="374" spans="14:18" x14ac:dyDescent="0.15">
      <c r="N374" s="1"/>
      <c r="R374" s="1"/>
    </row>
    <row r="375" spans="14:18" x14ac:dyDescent="0.15">
      <c r="N375" s="1"/>
      <c r="R375" s="1"/>
    </row>
    <row r="376" spans="14:18" x14ac:dyDescent="0.15">
      <c r="N376" s="1"/>
      <c r="R376" s="1"/>
    </row>
    <row r="377" spans="14:18" x14ac:dyDescent="0.15">
      <c r="N377" s="1"/>
      <c r="R377" s="1"/>
    </row>
    <row r="378" spans="14:18" x14ac:dyDescent="0.15">
      <c r="N378" s="1"/>
      <c r="R378" s="1"/>
    </row>
    <row r="379" spans="14:18" x14ac:dyDescent="0.15">
      <c r="N379" s="1"/>
      <c r="R379" s="1"/>
    </row>
    <row r="380" spans="14:18" x14ac:dyDescent="0.15">
      <c r="N380" s="1"/>
      <c r="R380" s="1"/>
    </row>
    <row r="381" spans="14:18" x14ac:dyDescent="0.15">
      <c r="N381" s="1"/>
      <c r="R381" s="1"/>
    </row>
    <row r="382" spans="14:18" x14ac:dyDescent="0.15">
      <c r="N382" s="1"/>
      <c r="R382" s="1"/>
    </row>
    <row r="383" spans="14:18" x14ac:dyDescent="0.15">
      <c r="N383" s="1"/>
      <c r="R383" s="1"/>
    </row>
    <row r="384" spans="14:18" x14ac:dyDescent="0.15">
      <c r="N384" s="1"/>
      <c r="R384" s="1"/>
    </row>
    <row r="385" spans="14:18" x14ac:dyDescent="0.15">
      <c r="N385" s="1"/>
      <c r="R385" s="1"/>
    </row>
    <row r="386" spans="14:18" x14ac:dyDescent="0.15">
      <c r="N386" s="1"/>
      <c r="R386" s="1"/>
    </row>
    <row r="387" spans="14:18" x14ac:dyDescent="0.15">
      <c r="N387" s="1"/>
      <c r="R387" s="1"/>
    </row>
    <row r="388" spans="14:18" x14ac:dyDescent="0.15">
      <c r="N388" s="1"/>
      <c r="R388" s="1"/>
    </row>
    <row r="389" spans="14:18" x14ac:dyDescent="0.15">
      <c r="N389" s="1"/>
      <c r="R389" s="1"/>
    </row>
    <row r="390" spans="14:18" x14ac:dyDescent="0.15">
      <c r="N390" s="1"/>
      <c r="R390" s="1"/>
    </row>
    <row r="391" spans="14:18" x14ac:dyDescent="0.15">
      <c r="N391" s="1"/>
      <c r="R391" s="1"/>
    </row>
    <row r="392" spans="14:18" x14ac:dyDescent="0.15">
      <c r="N392" s="1"/>
      <c r="R392" s="1"/>
    </row>
    <row r="393" spans="14:18" x14ac:dyDescent="0.15">
      <c r="N393" s="1"/>
      <c r="R393" s="1"/>
    </row>
    <row r="394" spans="14:18" x14ac:dyDescent="0.15">
      <c r="N394" s="1"/>
      <c r="R394" s="1"/>
    </row>
    <row r="395" spans="14:18" x14ac:dyDescent="0.15">
      <c r="N395" s="1"/>
      <c r="R395" s="1"/>
    </row>
    <row r="396" spans="14:18" x14ac:dyDescent="0.15">
      <c r="N396" s="1"/>
      <c r="R396" s="1"/>
    </row>
    <row r="397" spans="14:18" x14ac:dyDescent="0.15">
      <c r="N397" s="1"/>
      <c r="R397" s="1"/>
    </row>
    <row r="398" spans="14:18" x14ac:dyDescent="0.15">
      <c r="N398" s="1"/>
      <c r="R398" s="1"/>
    </row>
    <row r="399" spans="14:18" x14ac:dyDescent="0.15">
      <c r="N399" s="1"/>
      <c r="R399" s="1"/>
    </row>
    <row r="400" spans="14:18" x14ac:dyDescent="0.15">
      <c r="N400" s="1"/>
      <c r="R400" s="1"/>
    </row>
    <row r="401" spans="14:18" x14ac:dyDescent="0.15">
      <c r="N401" s="1"/>
      <c r="R401" s="1"/>
    </row>
    <row r="402" spans="14:18" x14ac:dyDescent="0.15">
      <c r="N402" s="1"/>
      <c r="R402" s="1"/>
    </row>
    <row r="403" spans="14:18" x14ac:dyDescent="0.15">
      <c r="N403" s="1"/>
      <c r="R403" s="1"/>
    </row>
    <row r="404" spans="14:18" x14ac:dyDescent="0.15">
      <c r="N404" s="1"/>
      <c r="R404" s="1"/>
    </row>
    <row r="405" spans="14:18" x14ac:dyDescent="0.15">
      <c r="N405" s="1"/>
      <c r="R405" s="1"/>
    </row>
    <row r="406" spans="14:18" x14ac:dyDescent="0.15">
      <c r="N406" s="1"/>
      <c r="R406" s="1"/>
    </row>
    <row r="407" spans="14:18" x14ac:dyDescent="0.15">
      <c r="N407" s="1"/>
      <c r="R407" s="1"/>
    </row>
    <row r="408" spans="14:18" x14ac:dyDescent="0.15">
      <c r="N408" s="1"/>
      <c r="R408" s="1"/>
    </row>
    <row r="409" spans="14:18" x14ac:dyDescent="0.15">
      <c r="N409" s="1"/>
      <c r="R409" s="1"/>
    </row>
    <row r="410" spans="14:18" x14ac:dyDescent="0.15">
      <c r="N410" s="1"/>
      <c r="R410" s="1"/>
    </row>
    <row r="411" spans="14:18" x14ac:dyDescent="0.15">
      <c r="N411" s="1"/>
      <c r="R411" s="1"/>
    </row>
    <row r="412" spans="14:18" x14ac:dyDescent="0.15">
      <c r="N412" s="1"/>
      <c r="R412" s="1"/>
    </row>
    <row r="413" spans="14:18" x14ac:dyDescent="0.15">
      <c r="N413" s="1"/>
      <c r="R413" s="1"/>
    </row>
    <row r="414" spans="14:18" x14ac:dyDescent="0.15">
      <c r="N414" s="1"/>
      <c r="R414" s="1"/>
    </row>
    <row r="415" spans="14:18" x14ac:dyDescent="0.15">
      <c r="N415" s="1"/>
      <c r="R415" s="1"/>
    </row>
    <row r="416" spans="14:18" x14ac:dyDescent="0.15">
      <c r="N416" s="1"/>
      <c r="R416" s="1"/>
    </row>
    <row r="417" spans="14:18" x14ac:dyDescent="0.15">
      <c r="N417" s="1"/>
      <c r="R417" s="1"/>
    </row>
    <row r="418" spans="14:18" x14ac:dyDescent="0.15">
      <c r="N418" s="1"/>
      <c r="R418" s="1"/>
    </row>
    <row r="419" spans="14:18" x14ac:dyDescent="0.15">
      <c r="N419" s="1"/>
      <c r="R419" s="1"/>
    </row>
    <row r="420" spans="14:18" x14ac:dyDescent="0.15">
      <c r="N420" s="1"/>
      <c r="R420" s="1"/>
    </row>
    <row r="421" spans="14:18" x14ac:dyDescent="0.15">
      <c r="N421" s="1"/>
      <c r="R421" s="1"/>
    </row>
    <row r="422" spans="14:18" x14ac:dyDescent="0.15">
      <c r="N422" s="1"/>
      <c r="R422" s="1"/>
    </row>
    <row r="423" spans="14:18" x14ac:dyDescent="0.15">
      <c r="N423" s="1"/>
      <c r="R423" s="1"/>
    </row>
    <row r="424" spans="14:18" x14ac:dyDescent="0.15">
      <c r="N424" s="1"/>
      <c r="R424" s="1"/>
    </row>
    <row r="425" spans="14:18" x14ac:dyDescent="0.15">
      <c r="N425" s="1"/>
      <c r="R425" s="1"/>
    </row>
    <row r="426" spans="14:18" x14ac:dyDescent="0.15">
      <c r="N426" s="1"/>
      <c r="R426" s="1"/>
    </row>
    <row r="427" spans="14:18" x14ac:dyDescent="0.15">
      <c r="N427" s="1"/>
      <c r="R427" s="1"/>
    </row>
    <row r="428" spans="14:18" x14ac:dyDescent="0.15">
      <c r="N428" s="1"/>
      <c r="R428" s="1"/>
    </row>
    <row r="429" spans="14:18" x14ac:dyDescent="0.15">
      <c r="N429" s="1"/>
      <c r="R429" s="1"/>
    </row>
    <row r="430" spans="14:18" x14ac:dyDescent="0.15">
      <c r="N430" s="1"/>
      <c r="R430" s="1"/>
    </row>
    <row r="431" spans="14:18" x14ac:dyDescent="0.15">
      <c r="N431" s="1"/>
      <c r="R431" s="1"/>
    </row>
    <row r="432" spans="14:18" x14ac:dyDescent="0.15">
      <c r="N432" s="1"/>
      <c r="R432" s="1"/>
    </row>
    <row r="433" spans="14:18" x14ac:dyDescent="0.15">
      <c r="N433" s="1"/>
      <c r="R433" s="1"/>
    </row>
    <row r="434" spans="14:18" x14ac:dyDescent="0.15">
      <c r="N434" s="1"/>
      <c r="R434" s="1"/>
    </row>
    <row r="435" spans="14:18" x14ac:dyDescent="0.15">
      <c r="N435" s="1"/>
      <c r="R435" s="1"/>
    </row>
    <row r="436" spans="14:18" x14ac:dyDescent="0.15">
      <c r="N436" s="1"/>
      <c r="R436" s="1"/>
    </row>
    <row r="437" spans="14:18" x14ac:dyDescent="0.15">
      <c r="N437" s="1"/>
      <c r="R437" s="1"/>
    </row>
    <row r="438" spans="14:18" x14ac:dyDescent="0.15">
      <c r="N438" s="1"/>
      <c r="R438" s="1"/>
    </row>
    <row r="439" spans="14:18" x14ac:dyDescent="0.15">
      <c r="N439" s="1"/>
      <c r="R439" s="1"/>
    </row>
    <row r="440" spans="14:18" x14ac:dyDescent="0.15">
      <c r="N440" s="1"/>
      <c r="R440" s="1"/>
    </row>
    <row r="441" spans="14:18" x14ac:dyDescent="0.15">
      <c r="N441" s="1"/>
      <c r="R441" s="1"/>
    </row>
    <row r="442" spans="14:18" x14ac:dyDescent="0.15">
      <c r="N442" s="1"/>
      <c r="R442" s="1"/>
    </row>
    <row r="443" spans="14:18" x14ac:dyDescent="0.15">
      <c r="N443" s="1"/>
      <c r="R443" s="1"/>
    </row>
    <row r="444" spans="14:18" x14ac:dyDescent="0.15">
      <c r="N444" s="1"/>
      <c r="R444" s="1"/>
    </row>
    <row r="445" spans="14:18" x14ac:dyDescent="0.15">
      <c r="N445" s="1"/>
      <c r="R445" s="1"/>
    </row>
    <row r="446" spans="14:18" x14ac:dyDescent="0.15">
      <c r="N446" s="1"/>
      <c r="R446" s="1"/>
    </row>
    <row r="447" spans="14:18" x14ac:dyDescent="0.15">
      <c r="N447" s="1"/>
      <c r="R447" s="1"/>
    </row>
    <row r="448" spans="14:18" x14ac:dyDescent="0.15">
      <c r="N448" s="1"/>
      <c r="R448" s="1"/>
    </row>
    <row r="449" spans="14:18" x14ac:dyDescent="0.15">
      <c r="N449" s="1"/>
      <c r="R449" s="1"/>
    </row>
    <row r="450" spans="14:18" x14ac:dyDescent="0.15">
      <c r="N450" s="1"/>
      <c r="R450" s="1"/>
    </row>
    <row r="451" spans="14:18" x14ac:dyDescent="0.15">
      <c r="N451" s="1"/>
      <c r="R451" s="1"/>
    </row>
    <row r="452" spans="14:18" x14ac:dyDescent="0.15">
      <c r="N452" s="1"/>
      <c r="R452" s="1"/>
    </row>
    <row r="453" spans="14:18" x14ac:dyDescent="0.15">
      <c r="N453" s="1"/>
      <c r="R453" s="1"/>
    </row>
    <row r="454" spans="14:18" x14ac:dyDescent="0.15">
      <c r="N454" s="1"/>
      <c r="R454" s="1"/>
    </row>
    <row r="455" spans="14:18" x14ac:dyDescent="0.15">
      <c r="N455" s="1"/>
      <c r="R455" s="1"/>
    </row>
    <row r="456" spans="14:18" x14ac:dyDescent="0.15">
      <c r="N456" s="1"/>
      <c r="R456" s="1"/>
    </row>
    <row r="457" spans="14:18" x14ac:dyDescent="0.15">
      <c r="N457" s="1"/>
      <c r="R457" s="1"/>
    </row>
    <row r="458" spans="14:18" x14ac:dyDescent="0.15">
      <c r="N458" s="1"/>
      <c r="R458" s="1"/>
    </row>
    <row r="459" spans="14:18" x14ac:dyDescent="0.15">
      <c r="N459" s="1"/>
      <c r="R459" s="1"/>
    </row>
    <row r="460" spans="14:18" x14ac:dyDescent="0.15">
      <c r="N460" s="1"/>
      <c r="R460" s="1"/>
    </row>
    <row r="461" spans="14:18" x14ac:dyDescent="0.15">
      <c r="N461" s="1"/>
      <c r="R461" s="1"/>
    </row>
    <row r="462" spans="14:18" x14ac:dyDescent="0.15">
      <c r="N462" s="1"/>
      <c r="R462" s="1"/>
    </row>
    <row r="463" spans="14:18" x14ac:dyDescent="0.15">
      <c r="N463" s="1"/>
      <c r="R463" s="1"/>
    </row>
    <row r="464" spans="14:18" x14ac:dyDescent="0.15">
      <c r="N464" s="1"/>
      <c r="R464" s="1"/>
    </row>
    <row r="465" spans="14:18" x14ac:dyDescent="0.15">
      <c r="N465" s="1"/>
      <c r="R465" s="1"/>
    </row>
    <row r="466" spans="14:18" x14ac:dyDescent="0.15">
      <c r="N466" s="1"/>
      <c r="R466" s="1"/>
    </row>
    <row r="467" spans="14:18" x14ac:dyDescent="0.15">
      <c r="N467" s="1"/>
      <c r="R467" s="1"/>
    </row>
    <row r="468" spans="14:18" x14ac:dyDescent="0.15">
      <c r="N468" s="1"/>
      <c r="R468" s="1"/>
    </row>
    <row r="469" spans="14:18" x14ac:dyDescent="0.15">
      <c r="N469" s="1"/>
      <c r="R469" s="1"/>
    </row>
    <row r="470" spans="14:18" x14ac:dyDescent="0.15">
      <c r="N470" s="1"/>
      <c r="R470" s="1"/>
    </row>
    <row r="471" spans="14:18" x14ac:dyDescent="0.15">
      <c r="N471" s="1"/>
      <c r="R471" s="1"/>
    </row>
    <row r="472" spans="14:18" x14ac:dyDescent="0.15">
      <c r="N472" s="1"/>
      <c r="R472" s="1"/>
    </row>
    <row r="473" spans="14:18" x14ac:dyDescent="0.15">
      <c r="N473" s="1"/>
      <c r="R473" s="1"/>
    </row>
    <row r="474" spans="14:18" x14ac:dyDescent="0.15">
      <c r="N474" s="1"/>
      <c r="R474" s="1"/>
    </row>
    <row r="475" spans="14:18" x14ac:dyDescent="0.15">
      <c r="N475" s="1"/>
      <c r="R475" s="1"/>
    </row>
    <row r="476" spans="14:18" x14ac:dyDescent="0.15">
      <c r="N476" s="1"/>
      <c r="R476" s="1"/>
    </row>
    <row r="477" spans="14:18" x14ac:dyDescent="0.15">
      <c r="N477" s="1"/>
      <c r="R477" s="1"/>
    </row>
    <row r="478" spans="14:18" x14ac:dyDescent="0.15">
      <c r="N478" s="1"/>
      <c r="R478" s="1"/>
    </row>
    <row r="479" spans="14:18" x14ac:dyDescent="0.15">
      <c r="N479" s="1"/>
      <c r="R479" s="1"/>
    </row>
    <row r="480" spans="14:18" x14ac:dyDescent="0.15">
      <c r="N480" s="1"/>
      <c r="R480" s="1"/>
    </row>
    <row r="481" spans="14:18" x14ac:dyDescent="0.15">
      <c r="N481" s="1"/>
      <c r="R481" s="1"/>
    </row>
    <row r="482" spans="14:18" x14ac:dyDescent="0.15">
      <c r="N482" s="1"/>
      <c r="R482" s="1"/>
    </row>
    <row r="483" spans="14:18" x14ac:dyDescent="0.15">
      <c r="N483" s="1"/>
      <c r="R483" s="1"/>
    </row>
    <row r="484" spans="14:18" x14ac:dyDescent="0.15">
      <c r="N484" s="1"/>
      <c r="R484" s="1"/>
    </row>
    <row r="485" spans="14:18" x14ac:dyDescent="0.15">
      <c r="N485" s="1"/>
      <c r="R485" s="1"/>
    </row>
    <row r="486" spans="14:18" x14ac:dyDescent="0.15">
      <c r="N486" s="1"/>
      <c r="R486" s="1"/>
    </row>
    <row r="487" spans="14:18" x14ac:dyDescent="0.15">
      <c r="N487" s="1"/>
      <c r="R487" s="1"/>
    </row>
    <row r="488" spans="14:18" x14ac:dyDescent="0.15">
      <c r="N488" s="1"/>
      <c r="R488" s="1"/>
    </row>
    <row r="489" spans="14:18" x14ac:dyDescent="0.15">
      <c r="N489" s="1"/>
      <c r="R489" s="1"/>
    </row>
    <row r="490" spans="14:18" x14ac:dyDescent="0.15">
      <c r="N490" s="1"/>
      <c r="R490" s="1"/>
    </row>
    <row r="491" spans="14:18" x14ac:dyDescent="0.15">
      <c r="N491" s="1"/>
      <c r="R491" s="1"/>
    </row>
    <row r="492" spans="14:18" x14ac:dyDescent="0.15">
      <c r="N492" s="1"/>
      <c r="R492" s="1"/>
    </row>
    <row r="493" spans="14:18" x14ac:dyDescent="0.15">
      <c r="N493" s="1"/>
      <c r="R493" s="1"/>
    </row>
    <row r="494" spans="14:18" x14ac:dyDescent="0.15">
      <c r="N494" s="1"/>
      <c r="R494" s="1"/>
    </row>
    <row r="495" spans="14:18" x14ac:dyDescent="0.15">
      <c r="N495" s="1"/>
      <c r="R495" s="1"/>
    </row>
    <row r="496" spans="14:18" x14ac:dyDescent="0.15">
      <c r="N496" s="1"/>
      <c r="R496" s="1"/>
    </row>
    <row r="497" spans="14:18" x14ac:dyDescent="0.15">
      <c r="N497" s="1"/>
      <c r="R497" s="1"/>
    </row>
    <row r="498" spans="14:18" x14ac:dyDescent="0.15">
      <c r="N498" s="1"/>
      <c r="R498" s="1"/>
    </row>
    <row r="499" spans="14:18" x14ac:dyDescent="0.15">
      <c r="N499" s="1"/>
      <c r="R499" s="1"/>
    </row>
    <row r="500" spans="14:18" x14ac:dyDescent="0.15">
      <c r="N500" s="1"/>
      <c r="R500" s="1"/>
    </row>
    <row r="501" spans="14:18" x14ac:dyDescent="0.15">
      <c r="N501" s="1"/>
      <c r="R501" s="1"/>
    </row>
    <row r="502" spans="14:18" x14ac:dyDescent="0.15">
      <c r="N502" s="1"/>
      <c r="R502" s="1"/>
    </row>
    <row r="503" spans="14:18" x14ac:dyDescent="0.15">
      <c r="N503" s="1"/>
      <c r="R503" s="1"/>
    </row>
    <row r="504" spans="14:18" x14ac:dyDescent="0.15">
      <c r="N504" s="1"/>
      <c r="R504" s="1"/>
    </row>
    <row r="505" spans="14:18" x14ac:dyDescent="0.15">
      <c r="N505" s="1"/>
      <c r="R505" s="1"/>
    </row>
    <row r="506" spans="14:18" x14ac:dyDescent="0.15">
      <c r="N506" s="1"/>
      <c r="R506" s="1"/>
    </row>
    <row r="507" spans="14:18" x14ac:dyDescent="0.15">
      <c r="N507" s="1"/>
      <c r="R507" s="1"/>
    </row>
    <row r="508" spans="14:18" x14ac:dyDescent="0.15">
      <c r="N508" s="1"/>
      <c r="R508" s="1"/>
    </row>
    <row r="509" spans="14:18" x14ac:dyDescent="0.15">
      <c r="N509" s="1"/>
      <c r="R509" s="1"/>
    </row>
    <row r="510" spans="14:18" x14ac:dyDescent="0.15">
      <c r="N510" s="1"/>
      <c r="R510" s="1"/>
    </row>
    <row r="511" spans="14:18" x14ac:dyDescent="0.15">
      <c r="N511" s="1"/>
      <c r="R511" s="1"/>
    </row>
    <row r="512" spans="14:18" x14ac:dyDescent="0.15">
      <c r="N512" s="1"/>
      <c r="R512" s="1"/>
    </row>
    <row r="513" spans="14:18" x14ac:dyDescent="0.15">
      <c r="N513" s="1"/>
      <c r="R513" s="1"/>
    </row>
    <row r="514" spans="14:18" x14ac:dyDescent="0.15">
      <c r="N514" s="1"/>
      <c r="R514" s="1"/>
    </row>
    <row r="515" spans="14:18" x14ac:dyDescent="0.15">
      <c r="N515" s="1"/>
      <c r="R515" s="1"/>
    </row>
    <row r="516" spans="14:18" x14ac:dyDescent="0.15">
      <c r="N516" s="1"/>
      <c r="R516" s="1"/>
    </row>
    <row r="517" spans="14:18" x14ac:dyDescent="0.15">
      <c r="N517" s="1"/>
      <c r="R517" s="1"/>
    </row>
    <row r="518" spans="14:18" x14ac:dyDescent="0.15">
      <c r="N518" s="1"/>
      <c r="R518" s="1"/>
    </row>
    <row r="519" spans="14:18" x14ac:dyDescent="0.15">
      <c r="N519" s="1"/>
      <c r="R519" s="1"/>
    </row>
    <row r="520" spans="14:18" x14ac:dyDescent="0.15">
      <c r="N520" s="1"/>
      <c r="R520" s="1"/>
    </row>
    <row r="521" spans="14:18" x14ac:dyDescent="0.15">
      <c r="N521" s="1"/>
      <c r="R521" s="1"/>
    </row>
    <row r="522" spans="14:18" x14ac:dyDescent="0.15">
      <c r="N522" s="1"/>
      <c r="R522" s="1"/>
    </row>
    <row r="523" spans="14:18" x14ac:dyDescent="0.15">
      <c r="N523" s="1"/>
      <c r="R523" s="1"/>
    </row>
    <row r="524" spans="14:18" x14ac:dyDescent="0.15">
      <c r="N524" s="1"/>
      <c r="R524" s="1"/>
    </row>
    <row r="525" spans="14:18" x14ac:dyDescent="0.15">
      <c r="N525" s="1"/>
      <c r="R525" s="1"/>
    </row>
    <row r="526" spans="14:18" x14ac:dyDescent="0.15">
      <c r="N526" s="1"/>
      <c r="R526" s="1"/>
    </row>
    <row r="527" spans="14:18" x14ac:dyDescent="0.15">
      <c r="N527" s="1"/>
      <c r="R527" s="1"/>
    </row>
    <row r="528" spans="14:18" x14ac:dyDescent="0.15">
      <c r="N528" s="1"/>
      <c r="R528" s="1"/>
    </row>
    <row r="529" spans="14:18" x14ac:dyDescent="0.15">
      <c r="N529" s="1"/>
      <c r="R529" s="1"/>
    </row>
    <row r="530" spans="14:18" x14ac:dyDescent="0.15">
      <c r="N530" s="1"/>
      <c r="R530" s="1"/>
    </row>
    <row r="531" spans="14:18" x14ac:dyDescent="0.15">
      <c r="N531" s="1"/>
      <c r="R531" s="1"/>
    </row>
    <row r="532" spans="14:18" x14ac:dyDescent="0.15">
      <c r="N532" s="1"/>
      <c r="R532" s="1"/>
    </row>
    <row r="533" spans="14:18" x14ac:dyDescent="0.15">
      <c r="N533" s="1"/>
      <c r="R533" s="1"/>
    </row>
    <row r="534" spans="14:18" x14ac:dyDescent="0.15">
      <c r="N534" s="1"/>
      <c r="R534" s="1"/>
    </row>
    <row r="535" spans="14:18" x14ac:dyDescent="0.15">
      <c r="N535" s="1"/>
      <c r="R535" s="1"/>
    </row>
    <row r="536" spans="14:18" x14ac:dyDescent="0.15">
      <c r="N536" s="1"/>
      <c r="R536" s="1"/>
    </row>
    <row r="537" spans="14:18" x14ac:dyDescent="0.15">
      <c r="N537" s="1"/>
      <c r="R537" s="1"/>
    </row>
    <row r="538" spans="14:18" x14ac:dyDescent="0.15">
      <c r="N538" s="1"/>
      <c r="R538" s="1"/>
    </row>
    <row r="539" spans="14:18" x14ac:dyDescent="0.15">
      <c r="N539" s="1"/>
      <c r="R539" s="1"/>
    </row>
    <row r="540" spans="14:18" x14ac:dyDescent="0.15">
      <c r="N540" s="1"/>
      <c r="R540" s="1"/>
    </row>
    <row r="541" spans="14:18" x14ac:dyDescent="0.15">
      <c r="N541" s="1"/>
      <c r="R541" s="1"/>
    </row>
    <row r="542" spans="14:18" x14ac:dyDescent="0.15">
      <c r="N542" s="1"/>
      <c r="R542" s="1"/>
    </row>
    <row r="543" spans="14:18" x14ac:dyDescent="0.15">
      <c r="N543" s="1"/>
      <c r="R543" s="1"/>
    </row>
    <row r="544" spans="14:18" x14ac:dyDescent="0.15">
      <c r="N544" s="1"/>
      <c r="R544" s="1"/>
    </row>
    <row r="545" spans="14:18" x14ac:dyDescent="0.15">
      <c r="N545" s="1"/>
      <c r="R545" s="1"/>
    </row>
    <row r="546" spans="14:18" x14ac:dyDescent="0.15">
      <c r="N546" s="1"/>
      <c r="R546" s="1"/>
    </row>
    <row r="547" spans="14:18" x14ac:dyDescent="0.15">
      <c r="N547" s="1"/>
      <c r="R547" s="1"/>
    </row>
    <row r="548" spans="14:18" x14ac:dyDescent="0.15">
      <c r="N548" s="1"/>
      <c r="R548" s="1"/>
    </row>
    <row r="549" spans="14:18" x14ac:dyDescent="0.15">
      <c r="N549" s="1"/>
      <c r="R549" s="1"/>
    </row>
    <row r="550" spans="14:18" x14ac:dyDescent="0.15">
      <c r="N550" s="1"/>
      <c r="R550" s="1"/>
    </row>
    <row r="551" spans="14:18" x14ac:dyDescent="0.15">
      <c r="N551" s="1"/>
      <c r="R551" s="1"/>
    </row>
    <row r="552" spans="14:18" x14ac:dyDescent="0.15">
      <c r="N552" s="1"/>
      <c r="R552" s="1"/>
    </row>
    <row r="553" spans="14:18" x14ac:dyDescent="0.15">
      <c r="N553" s="1"/>
      <c r="R553" s="1"/>
    </row>
    <row r="554" spans="14:18" x14ac:dyDescent="0.15">
      <c r="N554" s="1"/>
      <c r="R554" s="1"/>
    </row>
    <row r="555" spans="14:18" x14ac:dyDescent="0.15">
      <c r="N555" s="1"/>
      <c r="R555" s="1"/>
    </row>
    <row r="556" spans="14:18" x14ac:dyDescent="0.15">
      <c r="N556" s="1"/>
      <c r="R556" s="1"/>
    </row>
    <row r="557" spans="14:18" x14ac:dyDescent="0.15">
      <c r="N557" s="1"/>
      <c r="R557" s="1"/>
    </row>
    <row r="558" spans="14:18" x14ac:dyDescent="0.15">
      <c r="N558" s="1"/>
      <c r="R558" s="1"/>
    </row>
    <row r="559" spans="14:18" x14ac:dyDescent="0.15">
      <c r="N559" s="1"/>
      <c r="R559" s="1"/>
    </row>
    <row r="560" spans="14:18" x14ac:dyDescent="0.15">
      <c r="N560" s="1"/>
      <c r="R560" s="1"/>
    </row>
    <row r="561" spans="14:18" x14ac:dyDescent="0.15">
      <c r="N561" s="1"/>
      <c r="R561" s="1"/>
    </row>
    <row r="562" spans="14:18" x14ac:dyDescent="0.15">
      <c r="N562" s="1"/>
      <c r="R562" s="1"/>
    </row>
    <row r="563" spans="14:18" x14ac:dyDescent="0.15">
      <c r="N563" s="1"/>
      <c r="R563" s="1"/>
    </row>
    <row r="564" spans="14:18" x14ac:dyDescent="0.15">
      <c r="N564" s="1"/>
      <c r="R564" s="1"/>
    </row>
    <row r="565" spans="14:18" x14ac:dyDescent="0.15">
      <c r="N565" s="1"/>
      <c r="R565" s="1"/>
    </row>
    <row r="566" spans="14:18" x14ac:dyDescent="0.15">
      <c r="N566" s="1"/>
      <c r="R566" s="1"/>
    </row>
    <row r="567" spans="14:18" x14ac:dyDescent="0.15">
      <c r="N567" s="1"/>
      <c r="R567" s="1"/>
    </row>
    <row r="568" spans="14:18" x14ac:dyDescent="0.15">
      <c r="N568" s="1"/>
      <c r="R568" s="1"/>
    </row>
    <row r="569" spans="14:18" x14ac:dyDescent="0.15">
      <c r="N569" s="1"/>
      <c r="R569" s="1"/>
    </row>
    <row r="570" spans="14:18" x14ac:dyDescent="0.15">
      <c r="N570" s="1"/>
      <c r="R570" s="1"/>
    </row>
    <row r="571" spans="14:18" x14ac:dyDescent="0.15">
      <c r="N571" s="1"/>
      <c r="R571" s="1"/>
    </row>
    <row r="572" spans="14:18" x14ac:dyDescent="0.15">
      <c r="N572" s="1"/>
      <c r="R572" s="1"/>
    </row>
    <row r="573" spans="14:18" x14ac:dyDescent="0.15">
      <c r="N573" s="1"/>
      <c r="R573" s="1"/>
    </row>
    <row r="574" spans="14:18" x14ac:dyDescent="0.15">
      <c r="N574" s="1"/>
      <c r="R574" s="1"/>
    </row>
    <row r="575" spans="14:18" x14ac:dyDescent="0.15">
      <c r="N575" s="1"/>
      <c r="R575" s="1"/>
    </row>
    <row r="576" spans="14:18" x14ac:dyDescent="0.15">
      <c r="N576" s="1"/>
      <c r="R576" s="1"/>
    </row>
    <row r="577" spans="14:18" x14ac:dyDescent="0.15">
      <c r="N577" s="1"/>
      <c r="R577" s="1"/>
    </row>
    <row r="578" spans="14:18" x14ac:dyDescent="0.15">
      <c r="N578" s="1"/>
      <c r="R578" s="1"/>
    </row>
    <row r="579" spans="14:18" x14ac:dyDescent="0.15">
      <c r="N579" s="1"/>
      <c r="R579" s="1"/>
    </row>
    <row r="580" spans="14:18" x14ac:dyDescent="0.15">
      <c r="N580" s="1"/>
      <c r="R580" s="1"/>
    </row>
    <row r="581" spans="14:18" x14ac:dyDescent="0.15">
      <c r="N581" s="1"/>
      <c r="R581" s="1"/>
    </row>
    <row r="582" spans="14:18" x14ac:dyDescent="0.15">
      <c r="N582" s="1"/>
      <c r="R582" s="1"/>
    </row>
    <row r="583" spans="14:18" x14ac:dyDescent="0.15">
      <c r="N583" s="1"/>
      <c r="R583" s="1"/>
    </row>
    <row r="584" spans="14:18" x14ac:dyDescent="0.15">
      <c r="N584" s="1"/>
      <c r="R584" s="1"/>
    </row>
    <row r="585" spans="14:18" x14ac:dyDescent="0.15">
      <c r="N585" s="1"/>
      <c r="R585" s="1"/>
    </row>
    <row r="586" spans="14:18" x14ac:dyDescent="0.15">
      <c r="N586" s="1"/>
      <c r="R586" s="1"/>
    </row>
    <row r="587" spans="14:18" x14ac:dyDescent="0.15">
      <c r="N587" s="1"/>
      <c r="R587" s="1"/>
    </row>
    <row r="588" spans="14:18" x14ac:dyDescent="0.15">
      <c r="N588" s="1"/>
      <c r="R588" s="1"/>
    </row>
    <row r="589" spans="14:18" x14ac:dyDescent="0.15">
      <c r="N589" s="1"/>
      <c r="R589" s="1"/>
    </row>
    <row r="590" spans="14:18" x14ac:dyDescent="0.15">
      <c r="N590" s="1"/>
      <c r="R590" s="1"/>
    </row>
    <row r="591" spans="14:18" x14ac:dyDescent="0.15">
      <c r="N591" s="1"/>
      <c r="R591" s="1"/>
    </row>
    <row r="592" spans="14:18" x14ac:dyDescent="0.15">
      <c r="N592" s="1"/>
      <c r="R592" s="1"/>
    </row>
    <row r="593" spans="14:18" x14ac:dyDescent="0.15">
      <c r="N593" s="1"/>
      <c r="R593" s="1"/>
    </row>
    <row r="594" spans="14:18" x14ac:dyDescent="0.15">
      <c r="N594" s="1"/>
      <c r="R594" s="1"/>
    </row>
    <row r="595" spans="14:18" x14ac:dyDescent="0.15">
      <c r="N595" s="1"/>
      <c r="R595" s="1"/>
    </row>
    <row r="596" spans="14:18" x14ac:dyDescent="0.15">
      <c r="N596" s="1"/>
      <c r="R596" s="1"/>
    </row>
    <row r="597" spans="14:18" x14ac:dyDescent="0.15">
      <c r="N597" s="1"/>
      <c r="R597" s="1"/>
    </row>
    <row r="598" spans="14:18" x14ac:dyDescent="0.15">
      <c r="N598" s="1"/>
      <c r="R598" s="1"/>
    </row>
    <row r="599" spans="14:18" x14ac:dyDescent="0.15">
      <c r="N599" s="1"/>
      <c r="R599" s="1"/>
    </row>
    <row r="600" spans="14:18" x14ac:dyDescent="0.15">
      <c r="N600" s="1"/>
      <c r="R600" s="1"/>
    </row>
    <row r="601" spans="14:18" x14ac:dyDescent="0.15">
      <c r="N601" s="1"/>
      <c r="R601" s="1"/>
    </row>
    <row r="602" spans="14:18" x14ac:dyDescent="0.15">
      <c r="N602" s="1"/>
      <c r="R602" s="1"/>
    </row>
    <row r="603" spans="14:18" x14ac:dyDescent="0.15">
      <c r="N603" s="1"/>
      <c r="R603" s="1"/>
    </row>
    <row r="604" spans="14:18" x14ac:dyDescent="0.15">
      <c r="N604" s="1"/>
      <c r="R604" s="1"/>
    </row>
    <row r="605" spans="14:18" x14ac:dyDescent="0.15">
      <c r="N605" s="1"/>
      <c r="R605" s="1"/>
    </row>
    <row r="606" spans="14:18" x14ac:dyDescent="0.15">
      <c r="N606" s="1"/>
      <c r="R606" s="1"/>
    </row>
    <row r="607" spans="14:18" x14ac:dyDescent="0.15">
      <c r="N607" s="1"/>
      <c r="R607" s="1"/>
    </row>
    <row r="608" spans="14:18" x14ac:dyDescent="0.15">
      <c r="N608" s="1"/>
      <c r="R608" s="1"/>
    </row>
    <row r="609" spans="14:18" x14ac:dyDescent="0.15">
      <c r="N609" s="1"/>
      <c r="R609" s="1"/>
    </row>
    <row r="610" spans="14:18" x14ac:dyDescent="0.15">
      <c r="N610" s="1"/>
      <c r="R610" s="1"/>
    </row>
    <row r="611" spans="14:18" x14ac:dyDescent="0.15">
      <c r="N611" s="1"/>
      <c r="R611" s="1"/>
    </row>
    <row r="612" spans="14:18" x14ac:dyDescent="0.15">
      <c r="N612" s="1"/>
      <c r="R612" s="1"/>
    </row>
    <row r="613" spans="14:18" x14ac:dyDescent="0.15">
      <c r="N613" s="1"/>
      <c r="R613" s="1"/>
    </row>
    <row r="614" spans="14:18" x14ac:dyDescent="0.15">
      <c r="N614" s="1"/>
      <c r="R614" s="1"/>
    </row>
    <row r="615" spans="14:18" x14ac:dyDescent="0.15">
      <c r="N615" s="1"/>
      <c r="R615" s="1"/>
    </row>
    <row r="616" spans="14:18" x14ac:dyDescent="0.15">
      <c r="N616" s="1"/>
      <c r="R616" s="1"/>
    </row>
    <row r="617" spans="14:18" x14ac:dyDescent="0.15">
      <c r="N617" s="1"/>
      <c r="R617" s="1"/>
    </row>
    <row r="618" spans="14:18" x14ac:dyDescent="0.15">
      <c r="N618" s="1"/>
      <c r="R618" s="1"/>
    </row>
    <row r="619" spans="14:18" x14ac:dyDescent="0.15">
      <c r="N619" s="1"/>
      <c r="R619" s="1"/>
    </row>
    <row r="620" spans="14:18" x14ac:dyDescent="0.15">
      <c r="N620" s="1"/>
      <c r="R620" s="1"/>
    </row>
    <row r="621" spans="14:18" x14ac:dyDescent="0.15">
      <c r="N621" s="1"/>
      <c r="R621" s="1"/>
    </row>
    <row r="622" spans="14:18" x14ac:dyDescent="0.15">
      <c r="N622" s="1"/>
      <c r="R622" s="1"/>
    </row>
    <row r="623" spans="14:18" x14ac:dyDescent="0.15">
      <c r="N623" s="1"/>
      <c r="R623" s="1"/>
    </row>
    <row r="624" spans="14:18" x14ac:dyDescent="0.15">
      <c r="N624" s="1"/>
      <c r="R624" s="1"/>
    </row>
    <row r="625" spans="14:18" x14ac:dyDescent="0.15">
      <c r="N625" s="1"/>
      <c r="R625" s="1"/>
    </row>
    <row r="626" spans="14:18" x14ac:dyDescent="0.15">
      <c r="N626" s="1"/>
      <c r="R626" s="1"/>
    </row>
    <row r="627" spans="14:18" x14ac:dyDescent="0.15">
      <c r="N627" s="1"/>
      <c r="R627" s="1"/>
    </row>
    <row r="628" spans="14:18" x14ac:dyDescent="0.15">
      <c r="N628" s="1"/>
      <c r="R628" s="1"/>
    </row>
    <row r="629" spans="14:18" x14ac:dyDescent="0.15">
      <c r="N629" s="1"/>
      <c r="R629" s="1"/>
    </row>
    <row r="630" spans="14:18" x14ac:dyDescent="0.15">
      <c r="N630" s="1"/>
      <c r="R630" s="1"/>
    </row>
    <row r="631" spans="14:18" x14ac:dyDescent="0.15">
      <c r="N631" s="1"/>
      <c r="R631" s="1"/>
    </row>
    <row r="632" spans="14:18" x14ac:dyDescent="0.15">
      <c r="N632" s="1"/>
      <c r="R632" s="1"/>
    </row>
    <row r="633" spans="14:18" x14ac:dyDescent="0.15">
      <c r="N633" s="1"/>
      <c r="R633" s="1"/>
    </row>
    <row r="634" spans="14:18" x14ac:dyDescent="0.15">
      <c r="N634" s="1"/>
      <c r="R634" s="1"/>
    </row>
    <row r="635" spans="14:18" x14ac:dyDescent="0.15">
      <c r="N635" s="1"/>
      <c r="R635" s="1"/>
    </row>
    <row r="636" spans="14:18" x14ac:dyDescent="0.15">
      <c r="N636" s="1"/>
      <c r="R636" s="1"/>
    </row>
    <row r="637" spans="14:18" x14ac:dyDescent="0.15">
      <c r="N637" s="1"/>
      <c r="R637" s="1"/>
    </row>
    <row r="638" spans="14:18" x14ac:dyDescent="0.15">
      <c r="N638" s="1"/>
      <c r="R638" s="1"/>
    </row>
    <row r="639" spans="14:18" x14ac:dyDescent="0.15">
      <c r="N639" s="1"/>
      <c r="R639" s="1"/>
    </row>
    <row r="640" spans="14:18" x14ac:dyDescent="0.15">
      <c r="N640" s="1"/>
      <c r="R640" s="1"/>
    </row>
    <row r="641" spans="14:18" x14ac:dyDescent="0.15">
      <c r="N641" s="1"/>
      <c r="R641" s="1"/>
    </row>
    <row r="642" spans="14:18" x14ac:dyDescent="0.15">
      <c r="N642" s="1"/>
      <c r="R642" s="1"/>
    </row>
    <row r="643" spans="14:18" x14ac:dyDescent="0.15">
      <c r="N643" s="1"/>
      <c r="R643" s="1"/>
    </row>
    <row r="644" spans="14:18" x14ac:dyDescent="0.15">
      <c r="N644" s="1"/>
      <c r="R644" s="1"/>
    </row>
    <row r="645" spans="14:18" x14ac:dyDescent="0.15">
      <c r="N645" s="1"/>
      <c r="R645" s="1"/>
    </row>
    <row r="646" spans="14:18" x14ac:dyDescent="0.15">
      <c r="N646" s="1"/>
      <c r="R646" s="1"/>
    </row>
    <row r="647" spans="14:18" x14ac:dyDescent="0.15">
      <c r="N647" s="1"/>
      <c r="R647" s="1"/>
    </row>
    <row r="648" spans="14:18" x14ac:dyDescent="0.15">
      <c r="N648" s="1"/>
      <c r="R648" s="1"/>
    </row>
    <row r="649" spans="14:18" x14ac:dyDescent="0.15">
      <c r="N649" s="1"/>
      <c r="R649" s="1"/>
    </row>
    <row r="650" spans="14:18" x14ac:dyDescent="0.15">
      <c r="N650" s="1"/>
      <c r="R650" s="1"/>
    </row>
    <row r="651" spans="14:18" x14ac:dyDescent="0.15">
      <c r="N651" s="1"/>
      <c r="R651" s="1"/>
    </row>
    <row r="652" spans="14:18" x14ac:dyDescent="0.15">
      <c r="N652" s="1"/>
      <c r="R652" s="1"/>
    </row>
    <row r="653" spans="14:18" x14ac:dyDescent="0.15">
      <c r="N653" s="1"/>
      <c r="R653" s="1"/>
    </row>
    <row r="654" spans="14:18" x14ac:dyDescent="0.15">
      <c r="N654" s="1"/>
      <c r="R654" s="1"/>
    </row>
    <row r="655" spans="14:18" x14ac:dyDescent="0.15">
      <c r="N655" s="1"/>
      <c r="R655" s="1"/>
    </row>
    <row r="656" spans="14:18" x14ac:dyDescent="0.15">
      <c r="N656" s="1"/>
      <c r="R656" s="1"/>
    </row>
    <row r="657" spans="14:18" x14ac:dyDescent="0.15">
      <c r="N657" s="1"/>
      <c r="R657" s="1"/>
    </row>
    <row r="658" spans="14:18" x14ac:dyDescent="0.15">
      <c r="N658" s="1"/>
      <c r="R658" s="1"/>
    </row>
    <row r="659" spans="14:18" x14ac:dyDescent="0.15">
      <c r="N659" s="1"/>
      <c r="R659" s="1"/>
    </row>
    <row r="660" spans="14:18" x14ac:dyDescent="0.15">
      <c r="N660" s="1"/>
      <c r="R660" s="1"/>
    </row>
    <row r="661" spans="14:18" x14ac:dyDescent="0.15">
      <c r="N661" s="1"/>
      <c r="R661" s="1"/>
    </row>
    <row r="662" spans="14:18" x14ac:dyDescent="0.15">
      <c r="N662" s="1"/>
      <c r="R662" s="1"/>
    </row>
    <row r="663" spans="14:18" x14ac:dyDescent="0.15">
      <c r="N663" s="1"/>
      <c r="R663" s="1"/>
    </row>
    <row r="664" spans="14:18" x14ac:dyDescent="0.15">
      <c r="N664" s="1"/>
      <c r="R664" s="1"/>
    </row>
    <row r="665" spans="14:18" x14ac:dyDescent="0.15">
      <c r="N665" s="1"/>
      <c r="R665" s="1"/>
    </row>
    <row r="666" spans="14:18" x14ac:dyDescent="0.15">
      <c r="N666" s="1"/>
      <c r="R666" s="1"/>
    </row>
    <row r="667" spans="14:18" x14ac:dyDescent="0.15">
      <c r="N667" s="1"/>
      <c r="R667" s="1"/>
    </row>
    <row r="668" spans="14:18" x14ac:dyDescent="0.15">
      <c r="N668" s="1"/>
      <c r="R668" s="1"/>
    </row>
    <row r="669" spans="14:18" x14ac:dyDescent="0.15">
      <c r="N669" s="1"/>
      <c r="R669" s="1"/>
    </row>
    <row r="670" spans="14:18" x14ac:dyDescent="0.15">
      <c r="N670" s="1"/>
      <c r="R670" s="1"/>
    </row>
    <row r="671" spans="14:18" x14ac:dyDescent="0.15">
      <c r="N671" s="1"/>
      <c r="R671" s="1"/>
    </row>
    <row r="672" spans="14:18" x14ac:dyDescent="0.15">
      <c r="N672" s="1"/>
      <c r="R672" s="1"/>
    </row>
    <row r="673" spans="14:18" x14ac:dyDescent="0.15">
      <c r="N673" s="1"/>
      <c r="R673" s="1"/>
    </row>
    <row r="674" spans="14:18" x14ac:dyDescent="0.15">
      <c r="N674" s="1"/>
      <c r="R674" s="1"/>
    </row>
    <row r="675" spans="14:18" x14ac:dyDescent="0.15">
      <c r="N675" s="1"/>
      <c r="R675" s="1"/>
    </row>
    <row r="676" spans="14:18" x14ac:dyDescent="0.15">
      <c r="N676" s="1"/>
      <c r="R676" s="1"/>
    </row>
    <row r="677" spans="14:18" x14ac:dyDescent="0.15">
      <c r="N677" s="1"/>
      <c r="R677" s="1"/>
    </row>
    <row r="678" spans="14:18" x14ac:dyDescent="0.15">
      <c r="N678" s="1"/>
      <c r="R678" s="1"/>
    </row>
    <row r="679" spans="14:18" x14ac:dyDescent="0.15">
      <c r="N679" s="1"/>
      <c r="R679" s="1"/>
    </row>
    <row r="680" spans="14:18" x14ac:dyDescent="0.15">
      <c r="N680" s="1"/>
      <c r="R680" s="1"/>
    </row>
    <row r="681" spans="14:18" x14ac:dyDescent="0.15">
      <c r="N681" s="1"/>
      <c r="R681" s="1"/>
    </row>
    <row r="682" spans="14:18" x14ac:dyDescent="0.15">
      <c r="N682" s="1"/>
      <c r="R682" s="1"/>
    </row>
    <row r="683" spans="14:18" x14ac:dyDescent="0.15">
      <c r="N683" s="1"/>
      <c r="R683" s="1"/>
    </row>
    <row r="684" spans="14:18" x14ac:dyDescent="0.15">
      <c r="N684" s="1"/>
      <c r="R684" s="1"/>
    </row>
    <row r="685" spans="14:18" x14ac:dyDescent="0.15">
      <c r="N685" s="1"/>
      <c r="R685" s="1"/>
    </row>
    <row r="686" spans="14:18" x14ac:dyDescent="0.15">
      <c r="N686" s="1"/>
      <c r="R686" s="1"/>
    </row>
    <row r="687" spans="14:18" x14ac:dyDescent="0.15">
      <c r="N687" s="1"/>
      <c r="R687" s="1"/>
    </row>
    <row r="688" spans="14:18" x14ac:dyDescent="0.15">
      <c r="N688" s="1"/>
      <c r="R688" s="1"/>
    </row>
    <row r="689" spans="14:18" x14ac:dyDescent="0.15">
      <c r="N689" s="1"/>
      <c r="R689" s="1"/>
    </row>
    <row r="690" spans="14:18" x14ac:dyDescent="0.15">
      <c r="N690" s="1"/>
      <c r="R690" s="1"/>
    </row>
    <row r="691" spans="14:18" x14ac:dyDescent="0.15">
      <c r="N691" s="1"/>
      <c r="R691" s="1"/>
    </row>
    <row r="692" spans="14:18" x14ac:dyDescent="0.15">
      <c r="N692" s="1"/>
      <c r="R692" s="1"/>
    </row>
    <row r="693" spans="14:18" x14ac:dyDescent="0.15">
      <c r="N693" s="1"/>
      <c r="R693" s="1"/>
    </row>
    <row r="694" spans="14:18" x14ac:dyDescent="0.15">
      <c r="N694" s="1"/>
      <c r="R694" s="1"/>
    </row>
    <row r="695" spans="14:18" x14ac:dyDescent="0.15">
      <c r="N695" s="1"/>
      <c r="R695" s="1"/>
    </row>
    <row r="696" spans="14:18" x14ac:dyDescent="0.15">
      <c r="N696" s="1"/>
      <c r="R696" s="1"/>
    </row>
    <row r="697" spans="14:18" x14ac:dyDescent="0.15">
      <c r="N697" s="1"/>
      <c r="R697" s="1"/>
    </row>
    <row r="698" spans="14:18" x14ac:dyDescent="0.15">
      <c r="N698" s="1"/>
      <c r="R698" s="1"/>
    </row>
    <row r="699" spans="14:18" x14ac:dyDescent="0.15">
      <c r="N699" s="1"/>
      <c r="R699" s="1"/>
    </row>
    <row r="700" spans="14:18" x14ac:dyDescent="0.15">
      <c r="N700" s="1"/>
      <c r="R700" s="1"/>
    </row>
    <row r="701" spans="14:18" x14ac:dyDescent="0.15">
      <c r="N701" s="1"/>
      <c r="R701" s="1"/>
    </row>
    <row r="702" spans="14:18" x14ac:dyDescent="0.15">
      <c r="N702" s="1"/>
      <c r="R702" s="1"/>
    </row>
    <row r="703" spans="14:18" x14ac:dyDescent="0.15">
      <c r="N703" s="1"/>
      <c r="R703" s="1"/>
    </row>
    <row r="704" spans="14:18" x14ac:dyDescent="0.15">
      <c r="N704" s="1"/>
      <c r="R704" s="1"/>
    </row>
    <row r="705" spans="14:18" x14ac:dyDescent="0.15">
      <c r="N705" s="1"/>
      <c r="R705" s="1"/>
    </row>
    <row r="706" spans="14:18" x14ac:dyDescent="0.15">
      <c r="N706" s="1"/>
      <c r="R706" s="1"/>
    </row>
    <row r="707" spans="14:18" x14ac:dyDescent="0.15">
      <c r="N707" s="1"/>
      <c r="R707" s="1"/>
    </row>
    <row r="708" spans="14:18" x14ac:dyDescent="0.15">
      <c r="N708" s="1"/>
      <c r="R708" s="1"/>
    </row>
    <row r="709" spans="14:18" x14ac:dyDescent="0.15">
      <c r="N709" s="1"/>
      <c r="R709" s="1"/>
    </row>
    <row r="710" spans="14:18" x14ac:dyDescent="0.15">
      <c r="N710" s="1"/>
      <c r="R710" s="1"/>
    </row>
    <row r="711" spans="14:18" x14ac:dyDescent="0.15">
      <c r="N711" s="1"/>
      <c r="R711" s="1"/>
    </row>
    <row r="712" spans="14:18" x14ac:dyDescent="0.15">
      <c r="N712" s="1"/>
      <c r="R712" s="1"/>
    </row>
    <row r="713" spans="14:18" x14ac:dyDescent="0.15">
      <c r="N713" s="1"/>
      <c r="R713" s="1"/>
    </row>
    <row r="714" spans="14:18" x14ac:dyDescent="0.15">
      <c r="N714" s="1"/>
      <c r="R714" s="1"/>
    </row>
    <row r="715" spans="14:18" x14ac:dyDescent="0.15">
      <c r="N715" s="1"/>
      <c r="R715" s="1"/>
    </row>
    <row r="716" spans="14:18" x14ac:dyDescent="0.15">
      <c r="N716" s="1"/>
      <c r="R716" s="1"/>
    </row>
    <row r="717" spans="14:18" x14ac:dyDescent="0.15">
      <c r="N717" s="1"/>
      <c r="R717" s="1"/>
    </row>
    <row r="718" spans="14:18" x14ac:dyDescent="0.15">
      <c r="N718" s="1"/>
      <c r="R718" s="1"/>
    </row>
    <row r="719" spans="14:18" x14ac:dyDescent="0.15">
      <c r="N719" s="1"/>
      <c r="R719" s="1"/>
    </row>
    <row r="720" spans="14:18" x14ac:dyDescent="0.15">
      <c r="N720" s="1"/>
      <c r="R720" s="1"/>
    </row>
    <row r="721" spans="14:18" x14ac:dyDescent="0.15">
      <c r="N721" s="1"/>
      <c r="R721" s="1"/>
    </row>
    <row r="722" spans="14:18" x14ac:dyDescent="0.15">
      <c r="N722" s="1"/>
      <c r="R722" s="1"/>
    </row>
    <row r="723" spans="14:18" x14ac:dyDescent="0.15">
      <c r="N723" s="1"/>
      <c r="R723" s="1"/>
    </row>
    <row r="724" spans="14:18" x14ac:dyDescent="0.15">
      <c r="N724" s="1"/>
      <c r="R724" s="1"/>
    </row>
    <row r="725" spans="14:18" x14ac:dyDescent="0.15">
      <c r="N725" s="1"/>
      <c r="R725" s="1"/>
    </row>
    <row r="726" spans="14:18" x14ac:dyDescent="0.15">
      <c r="N726" s="1"/>
      <c r="R726" s="1"/>
    </row>
    <row r="727" spans="14:18" x14ac:dyDescent="0.15">
      <c r="N727" s="1"/>
      <c r="R727" s="1"/>
    </row>
    <row r="728" spans="14:18" x14ac:dyDescent="0.15">
      <c r="N728" s="1"/>
      <c r="R728" s="1"/>
    </row>
    <row r="729" spans="14:18" x14ac:dyDescent="0.15">
      <c r="N729" s="1"/>
      <c r="R729" s="1"/>
    </row>
    <row r="730" spans="14:18" x14ac:dyDescent="0.15">
      <c r="N730" s="1"/>
      <c r="R730" s="1"/>
    </row>
    <row r="731" spans="14:18" x14ac:dyDescent="0.15">
      <c r="N731" s="1"/>
      <c r="R731" s="1"/>
    </row>
    <row r="732" spans="14:18" x14ac:dyDescent="0.15">
      <c r="N732" s="1"/>
      <c r="R732" s="1"/>
    </row>
    <row r="733" spans="14:18" x14ac:dyDescent="0.15">
      <c r="N733" s="1"/>
      <c r="R733" s="1"/>
    </row>
    <row r="734" spans="14:18" x14ac:dyDescent="0.15">
      <c r="N734" s="1"/>
      <c r="R734" s="1"/>
    </row>
    <row r="735" spans="14:18" x14ac:dyDescent="0.15">
      <c r="N735" s="1"/>
      <c r="R735" s="1"/>
    </row>
    <row r="736" spans="14:18" x14ac:dyDescent="0.15">
      <c r="N736" s="1"/>
      <c r="R736" s="1"/>
    </row>
    <row r="737" spans="14:18" x14ac:dyDescent="0.15">
      <c r="N737" s="1"/>
      <c r="R737" s="1"/>
    </row>
    <row r="738" spans="14:18" x14ac:dyDescent="0.15">
      <c r="N738" s="1"/>
      <c r="R738" s="1"/>
    </row>
    <row r="739" spans="14:18" x14ac:dyDescent="0.15">
      <c r="N739" s="1"/>
      <c r="R739" s="1"/>
    </row>
    <row r="740" spans="14:18" x14ac:dyDescent="0.15">
      <c r="N740" s="1"/>
      <c r="R740" s="1"/>
    </row>
    <row r="741" spans="14:18" x14ac:dyDescent="0.15">
      <c r="N741" s="1"/>
      <c r="R741" s="1"/>
    </row>
    <row r="742" spans="14:18" x14ac:dyDescent="0.15">
      <c r="N742" s="1"/>
      <c r="R742" s="1"/>
    </row>
    <row r="743" spans="14:18" x14ac:dyDescent="0.15">
      <c r="N743" s="1"/>
      <c r="R743" s="1"/>
    </row>
    <row r="744" spans="14:18" x14ac:dyDescent="0.15">
      <c r="N744" s="1"/>
      <c r="R744" s="1"/>
    </row>
    <row r="745" spans="14:18" x14ac:dyDescent="0.15">
      <c r="N745" s="1"/>
      <c r="R745" s="1"/>
    </row>
    <row r="746" spans="14:18" x14ac:dyDescent="0.15">
      <c r="N746" s="1"/>
      <c r="R746" s="1"/>
    </row>
    <row r="747" spans="14:18" x14ac:dyDescent="0.15">
      <c r="N747" s="1"/>
      <c r="R747" s="1"/>
    </row>
    <row r="748" spans="14:18" x14ac:dyDescent="0.15">
      <c r="N748" s="1"/>
      <c r="R748" s="1"/>
    </row>
    <row r="749" spans="14:18" x14ac:dyDescent="0.15">
      <c r="N749" s="1"/>
      <c r="R749" s="1"/>
    </row>
    <row r="750" spans="14:18" x14ac:dyDescent="0.15">
      <c r="N750" s="1"/>
      <c r="R750" s="1"/>
    </row>
    <row r="751" spans="14:18" x14ac:dyDescent="0.15">
      <c r="N751" s="1"/>
      <c r="R751" s="1"/>
    </row>
    <row r="752" spans="14:18" x14ac:dyDescent="0.15">
      <c r="N752" s="1"/>
      <c r="R752" s="1"/>
    </row>
    <row r="753" spans="14:18" x14ac:dyDescent="0.15">
      <c r="N753" s="1"/>
      <c r="R753" s="1"/>
    </row>
    <row r="754" spans="14:18" x14ac:dyDescent="0.15">
      <c r="N754" s="1"/>
      <c r="R754" s="1"/>
    </row>
    <row r="755" spans="14:18" x14ac:dyDescent="0.15">
      <c r="N755" s="1"/>
      <c r="R755" s="1"/>
    </row>
    <row r="756" spans="14:18" x14ac:dyDescent="0.15">
      <c r="N756" s="1"/>
      <c r="R756" s="1"/>
    </row>
    <row r="757" spans="14:18" x14ac:dyDescent="0.15">
      <c r="N757" s="1"/>
      <c r="R757" s="1"/>
    </row>
    <row r="758" spans="14:18" x14ac:dyDescent="0.15">
      <c r="N758" s="1"/>
      <c r="R758" s="1"/>
    </row>
    <row r="759" spans="14:18" x14ac:dyDescent="0.15">
      <c r="N759" s="1"/>
      <c r="R759" s="1"/>
    </row>
    <row r="760" spans="14:18" x14ac:dyDescent="0.15">
      <c r="N760" s="1"/>
      <c r="R760" s="1"/>
    </row>
    <row r="761" spans="14:18" x14ac:dyDescent="0.15">
      <c r="N761" s="1"/>
      <c r="R761" s="1"/>
    </row>
    <row r="762" spans="14:18" x14ac:dyDescent="0.15">
      <c r="N762" s="1"/>
      <c r="R762" s="1"/>
    </row>
    <row r="763" spans="14:18" x14ac:dyDescent="0.15">
      <c r="N763" s="1"/>
      <c r="R763" s="1"/>
    </row>
    <row r="764" spans="14:18" x14ac:dyDescent="0.15">
      <c r="N764" s="1"/>
      <c r="R764" s="1"/>
    </row>
    <row r="765" spans="14:18" x14ac:dyDescent="0.15">
      <c r="N765" s="1"/>
      <c r="R765" s="1"/>
    </row>
    <row r="766" spans="14:18" x14ac:dyDescent="0.15">
      <c r="N766" s="1"/>
      <c r="R766" s="1"/>
    </row>
    <row r="767" spans="14:18" x14ac:dyDescent="0.15">
      <c r="N767" s="1"/>
      <c r="R767" s="1"/>
    </row>
    <row r="768" spans="14:18" x14ac:dyDescent="0.15">
      <c r="N768" s="1"/>
      <c r="R768" s="1"/>
    </row>
    <row r="769" spans="14:18" x14ac:dyDescent="0.15">
      <c r="N769" s="1"/>
      <c r="R769" s="1"/>
    </row>
    <row r="770" spans="14:18" x14ac:dyDescent="0.15">
      <c r="N770" s="1"/>
      <c r="R770" s="1"/>
    </row>
    <row r="771" spans="14:18" x14ac:dyDescent="0.15">
      <c r="N771" s="1"/>
      <c r="R771" s="1"/>
    </row>
    <row r="772" spans="14:18" x14ac:dyDescent="0.15">
      <c r="N772" s="1"/>
      <c r="R772" s="1"/>
    </row>
    <row r="773" spans="14:18" x14ac:dyDescent="0.15">
      <c r="N773" s="1"/>
      <c r="R773" s="1"/>
    </row>
    <row r="774" spans="14:18" x14ac:dyDescent="0.15">
      <c r="N774" s="1"/>
      <c r="R774" s="1"/>
    </row>
    <row r="775" spans="14:18" x14ac:dyDescent="0.15">
      <c r="N775" s="1"/>
      <c r="R775" s="1"/>
    </row>
    <row r="776" spans="14:18" x14ac:dyDescent="0.15">
      <c r="N776" s="1"/>
      <c r="R776" s="1"/>
    </row>
    <row r="777" spans="14:18" x14ac:dyDescent="0.15">
      <c r="N777" s="1"/>
      <c r="R777" s="1"/>
    </row>
    <row r="778" spans="14:18" x14ac:dyDescent="0.15">
      <c r="N778" s="1"/>
      <c r="R778" s="1"/>
    </row>
    <row r="779" spans="14:18" x14ac:dyDescent="0.15">
      <c r="N779" s="1"/>
      <c r="R779" s="1"/>
    </row>
    <row r="780" spans="14:18" x14ac:dyDescent="0.15">
      <c r="N780" s="1"/>
      <c r="R780" s="1"/>
    </row>
    <row r="781" spans="14:18" x14ac:dyDescent="0.15">
      <c r="N781" s="1"/>
      <c r="R781" s="1"/>
    </row>
    <row r="782" spans="14:18" x14ac:dyDescent="0.15">
      <c r="N782" s="1"/>
      <c r="R782" s="1"/>
    </row>
    <row r="783" spans="14:18" x14ac:dyDescent="0.15">
      <c r="N783" s="1"/>
      <c r="R783" s="1"/>
    </row>
    <row r="784" spans="14:18" x14ac:dyDescent="0.15">
      <c r="N784" s="1"/>
      <c r="R784" s="1"/>
    </row>
    <row r="785" spans="14:18" x14ac:dyDescent="0.15">
      <c r="N785" s="1"/>
      <c r="R785" s="1"/>
    </row>
    <row r="786" spans="14:18" x14ac:dyDescent="0.15">
      <c r="N786" s="1"/>
      <c r="R786" s="1"/>
    </row>
    <row r="787" spans="14:18" x14ac:dyDescent="0.15">
      <c r="N787" s="1"/>
      <c r="R787" s="1"/>
    </row>
    <row r="788" spans="14:18" x14ac:dyDescent="0.15">
      <c r="N788" s="1"/>
      <c r="R788" s="1"/>
    </row>
    <row r="789" spans="14:18" x14ac:dyDescent="0.15">
      <c r="N789" s="1"/>
      <c r="R789" s="1"/>
    </row>
    <row r="790" spans="14:18" x14ac:dyDescent="0.15">
      <c r="N790" s="1"/>
      <c r="R790" s="1"/>
    </row>
    <row r="791" spans="14:18" x14ac:dyDescent="0.15">
      <c r="N791" s="1"/>
      <c r="R791" s="1"/>
    </row>
    <row r="792" spans="14:18" x14ac:dyDescent="0.15">
      <c r="N792" s="1"/>
      <c r="R792" s="1"/>
    </row>
    <row r="793" spans="14:18" x14ac:dyDescent="0.15">
      <c r="N793" s="1"/>
      <c r="R793" s="1"/>
    </row>
    <row r="794" spans="14:18" x14ac:dyDescent="0.15">
      <c r="N794" s="1"/>
      <c r="R794" s="1"/>
    </row>
    <row r="795" spans="14:18" x14ac:dyDescent="0.15">
      <c r="N795" s="1"/>
      <c r="R795" s="1"/>
    </row>
    <row r="796" spans="14:18" x14ac:dyDescent="0.15">
      <c r="N796" s="1"/>
      <c r="R796" s="1"/>
    </row>
    <row r="797" spans="14:18" x14ac:dyDescent="0.15">
      <c r="N797" s="1"/>
      <c r="R797" s="1"/>
    </row>
    <row r="798" spans="14:18" x14ac:dyDescent="0.15">
      <c r="N798" s="1"/>
      <c r="R798" s="1"/>
    </row>
    <row r="799" spans="14:18" x14ac:dyDescent="0.15">
      <c r="N799" s="1"/>
      <c r="R799" s="1"/>
    </row>
    <row r="800" spans="14:18" x14ac:dyDescent="0.15">
      <c r="N800" s="1"/>
      <c r="R800" s="1"/>
    </row>
    <row r="801" spans="14:18" x14ac:dyDescent="0.15">
      <c r="N801" s="1"/>
      <c r="R801" s="1"/>
    </row>
    <row r="802" spans="14:18" x14ac:dyDescent="0.15">
      <c r="N802" s="1"/>
      <c r="R802" s="1"/>
    </row>
    <row r="803" spans="14:18" x14ac:dyDescent="0.15">
      <c r="N803" s="1"/>
      <c r="R803" s="1"/>
    </row>
    <row r="804" spans="14:18" x14ac:dyDescent="0.15">
      <c r="N804" s="1"/>
      <c r="R804" s="1"/>
    </row>
    <row r="805" spans="14:18" x14ac:dyDescent="0.15">
      <c r="N805" s="1"/>
      <c r="R805" s="1"/>
    </row>
    <row r="806" spans="14:18" x14ac:dyDescent="0.15">
      <c r="N806" s="1"/>
      <c r="R806" s="1"/>
    </row>
    <row r="807" spans="14:18" x14ac:dyDescent="0.15">
      <c r="N807" s="1"/>
      <c r="R807" s="1"/>
    </row>
    <row r="808" spans="14:18" x14ac:dyDescent="0.15">
      <c r="N808" s="1"/>
      <c r="R808" s="1"/>
    </row>
    <row r="809" spans="14:18" x14ac:dyDescent="0.15">
      <c r="N809" s="1"/>
      <c r="R809" s="1"/>
    </row>
    <row r="810" spans="14:18" x14ac:dyDescent="0.15">
      <c r="N810" s="1"/>
      <c r="R810" s="1"/>
    </row>
    <row r="811" spans="14:18" x14ac:dyDescent="0.15">
      <c r="N811" s="1"/>
      <c r="R811" s="1"/>
    </row>
    <row r="812" spans="14:18" x14ac:dyDescent="0.15">
      <c r="N812" s="1"/>
      <c r="R812" s="1"/>
    </row>
    <row r="813" spans="14:18" x14ac:dyDescent="0.15">
      <c r="N813" s="1"/>
      <c r="R813" s="1"/>
    </row>
    <row r="814" spans="14:18" x14ac:dyDescent="0.15">
      <c r="N814" s="1"/>
      <c r="R814" s="1"/>
    </row>
    <row r="815" spans="14:18" x14ac:dyDescent="0.15">
      <c r="N815" s="1"/>
      <c r="R815" s="1"/>
    </row>
    <row r="816" spans="14:18" x14ac:dyDescent="0.15">
      <c r="N816" s="1"/>
      <c r="R816" s="1"/>
    </row>
    <row r="817" spans="14:18" x14ac:dyDescent="0.15">
      <c r="N817" s="1"/>
      <c r="R817" s="1"/>
    </row>
    <row r="818" spans="14:18" x14ac:dyDescent="0.15">
      <c r="N818" s="1"/>
      <c r="R818" s="1"/>
    </row>
    <row r="819" spans="14:18" x14ac:dyDescent="0.15">
      <c r="N819" s="1"/>
      <c r="R819" s="1"/>
    </row>
    <row r="820" spans="14:18" x14ac:dyDescent="0.15">
      <c r="N820" s="1"/>
      <c r="R820" s="1"/>
    </row>
    <row r="821" spans="14:18" x14ac:dyDescent="0.15">
      <c r="N821" s="1"/>
      <c r="R821" s="1"/>
    </row>
    <row r="822" spans="14:18" x14ac:dyDescent="0.15">
      <c r="N822" s="1"/>
      <c r="R822" s="1"/>
    </row>
    <row r="823" spans="14:18" x14ac:dyDescent="0.15">
      <c r="N823" s="1"/>
      <c r="R823" s="1"/>
    </row>
    <row r="824" spans="14:18" x14ac:dyDescent="0.15">
      <c r="N824" s="1"/>
      <c r="R824" s="1"/>
    </row>
    <row r="825" spans="14:18" x14ac:dyDescent="0.15">
      <c r="N825" s="1"/>
      <c r="R825" s="1"/>
    </row>
    <row r="826" spans="14:18" x14ac:dyDescent="0.15">
      <c r="N826" s="1"/>
      <c r="R826" s="1"/>
    </row>
    <row r="827" spans="14:18" x14ac:dyDescent="0.15">
      <c r="N827" s="1"/>
      <c r="R827" s="1"/>
    </row>
    <row r="828" spans="14:18" x14ac:dyDescent="0.15">
      <c r="N828" s="1"/>
      <c r="R828" s="1"/>
    </row>
    <row r="829" spans="14:18" x14ac:dyDescent="0.15">
      <c r="N829" s="1"/>
      <c r="R829" s="1"/>
    </row>
    <row r="830" spans="14:18" x14ac:dyDescent="0.15">
      <c r="N830" s="1"/>
      <c r="R830" s="1"/>
    </row>
    <row r="831" spans="14:18" x14ac:dyDescent="0.15">
      <c r="N831" s="1"/>
      <c r="R831" s="1"/>
    </row>
    <row r="832" spans="14:18" x14ac:dyDescent="0.15">
      <c r="N832" s="1"/>
      <c r="R832" s="1"/>
    </row>
    <row r="833" spans="14:18" x14ac:dyDescent="0.15">
      <c r="N833" s="1"/>
      <c r="R833" s="1"/>
    </row>
    <row r="834" spans="14:18" x14ac:dyDescent="0.15">
      <c r="N834" s="1"/>
      <c r="R834" s="1"/>
    </row>
    <row r="835" spans="14:18" x14ac:dyDescent="0.15">
      <c r="N835" s="1"/>
      <c r="R835" s="1"/>
    </row>
    <row r="836" spans="14:18" x14ac:dyDescent="0.15">
      <c r="N836" s="1"/>
      <c r="R836" s="1"/>
    </row>
    <row r="837" spans="14:18" x14ac:dyDescent="0.15">
      <c r="N837" s="1"/>
      <c r="R837" s="1"/>
    </row>
    <row r="838" spans="14:18" x14ac:dyDescent="0.15">
      <c r="N838" s="1"/>
      <c r="R838" s="1"/>
    </row>
    <row r="839" spans="14:18" x14ac:dyDescent="0.15">
      <c r="N839" s="1"/>
      <c r="R839" s="1"/>
    </row>
    <row r="840" spans="14:18" x14ac:dyDescent="0.15">
      <c r="N840" s="1"/>
      <c r="R840" s="1"/>
    </row>
    <row r="841" spans="14:18" x14ac:dyDescent="0.15">
      <c r="N841" s="1"/>
      <c r="R841" s="1"/>
    </row>
    <row r="842" spans="14:18" x14ac:dyDescent="0.15">
      <c r="N842" s="1"/>
      <c r="R842" s="1"/>
    </row>
    <row r="843" spans="14:18" x14ac:dyDescent="0.15">
      <c r="N843" s="1"/>
      <c r="R843" s="1"/>
    </row>
    <row r="844" spans="14:18" x14ac:dyDescent="0.15">
      <c r="N844" s="1"/>
      <c r="R844" s="1"/>
    </row>
    <row r="845" spans="14:18" x14ac:dyDescent="0.15">
      <c r="N845" s="1"/>
      <c r="R845" s="1"/>
    </row>
    <row r="846" spans="14:18" x14ac:dyDescent="0.15">
      <c r="N846" s="1"/>
      <c r="R846" s="1"/>
    </row>
    <row r="847" spans="14:18" x14ac:dyDescent="0.15">
      <c r="N847" s="1"/>
      <c r="R847" s="1"/>
    </row>
    <row r="848" spans="14:18" x14ac:dyDescent="0.15">
      <c r="N848" s="1"/>
      <c r="R848" s="1"/>
    </row>
    <row r="849" spans="14:18" x14ac:dyDescent="0.15">
      <c r="N849" s="1"/>
      <c r="R849" s="1"/>
    </row>
    <row r="850" spans="14:18" x14ac:dyDescent="0.15">
      <c r="N850" s="1"/>
      <c r="R850" s="1"/>
    </row>
    <row r="851" spans="14:18" x14ac:dyDescent="0.15">
      <c r="N851" s="1"/>
      <c r="R851" s="1"/>
    </row>
    <row r="852" spans="14:18" x14ac:dyDescent="0.15">
      <c r="N852" s="1"/>
      <c r="R852" s="1"/>
    </row>
    <row r="853" spans="14:18" x14ac:dyDescent="0.15">
      <c r="N853" s="1"/>
      <c r="R853" s="1"/>
    </row>
    <row r="854" spans="14:18" x14ac:dyDescent="0.15">
      <c r="N854" s="1"/>
      <c r="R854" s="1"/>
    </row>
    <row r="855" spans="14:18" x14ac:dyDescent="0.15">
      <c r="N855" s="1"/>
      <c r="R855" s="1"/>
    </row>
    <row r="856" spans="14:18" x14ac:dyDescent="0.15">
      <c r="N856" s="1"/>
      <c r="R856" s="1"/>
    </row>
    <row r="857" spans="14:18" x14ac:dyDescent="0.15">
      <c r="N857" s="1"/>
      <c r="R857" s="1"/>
    </row>
    <row r="858" spans="14:18" x14ac:dyDescent="0.15">
      <c r="N858" s="1"/>
      <c r="R858" s="1"/>
    </row>
    <row r="859" spans="14:18" x14ac:dyDescent="0.15">
      <c r="N859" s="1"/>
      <c r="R859" s="1"/>
    </row>
    <row r="860" spans="14:18" x14ac:dyDescent="0.15">
      <c r="N860" s="1"/>
      <c r="R860" s="1"/>
    </row>
    <row r="861" spans="14:18" x14ac:dyDescent="0.15">
      <c r="N861" s="1"/>
      <c r="R861" s="1"/>
    </row>
    <row r="862" spans="14:18" x14ac:dyDescent="0.15">
      <c r="N862" s="1"/>
      <c r="R862" s="1"/>
    </row>
    <row r="863" spans="14:18" x14ac:dyDescent="0.15">
      <c r="N863" s="1"/>
      <c r="R863" s="1"/>
    </row>
    <row r="864" spans="14:18" x14ac:dyDescent="0.15">
      <c r="N864" s="1"/>
      <c r="R864" s="1"/>
    </row>
    <row r="865" spans="14:18" x14ac:dyDescent="0.15">
      <c r="N865" s="1"/>
      <c r="R865" s="1"/>
    </row>
    <row r="866" spans="14:18" x14ac:dyDescent="0.15">
      <c r="N866" s="1"/>
      <c r="R866" s="1"/>
    </row>
    <row r="867" spans="14:18" x14ac:dyDescent="0.15">
      <c r="N867" s="1"/>
      <c r="R867" s="1"/>
    </row>
    <row r="868" spans="14:18" x14ac:dyDescent="0.15">
      <c r="N868" s="1"/>
      <c r="R868" s="1"/>
    </row>
    <row r="869" spans="14:18" x14ac:dyDescent="0.15">
      <c r="N869" s="1"/>
      <c r="R869" s="1"/>
    </row>
    <row r="870" spans="14:18" x14ac:dyDescent="0.15">
      <c r="N870" s="1"/>
      <c r="R870" s="1"/>
    </row>
    <row r="871" spans="14:18" x14ac:dyDescent="0.15">
      <c r="N871" s="1"/>
      <c r="R871" s="1"/>
    </row>
    <row r="872" spans="14:18" x14ac:dyDescent="0.15">
      <c r="N872" s="1"/>
      <c r="R872" s="1"/>
    </row>
    <row r="873" spans="14:18" x14ac:dyDescent="0.15">
      <c r="N873" s="1"/>
      <c r="R873" s="1"/>
    </row>
    <row r="874" spans="14:18" x14ac:dyDescent="0.15">
      <c r="N874" s="1"/>
      <c r="R874" s="1"/>
    </row>
    <row r="875" spans="14:18" x14ac:dyDescent="0.15">
      <c r="N875" s="1"/>
      <c r="R875" s="1"/>
    </row>
    <row r="876" spans="14:18" x14ac:dyDescent="0.15">
      <c r="N876" s="1"/>
      <c r="R876" s="1"/>
    </row>
    <row r="877" spans="14:18" x14ac:dyDescent="0.15">
      <c r="N877" s="1"/>
      <c r="R877" s="1"/>
    </row>
    <row r="878" spans="14:18" x14ac:dyDescent="0.15">
      <c r="N878" s="1"/>
      <c r="R878" s="1"/>
    </row>
    <row r="879" spans="14:18" x14ac:dyDescent="0.15">
      <c r="N879" s="1"/>
      <c r="R879" s="1"/>
    </row>
    <row r="880" spans="14:18" x14ac:dyDescent="0.15">
      <c r="N880" s="1"/>
      <c r="R880" s="1"/>
    </row>
    <row r="881" spans="14:18" x14ac:dyDescent="0.15">
      <c r="N881" s="1"/>
      <c r="R881" s="1"/>
    </row>
    <row r="882" spans="14:18" x14ac:dyDescent="0.15">
      <c r="N882" s="1"/>
      <c r="R882" s="1"/>
    </row>
    <row r="883" spans="14:18" x14ac:dyDescent="0.15">
      <c r="N883" s="1"/>
      <c r="R883" s="1"/>
    </row>
    <row r="884" spans="14:18" x14ac:dyDescent="0.15">
      <c r="N884" s="1"/>
      <c r="R884" s="1"/>
    </row>
    <row r="885" spans="14:18" x14ac:dyDescent="0.15">
      <c r="N885" s="1"/>
      <c r="R885" s="1"/>
    </row>
    <row r="886" spans="14:18" x14ac:dyDescent="0.15">
      <c r="N886" s="1"/>
      <c r="R886" s="1"/>
    </row>
    <row r="887" spans="14:18" x14ac:dyDescent="0.15">
      <c r="N887" s="1"/>
      <c r="R887" s="1"/>
    </row>
    <row r="888" spans="14:18" x14ac:dyDescent="0.15">
      <c r="N888" s="1"/>
      <c r="R888" s="1"/>
    </row>
    <row r="889" spans="14:18" x14ac:dyDescent="0.15">
      <c r="N889" s="1"/>
      <c r="R889" s="1"/>
    </row>
    <row r="890" spans="14:18" x14ac:dyDescent="0.15">
      <c r="N890" s="1"/>
      <c r="R890" s="1"/>
    </row>
    <row r="891" spans="14:18" x14ac:dyDescent="0.15">
      <c r="N891" s="1"/>
      <c r="R891" s="1"/>
    </row>
    <row r="892" spans="14:18" x14ac:dyDescent="0.15">
      <c r="N892" s="1"/>
      <c r="R892" s="1"/>
    </row>
    <row r="893" spans="14:18" x14ac:dyDescent="0.15">
      <c r="N893" s="1"/>
      <c r="R893" s="1"/>
    </row>
    <row r="894" spans="14:18" x14ac:dyDescent="0.15">
      <c r="N894" s="1"/>
      <c r="R894" s="1"/>
    </row>
    <row r="895" spans="14:18" x14ac:dyDescent="0.15">
      <c r="N895" s="1"/>
      <c r="R895" s="1"/>
    </row>
    <row r="896" spans="14:18" x14ac:dyDescent="0.15">
      <c r="N896" s="1"/>
      <c r="R896" s="1"/>
    </row>
    <row r="897" spans="14:18" x14ac:dyDescent="0.15">
      <c r="N897" s="1"/>
      <c r="R897" s="1"/>
    </row>
    <row r="898" spans="14:18" x14ac:dyDescent="0.15">
      <c r="N898" s="1"/>
      <c r="R898" s="1"/>
    </row>
    <row r="899" spans="14:18" x14ac:dyDescent="0.15">
      <c r="N899" s="1"/>
      <c r="R899" s="1"/>
    </row>
    <row r="900" spans="14:18" x14ac:dyDescent="0.15">
      <c r="N900" s="1"/>
      <c r="R900" s="1"/>
    </row>
    <row r="901" spans="14:18" x14ac:dyDescent="0.15">
      <c r="N901" s="1"/>
      <c r="R901" s="1"/>
    </row>
    <row r="902" spans="14:18" x14ac:dyDescent="0.15">
      <c r="N902" s="1"/>
      <c r="R902" s="1"/>
    </row>
    <row r="903" spans="14:18" x14ac:dyDescent="0.15">
      <c r="N903" s="1"/>
      <c r="R903" s="1"/>
    </row>
    <row r="904" spans="14:18" x14ac:dyDescent="0.15">
      <c r="N904" s="1"/>
      <c r="R904" s="1"/>
    </row>
    <row r="905" spans="14:18" x14ac:dyDescent="0.15">
      <c r="N905" s="1"/>
      <c r="R905" s="1"/>
    </row>
    <row r="906" spans="14:18" x14ac:dyDescent="0.15">
      <c r="N906" s="1"/>
      <c r="R906" s="1"/>
    </row>
    <row r="907" spans="14:18" x14ac:dyDescent="0.15">
      <c r="N907" s="1"/>
      <c r="R907" s="1"/>
    </row>
    <row r="908" spans="14:18" x14ac:dyDescent="0.15">
      <c r="N908" s="1"/>
      <c r="R908" s="1"/>
    </row>
    <row r="909" spans="14:18" x14ac:dyDescent="0.15">
      <c r="N909" s="1"/>
      <c r="R909" s="1"/>
    </row>
    <row r="910" spans="14:18" x14ac:dyDescent="0.15">
      <c r="N910" s="1"/>
      <c r="R910" s="1"/>
    </row>
    <row r="911" spans="14:18" x14ac:dyDescent="0.15">
      <c r="N911" s="1"/>
      <c r="R911" s="1"/>
    </row>
    <row r="912" spans="14:18" x14ac:dyDescent="0.15">
      <c r="N912" s="1"/>
      <c r="R912" s="1"/>
    </row>
    <row r="913" spans="14:18" x14ac:dyDescent="0.15">
      <c r="N913" s="1"/>
      <c r="R913" s="1"/>
    </row>
    <row r="914" spans="14:18" x14ac:dyDescent="0.15">
      <c r="N914" s="1"/>
      <c r="R914" s="1"/>
    </row>
    <row r="915" spans="14:18" x14ac:dyDescent="0.15">
      <c r="N915" s="1"/>
      <c r="R915" s="1"/>
    </row>
    <row r="916" spans="14:18" x14ac:dyDescent="0.15">
      <c r="N916" s="1"/>
      <c r="R916" s="1"/>
    </row>
    <row r="917" spans="14:18" x14ac:dyDescent="0.15">
      <c r="N917" s="1"/>
      <c r="R917" s="1"/>
    </row>
    <row r="918" spans="14:18" x14ac:dyDescent="0.15">
      <c r="N918" s="1"/>
      <c r="R918" s="1"/>
    </row>
    <row r="919" spans="14:18" x14ac:dyDescent="0.15">
      <c r="N919" s="1"/>
      <c r="R919" s="1"/>
    </row>
    <row r="920" spans="14:18" x14ac:dyDescent="0.15">
      <c r="N920" s="1"/>
      <c r="R920" s="1"/>
    </row>
    <row r="921" spans="14:18" x14ac:dyDescent="0.15">
      <c r="N921" s="1"/>
      <c r="R921" s="1"/>
    </row>
    <row r="922" spans="14:18" x14ac:dyDescent="0.15">
      <c r="N922" s="1"/>
      <c r="R922" s="1"/>
    </row>
    <row r="923" spans="14:18" x14ac:dyDescent="0.15">
      <c r="N923" s="1"/>
      <c r="R923" s="1"/>
    </row>
    <row r="924" spans="14:18" x14ac:dyDescent="0.15">
      <c r="N924" s="1"/>
      <c r="R924" s="1"/>
    </row>
    <row r="925" spans="14:18" x14ac:dyDescent="0.15">
      <c r="N925" s="1"/>
      <c r="R925" s="1"/>
    </row>
    <row r="926" spans="14:18" x14ac:dyDescent="0.15">
      <c r="N926" s="1"/>
      <c r="R926" s="1"/>
    </row>
    <row r="927" spans="14:18" x14ac:dyDescent="0.15">
      <c r="N927" s="1"/>
      <c r="R927" s="1"/>
    </row>
    <row r="928" spans="14:18" x14ac:dyDescent="0.15">
      <c r="N928" s="1"/>
      <c r="R928" s="1"/>
    </row>
    <row r="929" spans="14:18" x14ac:dyDescent="0.15">
      <c r="N929" s="1"/>
      <c r="R929" s="1"/>
    </row>
    <row r="930" spans="14:18" x14ac:dyDescent="0.15">
      <c r="N930" s="1"/>
      <c r="R930" s="1"/>
    </row>
    <row r="931" spans="14:18" x14ac:dyDescent="0.15">
      <c r="N931" s="1"/>
      <c r="R931" s="1"/>
    </row>
    <row r="932" spans="14:18" x14ac:dyDescent="0.15">
      <c r="N932" s="1"/>
      <c r="R932" s="1"/>
    </row>
    <row r="933" spans="14:18" x14ac:dyDescent="0.15">
      <c r="N933" s="1"/>
      <c r="R933" s="1"/>
    </row>
    <row r="934" spans="14:18" x14ac:dyDescent="0.15">
      <c r="N934" s="1"/>
      <c r="R934" s="1"/>
    </row>
    <row r="935" spans="14:18" x14ac:dyDescent="0.15">
      <c r="N935" s="1"/>
      <c r="R935" s="1"/>
    </row>
    <row r="936" spans="14:18" x14ac:dyDescent="0.15">
      <c r="N936" s="1"/>
      <c r="R936" s="1"/>
    </row>
    <row r="937" spans="14:18" x14ac:dyDescent="0.15">
      <c r="N937" s="1"/>
      <c r="R937" s="1"/>
    </row>
    <row r="938" spans="14:18" x14ac:dyDescent="0.15">
      <c r="N938" s="1"/>
      <c r="R938" s="1"/>
    </row>
    <row r="939" spans="14:18" x14ac:dyDescent="0.15">
      <c r="N939" s="1"/>
      <c r="R939" s="1"/>
    </row>
    <row r="940" spans="14:18" x14ac:dyDescent="0.15">
      <c r="N940" s="1"/>
      <c r="R940" s="1"/>
    </row>
    <row r="941" spans="14:18" x14ac:dyDescent="0.15">
      <c r="N941" s="1"/>
      <c r="R941" s="1"/>
    </row>
    <row r="942" spans="14:18" x14ac:dyDescent="0.15">
      <c r="N942" s="1"/>
      <c r="R942" s="1"/>
    </row>
    <row r="943" spans="14:18" x14ac:dyDescent="0.15">
      <c r="N943" s="1"/>
      <c r="R943" s="1"/>
    </row>
    <row r="944" spans="14:18" x14ac:dyDescent="0.15">
      <c r="N944" s="1"/>
      <c r="R944" s="1"/>
    </row>
    <row r="945" spans="14:18" x14ac:dyDescent="0.15">
      <c r="N945" s="1"/>
      <c r="R945" s="1"/>
    </row>
    <row r="946" spans="14:18" x14ac:dyDescent="0.15">
      <c r="N946" s="1"/>
      <c r="R946" s="1"/>
    </row>
    <row r="947" spans="14:18" x14ac:dyDescent="0.15">
      <c r="N947" s="1"/>
      <c r="R947" s="1"/>
    </row>
    <row r="948" spans="14:18" x14ac:dyDescent="0.15">
      <c r="N948" s="1"/>
      <c r="R948" s="1"/>
    </row>
    <row r="949" spans="14:18" x14ac:dyDescent="0.15">
      <c r="N949" s="1"/>
      <c r="R949" s="1"/>
    </row>
    <row r="950" spans="14:18" x14ac:dyDescent="0.15">
      <c r="N950" s="1"/>
      <c r="R950" s="1"/>
    </row>
    <row r="951" spans="14:18" x14ac:dyDescent="0.15">
      <c r="N951" s="1"/>
      <c r="R951" s="1"/>
    </row>
    <row r="952" spans="14:18" x14ac:dyDescent="0.15">
      <c r="N952" s="1"/>
      <c r="R952" s="1"/>
    </row>
    <row r="953" spans="14:18" x14ac:dyDescent="0.15">
      <c r="N953" s="1"/>
      <c r="R953" s="1"/>
    </row>
    <row r="954" spans="14:18" x14ac:dyDescent="0.15">
      <c r="N954" s="1"/>
      <c r="R954" s="1"/>
    </row>
    <row r="955" spans="14:18" x14ac:dyDescent="0.15">
      <c r="N955" s="1"/>
      <c r="R955" s="1"/>
    </row>
    <row r="956" spans="14:18" x14ac:dyDescent="0.15">
      <c r="N956" s="1"/>
      <c r="R956" s="1"/>
    </row>
    <row r="957" spans="14:18" x14ac:dyDescent="0.15">
      <c r="N957" s="1"/>
      <c r="R957" s="1"/>
    </row>
    <row r="958" spans="14:18" x14ac:dyDescent="0.15">
      <c r="N958" s="1"/>
      <c r="R958" s="1"/>
    </row>
    <row r="959" spans="14:18" x14ac:dyDescent="0.15">
      <c r="N959" s="1"/>
      <c r="R959" s="1"/>
    </row>
    <row r="960" spans="14:18" x14ac:dyDescent="0.15">
      <c r="N960" s="1"/>
      <c r="R960" s="1"/>
    </row>
    <row r="961" spans="14:18" x14ac:dyDescent="0.15">
      <c r="N961" s="1"/>
      <c r="R961" s="1"/>
    </row>
    <row r="962" spans="14:18" x14ac:dyDescent="0.15">
      <c r="N962" s="1"/>
      <c r="R962" s="1"/>
    </row>
    <row r="963" spans="14:18" x14ac:dyDescent="0.15">
      <c r="N963" s="1"/>
      <c r="R963" s="1"/>
    </row>
    <row r="964" spans="14:18" x14ac:dyDescent="0.15">
      <c r="N964" s="1"/>
      <c r="R964" s="1"/>
    </row>
    <row r="965" spans="14:18" x14ac:dyDescent="0.15">
      <c r="N965" s="1"/>
      <c r="R965" s="1"/>
    </row>
    <row r="966" spans="14:18" x14ac:dyDescent="0.15">
      <c r="N966" s="1"/>
      <c r="R966" s="1"/>
    </row>
    <row r="967" spans="14:18" x14ac:dyDescent="0.15">
      <c r="N967" s="1"/>
      <c r="R967" s="1"/>
    </row>
    <row r="968" spans="14:18" x14ac:dyDescent="0.15">
      <c r="N968" s="1"/>
      <c r="R968" s="1"/>
    </row>
    <row r="969" spans="14:18" x14ac:dyDescent="0.15">
      <c r="N969" s="1"/>
      <c r="R969" s="1"/>
    </row>
    <row r="970" spans="14:18" x14ac:dyDescent="0.15">
      <c r="N970" s="1"/>
      <c r="R970" s="1"/>
    </row>
    <row r="971" spans="14:18" x14ac:dyDescent="0.15">
      <c r="N971" s="1"/>
      <c r="R971" s="1"/>
    </row>
    <row r="972" spans="14:18" x14ac:dyDescent="0.15">
      <c r="N972" s="1"/>
      <c r="R972" s="1"/>
    </row>
    <row r="973" spans="14:18" x14ac:dyDescent="0.15">
      <c r="N973" s="1"/>
      <c r="R973" s="1"/>
    </row>
    <row r="974" spans="14:18" x14ac:dyDescent="0.15">
      <c r="N974" s="1"/>
      <c r="R974" s="1"/>
    </row>
    <row r="975" spans="14:18" x14ac:dyDescent="0.15">
      <c r="N975" s="1"/>
      <c r="R975" s="1"/>
    </row>
    <row r="976" spans="14:18" x14ac:dyDescent="0.15">
      <c r="N976" s="1"/>
      <c r="R976" s="1"/>
    </row>
    <row r="977" spans="14:18" x14ac:dyDescent="0.15">
      <c r="N977" s="1"/>
      <c r="R977" s="1"/>
    </row>
    <row r="978" spans="14:18" x14ac:dyDescent="0.15">
      <c r="N978" s="1"/>
      <c r="R978" s="1"/>
    </row>
    <row r="979" spans="14:18" x14ac:dyDescent="0.15">
      <c r="N979" s="1"/>
      <c r="R979" s="1"/>
    </row>
    <row r="980" spans="14:18" x14ac:dyDescent="0.15">
      <c r="N980" s="1"/>
      <c r="R980" s="1"/>
    </row>
    <row r="981" spans="14:18" x14ac:dyDescent="0.15">
      <c r="N981" s="1"/>
      <c r="R981" s="1"/>
    </row>
    <row r="982" spans="14:18" x14ac:dyDescent="0.15">
      <c r="N982" s="1"/>
      <c r="R982" s="1"/>
    </row>
    <row r="983" spans="14:18" x14ac:dyDescent="0.15">
      <c r="N983" s="1"/>
      <c r="R983" s="1"/>
    </row>
    <row r="984" spans="14:18" x14ac:dyDescent="0.15">
      <c r="N984" s="1"/>
      <c r="R984" s="1"/>
    </row>
    <row r="985" spans="14:18" x14ac:dyDescent="0.15">
      <c r="N985" s="1"/>
      <c r="R985" s="1"/>
    </row>
    <row r="986" spans="14:18" x14ac:dyDescent="0.15">
      <c r="N986" s="1"/>
      <c r="R986" s="1"/>
    </row>
    <row r="987" spans="14:18" x14ac:dyDescent="0.15">
      <c r="N987" s="1"/>
      <c r="R987" s="1"/>
    </row>
    <row r="988" spans="14:18" x14ac:dyDescent="0.15">
      <c r="N988" s="1"/>
      <c r="R988" s="1"/>
    </row>
    <row r="989" spans="14:18" x14ac:dyDescent="0.15">
      <c r="N989" s="1"/>
      <c r="R989" s="1"/>
    </row>
    <row r="990" spans="14:18" x14ac:dyDescent="0.15">
      <c r="N990" s="1"/>
      <c r="R990" s="1"/>
    </row>
    <row r="991" spans="14:18" x14ac:dyDescent="0.15">
      <c r="N991" s="1"/>
      <c r="R991" s="1"/>
    </row>
    <row r="992" spans="14:18" x14ac:dyDescent="0.15">
      <c r="N992" s="1"/>
      <c r="R992" s="1"/>
    </row>
    <row r="993" spans="14:18" x14ac:dyDescent="0.15">
      <c r="N993" s="1"/>
      <c r="R993" s="1"/>
    </row>
    <row r="994" spans="14:18" x14ac:dyDescent="0.15">
      <c r="N994" s="1"/>
      <c r="R994" s="1"/>
    </row>
    <row r="995" spans="14:18" x14ac:dyDescent="0.15">
      <c r="N995" s="1"/>
      <c r="R995" s="1"/>
    </row>
    <row r="996" spans="14:18" x14ac:dyDescent="0.15">
      <c r="N996" s="1"/>
      <c r="R996" s="1"/>
    </row>
    <row r="997" spans="14:18" x14ac:dyDescent="0.15">
      <c r="N997" s="1"/>
      <c r="R997" s="1"/>
    </row>
    <row r="998" spans="14:18" x14ac:dyDescent="0.15">
      <c r="N998" s="1"/>
      <c r="R998" s="1"/>
    </row>
    <row r="999" spans="14:18" x14ac:dyDescent="0.15">
      <c r="N999" s="1"/>
      <c r="R999" s="1"/>
    </row>
    <row r="1000" spans="14:18" x14ac:dyDescent="0.15">
      <c r="N1000" s="1"/>
      <c r="R1000" s="1"/>
    </row>
    <row r="1001" spans="14:18" x14ac:dyDescent="0.15">
      <c r="N1001" s="1"/>
      <c r="R1001" s="1"/>
    </row>
    <row r="1002" spans="14:18" x14ac:dyDescent="0.15">
      <c r="N1002" s="1"/>
      <c r="R1002" s="1"/>
    </row>
    <row r="1003" spans="14:18" x14ac:dyDescent="0.15">
      <c r="N1003" s="1"/>
      <c r="R1003" s="1"/>
    </row>
    <row r="1004" spans="14:18" x14ac:dyDescent="0.15">
      <c r="N1004" s="1"/>
      <c r="R1004" s="1"/>
    </row>
    <row r="1005" spans="14:18" x14ac:dyDescent="0.15">
      <c r="N1005" s="1"/>
      <c r="R1005" s="1"/>
    </row>
    <row r="1006" spans="14:18" x14ac:dyDescent="0.15">
      <c r="N1006" s="1"/>
      <c r="R1006" s="1"/>
    </row>
    <row r="1007" spans="14:18" x14ac:dyDescent="0.15">
      <c r="N1007" s="1"/>
      <c r="R1007" s="1"/>
    </row>
    <row r="1008" spans="14:18" x14ac:dyDescent="0.15">
      <c r="N1008" s="1"/>
      <c r="R1008" s="1"/>
    </row>
    <row r="1009" spans="14:18" x14ac:dyDescent="0.15">
      <c r="N1009" s="1"/>
      <c r="R1009" s="1"/>
    </row>
    <row r="1010" spans="14:18" x14ac:dyDescent="0.15">
      <c r="N1010" s="1"/>
      <c r="R1010" s="1"/>
    </row>
    <row r="1011" spans="14:18" x14ac:dyDescent="0.15">
      <c r="N1011" s="1"/>
      <c r="R1011" s="1"/>
    </row>
    <row r="1012" spans="14:18" x14ac:dyDescent="0.15">
      <c r="N1012" s="1"/>
      <c r="R1012" s="1"/>
    </row>
    <row r="1013" spans="14:18" x14ac:dyDescent="0.15">
      <c r="N1013" s="1"/>
      <c r="R1013" s="1"/>
    </row>
    <row r="1014" spans="14:18" x14ac:dyDescent="0.15">
      <c r="N1014" s="1"/>
      <c r="R1014" s="1"/>
    </row>
    <row r="1015" spans="14:18" x14ac:dyDescent="0.15">
      <c r="N1015" s="1"/>
      <c r="R1015" s="1"/>
    </row>
    <row r="1016" spans="14:18" x14ac:dyDescent="0.15">
      <c r="N1016" s="1"/>
      <c r="R1016" s="1"/>
    </row>
    <row r="1017" spans="14:18" x14ac:dyDescent="0.15">
      <c r="N1017" s="1"/>
      <c r="R1017" s="1"/>
    </row>
    <row r="1018" spans="14:18" x14ac:dyDescent="0.15">
      <c r="N1018" s="1"/>
      <c r="R1018" s="1"/>
    </row>
    <row r="1019" spans="14:18" x14ac:dyDescent="0.15">
      <c r="N1019" s="1"/>
      <c r="R1019" s="1"/>
    </row>
    <row r="1020" spans="14:18" x14ac:dyDescent="0.15">
      <c r="N1020" s="1"/>
      <c r="R1020" s="1"/>
    </row>
    <row r="1021" spans="14:18" x14ac:dyDescent="0.15">
      <c r="N1021" s="1"/>
      <c r="R1021" s="1"/>
    </row>
    <row r="1022" spans="14:18" x14ac:dyDescent="0.15">
      <c r="N1022" s="1"/>
      <c r="R1022" s="1"/>
    </row>
    <row r="1023" spans="14:18" x14ac:dyDescent="0.15">
      <c r="N1023" s="1"/>
      <c r="R1023" s="1"/>
    </row>
    <row r="1024" spans="14:18" x14ac:dyDescent="0.15">
      <c r="N1024" s="1"/>
      <c r="R1024" s="1"/>
    </row>
    <row r="1025" spans="14:18" x14ac:dyDescent="0.15">
      <c r="N1025" s="1"/>
      <c r="R1025" s="1"/>
    </row>
    <row r="1026" spans="14:18" x14ac:dyDescent="0.15">
      <c r="N1026" s="1"/>
      <c r="R1026" s="1"/>
    </row>
    <row r="1027" spans="14:18" x14ac:dyDescent="0.15">
      <c r="N1027" s="1"/>
      <c r="R1027" s="1"/>
    </row>
    <row r="1028" spans="14:18" x14ac:dyDescent="0.15">
      <c r="N1028" s="1"/>
      <c r="R1028" s="1"/>
    </row>
    <row r="1029" spans="14:18" x14ac:dyDescent="0.15">
      <c r="N1029" s="1"/>
      <c r="R1029" s="1"/>
    </row>
    <row r="1030" spans="14:18" x14ac:dyDescent="0.15">
      <c r="N1030" s="1"/>
      <c r="R1030" s="1"/>
    </row>
    <row r="1031" spans="14:18" x14ac:dyDescent="0.15">
      <c r="N1031" s="1"/>
      <c r="R1031" s="1"/>
    </row>
    <row r="1032" spans="14:18" x14ac:dyDescent="0.15">
      <c r="N1032" s="1"/>
      <c r="R1032" s="1"/>
    </row>
    <row r="1033" spans="14:18" x14ac:dyDescent="0.15">
      <c r="N1033" s="1"/>
      <c r="R1033" s="1"/>
    </row>
    <row r="1034" spans="14:18" x14ac:dyDescent="0.15">
      <c r="N1034" s="1"/>
      <c r="R1034" s="1"/>
    </row>
    <row r="1035" spans="14:18" x14ac:dyDescent="0.15">
      <c r="N1035" s="1"/>
      <c r="R1035" s="1"/>
    </row>
    <row r="1036" spans="14:18" x14ac:dyDescent="0.15">
      <c r="N1036" s="1"/>
      <c r="R1036" s="1"/>
    </row>
    <row r="1037" spans="14:18" x14ac:dyDescent="0.15">
      <c r="N1037" s="1"/>
      <c r="R1037" s="1"/>
    </row>
    <row r="1038" spans="14:18" x14ac:dyDescent="0.15">
      <c r="N1038" s="1"/>
      <c r="R1038" s="1"/>
    </row>
    <row r="1039" spans="14:18" x14ac:dyDescent="0.15">
      <c r="N1039" s="1"/>
      <c r="R1039" s="1"/>
    </row>
    <row r="1040" spans="14:18" x14ac:dyDescent="0.15">
      <c r="N1040" s="1"/>
      <c r="R1040" s="1"/>
    </row>
    <row r="1041" spans="14:18" x14ac:dyDescent="0.15">
      <c r="N1041" s="1"/>
      <c r="R1041" s="1"/>
    </row>
    <row r="1042" spans="14:18" x14ac:dyDescent="0.15">
      <c r="N1042" s="1"/>
      <c r="R1042" s="1"/>
    </row>
    <row r="1043" spans="14:18" x14ac:dyDescent="0.15">
      <c r="N1043" s="1"/>
      <c r="R1043" s="1"/>
    </row>
    <row r="1044" spans="14:18" x14ac:dyDescent="0.15">
      <c r="N1044" s="1"/>
      <c r="R1044" s="1"/>
    </row>
    <row r="1045" spans="14:18" x14ac:dyDescent="0.15">
      <c r="N1045" s="1"/>
      <c r="R1045" s="1"/>
    </row>
    <row r="1046" spans="14:18" x14ac:dyDescent="0.15">
      <c r="N1046" s="1"/>
      <c r="R1046" s="1"/>
    </row>
    <row r="1047" spans="14:18" x14ac:dyDescent="0.15">
      <c r="N1047" s="1"/>
      <c r="R1047" s="1"/>
    </row>
    <row r="1048" spans="14:18" x14ac:dyDescent="0.15">
      <c r="N1048" s="1"/>
      <c r="R1048" s="1"/>
    </row>
    <row r="1049" spans="14:18" x14ac:dyDescent="0.15">
      <c r="N1049" s="1"/>
      <c r="R1049" s="1"/>
    </row>
    <row r="1050" spans="14:18" x14ac:dyDescent="0.15">
      <c r="N1050" s="1"/>
      <c r="R1050" s="1"/>
    </row>
    <row r="1051" spans="14:18" x14ac:dyDescent="0.15">
      <c r="N1051" s="1"/>
      <c r="R1051" s="1"/>
    </row>
    <row r="1052" spans="14:18" x14ac:dyDescent="0.15">
      <c r="N1052" s="1"/>
      <c r="R1052" s="1"/>
    </row>
    <row r="1053" spans="14:18" x14ac:dyDescent="0.15">
      <c r="N1053" s="1"/>
      <c r="R1053" s="1"/>
    </row>
    <row r="1054" spans="14:18" x14ac:dyDescent="0.15">
      <c r="N1054" s="1"/>
      <c r="R1054" s="1"/>
    </row>
    <row r="1055" spans="14:18" x14ac:dyDescent="0.15">
      <c r="N1055" s="1"/>
      <c r="R1055" s="1"/>
    </row>
    <row r="1056" spans="14:18" x14ac:dyDescent="0.15">
      <c r="N1056" s="1"/>
      <c r="R1056" s="1"/>
    </row>
    <row r="1057" spans="14:18" x14ac:dyDescent="0.15">
      <c r="N1057" s="1"/>
      <c r="R1057" s="1"/>
    </row>
    <row r="1058" spans="14:18" x14ac:dyDescent="0.15">
      <c r="N1058" s="1"/>
      <c r="R1058" s="1"/>
    </row>
    <row r="1059" spans="14:18" x14ac:dyDescent="0.15">
      <c r="N1059" s="1"/>
      <c r="R1059" s="1"/>
    </row>
    <row r="1060" spans="14:18" x14ac:dyDescent="0.15">
      <c r="N1060" s="1"/>
      <c r="R1060" s="1"/>
    </row>
    <row r="1061" spans="14:18" x14ac:dyDescent="0.15">
      <c r="N1061" s="1"/>
      <c r="R1061" s="1"/>
    </row>
    <row r="1062" spans="14:18" x14ac:dyDescent="0.15">
      <c r="N1062" s="1"/>
      <c r="R1062" s="1"/>
    </row>
    <row r="1063" spans="14:18" x14ac:dyDescent="0.15">
      <c r="N1063" s="1"/>
      <c r="R1063" s="1"/>
    </row>
    <row r="1064" spans="14:18" x14ac:dyDescent="0.15">
      <c r="N1064" s="1"/>
      <c r="R1064" s="1"/>
    </row>
    <row r="1065" spans="14:18" x14ac:dyDescent="0.15">
      <c r="N1065" s="1"/>
      <c r="R1065" s="1"/>
    </row>
    <row r="1066" spans="14:18" x14ac:dyDescent="0.15">
      <c r="N1066" s="1"/>
      <c r="R1066" s="1"/>
    </row>
    <row r="1067" spans="14:18" x14ac:dyDescent="0.15">
      <c r="N1067" s="1"/>
      <c r="R1067" s="1"/>
    </row>
    <row r="1068" spans="14:18" x14ac:dyDescent="0.15">
      <c r="N1068" s="1"/>
      <c r="R1068" s="1"/>
    </row>
    <row r="1069" spans="14:18" x14ac:dyDescent="0.15">
      <c r="N1069" s="1"/>
      <c r="R1069" s="1"/>
    </row>
    <row r="1070" spans="14:18" x14ac:dyDescent="0.15">
      <c r="N1070" s="1"/>
      <c r="R1070" s="1"/>
    </row>
    <row r="1071" spans="14:18" x14ac:dyDescent="0.15">
      <c r="N1071" s="1"/>
      <c r="R1071" s="1"/>
    </row>
    <row r="1072" spans="14:18" x14ac:dyDescent="0.15">
      <c r="N1072" s="1"/>
      <c r="R1072" s="1"/>
    </row>
    <row r="1073" spans="14:18" x14ac:dyDescent="0.15">
      <c r="N1073" s="1"/>
      <c r="R1073" s="1"/>
    </row>
    <row r="1074" spans="14:18" x14ac:dyDescent="0.15">
      <c r="N1074" s="1"/>
      <c r="R1074" s="1"/>
    </row>
    <row r="1075" spans="14:18" x14ac:dyDescent="0.15">
      <c r="N1075" s="1"/>
      <c r="R1075" s="1"/>
    </row>
    <row r="1076" spans="14:18" x14ac:dyDescent="0.15">
      <c r="N1076" s="1"/>
      <c r="R1076" s="1"/>
    </row>
    <row r="1077" spans="14:18" x14ac:dyDescent="0.15">
      <c r="N1077" s="1"/>
      <c r="R1077" s="1"/>
    </row>
    <row r="1078" spans="14:18" x14ac:dyDescent="0.15">
      <c r="N1078" s="1"/>
      <c r="R1078" s="1"/>
    </row>
    <row r="1079" spans="14:18" x14ac:dyDescent="0.15">
      <c r="N1079" s="1"/>
      <c r="R1079" s="1"/>
    </row>
    <row r="1080" spans="14:18" x14ac:dyDescent="0.15">
      <c r="N1080" s="1"/>
      <c r="R1080" s="1"/>
    </row>
    <row r="1081" spans="14:18" x14ac:dyDescent="0.15">
      <c r="N1081" s="1"/>
      <c r="R1081" s="1"/>
    </row>
    <row r="1082" spans="14:18" x14ac:dyDescent="0.15">
      <c r="N1082" s="1"/>
      <c r="R1082" s="1"/>
    </row>
    <row r="1083" spans="14:18" x14ac:dyDescent="0.15">
      <c r="N1083" s="1"/>
      <c r="R1083" s="1"/>
    </row>
    <row r="1084" spans="14:18" x14ac:dyDescent="0.15">
      <c r="N1084" s="1"/>
      <c r="R1084" s="1"/>
    </row>
    <row r="1085" spans="14:18" x14ac:dyDescent="0.15">
      <c r="N1085" s="1"/>
      <c r="R1085" s="1"/>
    </row>
    <row r="1086" spans="14:18" x14ac:dyDescent="0.15">
      <c r="N1086" s="1"/>
      <c r="R1086" s="1"/>
    </row>
    <row r="1087" spans="14:18" x14ac:dyDescent="0.15">
      <c r="N1087" s="1"/>
      <c r="R1087" s="1"/>
    </row>
    <row r="1088" spans="14:18" x14ac:dyDescent="0.15">
      <c r="N1088" s="1"/>
      <c r="R1088" s="1"/>
    </row>
    <row r="1089" spans="14:18" x14ac:dyDescent="0.15">
      <c r="N1089" s="1"/>
      <c r="R1089" s="1"/>
    </row>
    <row r="1090" spans="14:18" x14ac:dyDescent="0.15">
      <c r="N1090" s="1"/>
      <c r="R1090" s="1"/>
    </row>
    <row r="1091" spans="14:18" x14ac:dyDescent="0.15">
      <c r="N1091" s="1"/>
      <c r="R1091" s="1"/>
    </row>
    <row r="1092" spans="14:18" x14ac:dyDescent="0.15">
      <c r="N1092" s="1"/>
      <c r="R1092" s="1"/>
    </row>
    <row r="1093" spans="14:18" x14ac:dyDescent="0.15">
      <c r="N1093" s="1"/>
      <c r="R1093" s="1"/>
    </row>
    <row r="1094" spans="14:18" x14ac:dyDescent="0.15">
      <c r="N1094" s="1"/>
      <c r="R1094" s="1"/>
    </row>
    <row r="1095" spans="14:18" x14ac:dyDescent="0.15">
      <c r="N1095" s="1"/>
      <c r="R1095" s="1"/>
    </row>
    <row r="1096" spans="14:18" x14ac:dyDescent="0.15">
      <c r="N1096" s="1"/>
      <c r="R1096" s="1"/>
    </row>
    <row r="1097" spans="14:18" x14ac:dyDescent="0.15">
      <c r="N1097" s="1"/>
      <c r="R1097" s="1"/>
    </row>
    <row r="1098" spans="14:18" x14ac:dyDescent="0.15">
      <c r="N1098" s="1"/>
      <c r="R1098" s="1"/>
    </row>
    <row r="1099" spans="14:18" x14ac:dyDescent="0.15">
      <c r="N1099" s="1"/>
      <c r="R1099" s="1"/>
    </row>
    <row r="1100" spans="14:18" x14ac:dyDescent="0.15">
      <c r="N1100" s="1"/>
      <c r="R1100" s="1"/>
    </row>
    <row r="1101" spans="14:18" x14ac:dyDescent="0.15">
      <c r="N1101" s="1"/>
      <c r="R1101" s="1"/>
    </row>
    <row r="1102" spans="14:18" x14ac:dyDescent="0.15">
      <c r="N1102" s="1"/>
      <c r="R1102" s="1"/>
    </row>
    <row r="1103" spans="14:18" x14ac:dyDescent="0.15">
      <c r="N1103" s="1"/>
      <c r="R1103" s="1"/>
    </row>
    <row r="1104" spans="14:18" x14ac:dyDescent="0.15">
      <c r="N1104" s="1"/>
      <c r="R1104" s="1"/>
    </row>
    <row r="1105" spans="14:18" x14ac:dyDescent="0.15">
      <c r="N1105" s="1"/>
      <c r="R1105" s="1"/>
    </row>
    <row r="1106" spans="14:18" x14ac:dyDescent="0.15">
      <c r="N1106" s="1"/>
      <c r="R1106" s="1"/>
    </row>
    <row r="1107" spans="14:18" x14ac:dyDescent="0.15">
      <c r="N1107" s="1"/>
      <c r="R1107" s="1"/>
    </row>
    <row r="1108" spans="14:18" x14ac:dyDescent="0.15">
      <c r="N1108" s="1"/>
      <c r="R1108" s="1"/>
    </row>
    <row r="1109" spans="14:18" x14ac:dyDescent="0.15">
      <c r="N1109" s="1"/>
      <c r="R1109" s="1"/>
    </row>
    <row r="1110" spans="14:18" x14ac:dyDescent="0.15">
      <c r="N1110" s="1"/>
      <c r="R1110" s="1"/>
    </row>
    <row r="1111" spans="14:18" x14ac:dyDescent="0.15">
      <c r="N1111" s="1"/>
      <c r="R1111" s="1"/>
    </row>
    <row r="1112" spans="14:18" x14ac:dyDescent="0.15">
      <c r="N1112" s="1"/>
      <c r="R1112" s="1"/>
    </row>
    <row r="1113" spans="14:18" x14ac:dyDescent="0.15">
      <c r="N1113" s="1"/>
      <c r="R1113" s="1"/>
    </row>
    <row r="1114" spans="14:18" x14ac:dyDescent="0.15">
      <c r="N1114" s="1"/>
      <c r="R1114" s="1"/>
    </row>
    <row r="1115" spans="14:18" x14ac:dyDescent="0.15">
      <c r="N1115" s="1"/>
      <c r="R1115" s="1"/>
    </row>
    <row r="1116" spans="14:18" x14ac:dyDescent="0.15">
      <c r="N1116" s="1"/>
      <c r="R1116" s="1"/>
    </row>
    <row r="1117" spans="14:18" x14ac:dyDescent="0.15">
      <c r="N1117" s="1"/>
      <c r="R1117" s="1"/>
    </row>
    <row r="1118" spans="14:18" x14ac:dyDescent="0.15">
      <c r="N1118" s="1"/>
      <c r="R1118" s="1"/>
    </row>
    <row r="1119" spans="14:18" x14ac:dyDescent="0.15">
      <c r="N1119" s="1"/>
      <c r="R1119" s="1"/>
    </row>
    <row r="1120" spans="14:18" x14ac:dyDescent="0.15">
      <c r="N1120" s="1"/>
      <c r="R1120" s="1"/>
    </row>
    <row r="1121" spans="14:18" x14ac:dyDescent="0.15">
      <c r="N1121" s="1"/>
      <c r="R1121" s="1"/>
    </row>
    <row r="1122" spans="14:18" x14ac:dyDescent="0.15">
      <c r="N1122" s="1"/>
      <c r="R1122" s="1"/>
    </row>
    <row r="1123" spans="14:18" x14ac:dyDescent="0.15">
      <c r="N1123" s="1"/>
      <c r="R1123" s="1"/>
    </row>
    <row r="1124" spans="14:18" x14ac:dyDescent="0.15">
      <c r="N1124" s="1"/>
      <c r="R1124" s="1"/>
    </row>
    <row r="1125" spans="14:18" x14ac:dyDescent="0.15">
      <c r="N1125" s="1"/>
      <c r="R1125" s="1"/>
    </row>
    <row r="1126" spans="14:18" x14ac:dyDescent="0.15">
      <c r="N1126" s="1"/>
      <c r="R1126" s="1"/>
    </row>
    <row r="1127" spans="14:18" x14ac:dyDescent="0.15">
      <c r="N1127" s="1"/>
      <c r="R1127" s="1"/>
    </row>
    <row r="1128" spans="14:18" x14ac:dyDescent="0.15">
      <c r="N1128" s="1"/>
      <c r="R1128" s="1"/>
    </row>
    <row r="1129" spans="14:18" x14ac:dyDescent="0.15">
      <c r="N1129" s="1"/>
      <c r="R1129" s="1"/>
    </row>
    <row r="1130" spans="14:18" x14ac:dyDescent="0.15">
      <c r="N1130" s="1"/>
      <c r="R1130" s="1"/>
    </row>
    <row r="1131" spans="14:18" x14ac:dyDescent="0.15">
      <c r="N1131" s="1"/>
      <c r="R1131" s="1"/>
    </row>
    <row r="1132" spans="14:18" x14ac:dyDescent="0.15">
      <c r="N1132" s="1"/>
      <c r="R1132" s="1"/>
    </row>
    <row r="1133" spans="14:18" x14ac:dyDescent="0.15">
      <c r="N1133" s="1"/>
      <c r="R1133" s="1"/>
    </row>
    <row r="1134" spans="14:18" x14ac:dyDescent="0.15">
      <c r="N1134" s="1"/>
      <c r="R1134" s="1"/>
    </row>
    <row r="1135" spans="14:18" x14ac:dyDescent="0.15">
      <c r="N1135" s="1"/>
      <c r="R1135" s="1"/>
    </row>
    <row r="1136" spans="14:18" x14ac:dyDescent="0.15">
      <c r="N1136" s="1"/>
      <c r="R1136" s="1"/>
    </row>
    <row r="1137" spans="14:18" x14ac:dyDescent="0.15">
      <c r="N1137" s="1"/>
      <c r="R1137" s="1"/>
    </row>
    <row r="1138" spans="14:18" x14ac:dyDescent="0.15">
      <c r="N1138" s="1"/>
      <c r="R1138" s="1"/>
    </row>
    <row r="1139" spans="14:18" x14ac:dyDescent="0.15">
      <c r="N1139" s="1"/>
      <c r="R1139" s="1"/>
    </row>
    <row r="1140" spans="14:18" x14ac:dyDescent="0.15">
      <c r="N1140" s="1"/>
      <c r="R1140" s="1"/>
    </row>
    <row r="1141" spans="14:18" x14ac:dyDescent="0.15">
      <c r="N1141" s="1"/>
      <c r="R1141" s="1"/>
    </row>
    <row r="1142" spans="14:18" x14ac:dyDescent="0.15">
      <c r="N1142" s="1"/>
      <c r="R1142" s="1"/>
    </row>
    <row r="1143" spans="14:18" x14ac:dyDescent="0.15">
      <c r="N1143" s="1"/>
      <c r="R1143" s="1"/>
    </row>
    <row r="1144" spans="14:18" x14ac:dyDescent="0.15">
      <c r="N1144" s="1"/>
      <c r="R1144" s="1"/>
    </row>
    <row r="1145" spans="14:18" x14ac:dyDescent="0.15">
      <c r="N1145" s="1"/>
      <c r="R1145" s="1"/>
    </row>
    <row r="1146" spans="14:18" x14ac:dyDescent="0.15">
      <c r="N1146" s="1"/>
      <c r="R1146" s="1"/>
    </row>
    <row r="1147" spans="14:18" x14ac:dyDescent="0.15">
      <c r="N1147" s="1"/>
      <c r="R1147" s="1"/>
    </row>
    <row r="1148" spans="14:18" x14ac:dyDescent="0.15">
      <c r="N1148" s="1"/>
      <c r="R1148" s="1"/>
    </row>
    <row r="1149" spans="14:18" x14ac:dyDescent="0.15">
      <c r="N1149" s="1"/>
      <c r="R1149" s="1"/>
    </row>
    <row r="1150" spans="14:18" x14ac:dyDescent="0.15">
      <c r="N1150" s="1"/>
      <c r="R1150" s="1"/>
    </row>
    <row r="1151" spans="14:18" x14ac:dyDescent="0.15">
      <c r="N1151" s="1"/>
      <c r="R1151" s="1"/>
    </row>
    <row r="1152" spans="14:18" x14ac:dyDescent="0.15">
      <c r="N1152" s="1"/>
      <c r="R1152" s="1"/>
    </row>
    <row r="1153" spans="14:18" x14ac:dyDescent="0.15">
      <c r="N1153" s="1"/>
      <c r="R1153" s="1"/>
    </row>
    <row r="1154" spans="14:18" x14ac:dyDescent="0.15">
      <c r="N1154" s="1"/>
      <c r="R1154" s="1"/>
    </row>
    <row r="1155" spans="14:18" x14ac:dyDescent="0.15">
      <c r="N1155" s="1"/>
      <c r="R1155" s="1"/>
    </row>
    <row r="1156" spans="14:18" x14ac:dyDescent="0.15">
      <c r="N1156" s="1"/>
      <c r="R1156" s="1"/>
    </row>
    <row r="1157" spans="14:18" x14ac:dyDescent="0.15">
      <c r="N1157" s="1"/>
      <c r="R1157" s="1"/>
    </row>
    <row r="1158" spans="14:18" x14ac:dyDescent="0.15">
      <c r="N1158" s="1"/>
      <c r="R1158" s="1"/>
    </row>
    <row r="1159" spans="14:18" x14ac:dyDescent="0.15">
      <c r="N1159" s="1"/>
      <c r="R1159" s="1"/>
    </row>
    <row r="1160" spans="14:18" x14ac:dyDescent="0.15">
      <c r="N1160" s="1"/>
      <c r="R1160" s="1"/>
    </row>
    <row r="1161" spans="14:18" x14ac:dyDescent="0.15">
      <c r="N1161" s="1"/>
      <c r="R1161" s="1"/>
    </row>
    <row r="1162" spans="14:18" x14ac:dyDescent="0.15">
      <c r="N1162" s="1"/>
      <c r="R1162" s="1"/>
    </row>
    <row r="1163" spans="14:18" x14ac:dyDescent="0.15">
      <c r="N1163" s="1"/>
      <c r="R1163" s="1"/>
    </row>
    <row r="1164" spans="14:18" x14ac:dyDescent="0.15">
      <c r="N1164" s="1"/>
      <c r="R1164" s="1"/>
    </row>
    <row r="1165" spans="14:18" x14ac:dyDescent="0.15">
      <c r="N1165" s="1"/>
      <c r="R1165" s="1"/>
    </row>
    <row r="1166" spans="14:18" x14ac:dyDescent="0.15">
      <c r="N1166" s="1"/>
      <c r="R1166" s="1"/>
    </row>
    <row r="1167" spans="14:18" x14ac:dyDescent="0.15">
      <c r="N1167" s="1"/>
      <c r="R1167" s="1"/>
    </row>
    <row r="1168" spans="14:18" x14ac:dyDescent="0.15">
      <c r="N1168" s="1"/>
      <c r="R1168" s="1"/>
    </row>
    <row r="1169" spans="14:18" x14ac:dyDescent="0.15">
      <c r="N1169" s="1"/>
      <c r="R1169" s="1"/>
    </row>
    <row r="1170" spans="14:18" x14ac:dyDescent="0.15">
      <c r="N1170" s="1"/>
      <c r="R1170" s="1"/>
    </row>
    <row r="1171" spans="14:18" x14ac:dyDescent="0.15">
      <c r="N1171" s="1"/>
      <c r="R1171" s="1"/>
    </row>
    <row r="1172" spans="14:18" x14ac:dyDescent="0.15">
      <c r="N1172" s="1"/>
      <c r="R1172" s="1"/>
    </row>
    <row r="1173" spans="14:18" x14ac:dyDescent="0.15">
      <c r="N1173" s="1"/>
      <c r="R1173" s="1"/>
    </row>
    <row r="1174" spans="14:18" x14ac:dyDescent="0.15">
      <c r="N1174" s="1"/>
      <c r="R1174" s="1"/>
    </row>
    <row r="1175" spans="14:18" x14ac:dyDescent="0.15">
      <c r="N1175" s="1"/>
      <c r="R1175" s="1"/>
    </row>
    <row r="1176" spans="14:18" x14ac:dyDescent="0.15">
      <c r="N1176" s="1"/>
      <c r="R1176" s="1"/>
    </row>
    <row r="1177" spans="14:18" x14ac:dyDescent="0.15">
      <c r="N1177" s="1"/>
      <c r="R1177" s="1"/>
    </row>
    <row r="1178" spans="14:18" x14ac:dyDescent="0.15">
      <c r="N1178" s="1"/>
      <c r="R1178" s="1"/>
    </row>
    <row r="1179" spans="14:18" x14ac:dyDescent="0.15">
      <c r="N1179" s="1"/>
      <c r="R1179" s="1"/>
    </row>
    <row r="1180" spans="14:18" x14ac:dyDescent="0.15">
      <c r="N1180" s="1"/>
      <c r="R1180" s="1"/>
    </row>
    <row r="1181" spans="14:18" x14ac:dyDescent="0.15">
      <c r="N1181" s="1"/>
      <c r="R1181" s="1"/>
    </row>
    <row r="1182" spans="14:18" x14ac:dyDescent="0.15">
      <c r="N1182" s="1"/>
      <c r="R1182" s="1"/>
    </row>
    <row r="1183" spans="14:18" x14ac:dyDescent="0.15">
      <c r="N1183" s="1"/>
      <c r="R1183" s="1"/>
    </row>
    <row r="1184" spans="14:18" x14ac:dyDescent="0.15">
      <c r="N1184" s="1"/>
      <c r="R1184" s="1"/>
    </row>
    <row r="1185" spans="14:18" x14ac:dyDescent="0.15">
      <c r="N1185" s="1"/>
      <c r="R1185" s="1"/>
    </row>
    <row r="1186" spans="14:18" x14ac:dyDescent="0.15">
      <c r="N1186" s="1"/>
      <c r="R1186" s="1"/>
    </row>
    <row r="1187" spans="14:18" x14ac:dyDescent="0.15">
      <c r="N1187" s="1"/>
      <c r="R1187" s="1"/>
    </row>
    <row r="1188" spans="14:18" x14ac:dyDescent="0.15">
      <c r="N1188" s="1"/>
      <c r="R1188" s="1"/>
    </row>
    <row r="1189" spans="14:18" x14ac:dyDescent="0.15">
      <c r="N1189" s="1"/>
      <c r="R1189" s="1"/>
    </row>
    <row r="1190" spans="14:18" x14ac:dyDescent="0.15">
      <c r="N1190" s="1"/>
      <c r="R1190" s="1"/>
    </row>
    <row r="1191" spans="14:18" x14ac:dyDescent="0.15">
      <c r="N1191" s="1"/>
      <c r="R1191" s="1"/>
    </row>
    <row r="1192" spans="14:18" x14ac:dyDescent="0.15">
      <c r="N1192" s="1"/>
      <c r="R1192" s="1"/>
    </row>
    <row r="1193" spans="14:18" x14ac:dyDescent="0.15">
      <c r="N1193" s="1"/>
      <c r="R1193" s="1"/>
    </row>
    <row r="1194" spans="14:18" x14ac:dyDescent="0.15">
      <c r="N1194" s="1"/>
      <c r="R1194" s="1"/>
    </row>
    <row r="1195" spans="14:18" x14ac:dyDescent="0.15">
      <c r="N1195" s="1"/>
      <c r="R1195" s="1"/>
    </row>
    <row r="1196" spans="14:18" x14ac:dyDescent="0.15">
      <c r="N1196" s="1"/>
      <c r="R1196" s="1"/>
    </row>
    <row r="1197" spans="14:18" x14ac:dyDescent="0.15">
      <c r="N1197" s="1"/>
      <c r="R1197" s="1"/>
    </row>
    <row r="1198" spans="14:18" x14ac:dyDescent="0.15">
      <c r="N1198" s="1"/>
      <c r="R1198" s="1"/>
    </row>
    <row r="1199" spans="14:18" x14ac:dyDescent="0.15">
      <c r="N1199" s="1"/>
      <c r="R1199" s="1"/>
    </row>
    <row r="1200" spans="14:18" x14ac:dyDescent="0.15">
      <c r="N1200" s="1"/>
      <c r="R1200" s="1"/>
    </row>
    <row r="1201" spans="14:18" x14ac:dyDescent="0.15">
      <c r="N1201" s="1"/>
      <c r="R1201" s="1"/>
    </row>
    <row r="1202" spans="14:18" x14ac:dyDescent="0.15">
      <c r="N1202" s="1"/>
      <c r="R1202" s="1"/>
    </row>
    <row r="1203" spans="14:18" x14ac:dyDescent="0.15">
      <c r="N1203" s="1"/>
      <c r="R1203" s="1"/>
    </row>
    <row r="1204" spans="14:18" x14ac:dyDescent="0.15">
      <c r="N1204" s="1"/>
      <c r="R1204" s="1"/>
    </row>
    <row r="1205" spans="14:18" x14ac:dyDescent="0.15">
      <c r="N1205" s="1"/>
      <c r="R1205" s="1"/>
    </row>
    <row r="1206" spans="14:18" x14ac:dyDescent="0.15">
      <c r="N1206" s="1"/>
      <c r="R1206" s="1"/>
    </row>
    <row r="1207" spans="14:18" x14ac:dyDescent="0.15">
      <c r="N1207" s="1"/>
      <c r="R1207" s="1"/>
    </row>
    <row r="1208" spans="14:18" x14ac:dyDescent="0.15">
      <c r="N1208" s="1"/>
      <c r="R1208" s="1"/>
    </row>
    <row r="1209" spans="14:18" x14ac:dyDescent="0.15">
      <c r="N1209" s="1"/>
      <c r="R1209" s="1"/>
    </row>
    <row r="1210" spans="14:18" x14ac:dyDescent="0.15">
      <c r="N1210" s="1"/>
      <c r="R1210" s="1"/>
    </row>
    <row r="1211" spans="14:18" x14ac:dyDescent="0.15">
      <c r="N1211" s="1"/>
      <c r="R1211" s="1"/>
    </row>
    <row r="1212" spans="14:18" x14ac:dyDescent="0.15">
      <c r="N1212" s="1"/>
      <c r="R1212" s="1"/>
    </row>
    <row r="1213" spans="14:18" x14ac:dyDescent="0.15">
      <c r="N1213" s="1"/>
      <c r="R1213" s="1"/>
    </row>
    <row r="1214" spans="14:18" x14ac:dyDescent="0.15">
      <c r="N1214" s="1"/>
      <c r="R1214" s="1"/>
    </row>
    <row r="1215" spans="14:18" x14ac:dyDescent="0.15">
      <c r="N1215" s="1"/>
      <c r="R1215" s="1"/>
    </row>
    <row r="1216" spans="14:18" x14ac:dyDescent="0.15">
      <c r="N1216" s="1"/>
      <c r="R1216" s="1"/>
    </row>
    <row r="1217" spans="14:18" x14ac:dyDescent="0.15">
      <c r="N1217" s="1"/>
      <c r="R1217" s="1"/>
    </row>
    <row r="1218" spans="14:18" x14ac:dyDescent="0.15">
      <c r="N1218" s="1"/>
      <c r="R1218" s="1"/>
    </row>
    <row r="1219" spans="14:18" x14ac:dyDescent="0.15">
      <c r="N1219" s="1"/>
      <c r="R1219" s="1"/>
    </row>
    <row r="1220" spans="14:18" x14ac:dyDescent="0.15">
      <c r="N1220" s="1"/>
      <c r="R1220" s="1"/>
    </row>
    <row r="1221" spans="14:18" x14ac:dyDescent="0.15">
      <c r="N1221" s="1"/>
      <c r="R1221" s="1"/>
    </row>
    <row r="1222" spans="14:18" x14ac:dyDescent="0.15">
      <c r="N1222" s="1"/>
      <c r="R1222" s="1"/>
    </row>
    <row r="1223" spans="14:18" x14ac:dyDescent="0.15">
      <c r="R1223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0"/>
  <sheetViews>
    <sheetView tabSelected="1" workbookViewId="0">
      <selection activeCell="D36" sqref="D36"/>
    </sheetView>
  </sheetViews>
  <sheetFormatPr baseColWidth="10" defaultColWidth="8.83203125" defaultRowHeight="15" x14ac:dyDescent="0.2"/>
  <cols>
    <col min="1" max="1" width="18.33203125" bestFit="1" customWidth="1"/>
    <col min="2" max="2" width="10" customWidth="1"/>
  </cols>
  <sheetData>
    <row r="1" spans="1:12" x14ac:dyDescent="0.2">
      <c r="A1" t="s">
        <v>16</v>
      </c>
      <c r="B1" t="s">
        <v>17</v>
      </c>
      <c r="C1" t="s">
        <v>18</v>
      </c>
      <c r="D1" t="s">
        <v>19</v>
      </c>
      <c r="E1" t="s">
        <v>9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 x14ac:dyDescent="0.2">
      <c r="A2" t="s">
        <v>10</v>
      </c>
      <c r="B2" t="e">
        <f ca="1">_xll.BDP($A2, "SETTLE_DT")</f>
        <v>#NAME?</v>
      </c>
      <c r="C2" t="e">
        <f ca="1">_xll.BDP($A2, C$1)</f>
        <v>#NAME?</v>
      </c>
      <c r="D2" t="e">
        <f ca="1">_xll.BDP($A2, D$1)</f>
        <v>#NAME?</v>
      </c>
      <c r="E2" t="e">
        <f ca="1">_xll.BDP($A2, E$1)</f>
        <v>#NAME?</v>
      </c>
    </row>
    <row r="3" spans="1:12" x14ac:dyDescent="0.2">
      <c r="A3" t="s">
        <v>11</v>
      </c>
      <c r="B3" t="e">
        <f ca="1">_xll.BDP($A3, "SETTLE_DT")</f>
        <v>#NAME?</v>
      </c>
      <c r="C3" t="e">
        <f ca="1">_xll.BDP($A3, C$1)</f>
        <v>#NAME?</v>
      </c>
      <c r="D3" t="e">
        <f ca="1">_xll.BDP($A3, D$1)</f>
        <v>#NAME?</v>
      </c>
      <c r="E3" t="e">
        <f ca="1">_xll.BDP($A3, E$1)</f>
        <v>#NAME?</v>
      </c>
      <c r="F3" s="10" t="e">
        <f ca="1">B3-TODAY()</f>
        <v>#NAME?</v>
      </c>
      <c r="G3" t="e">
        <f ca="1">C$2+C3</f>
        <v>#NAME?</v>
      </c>
      <c r="H3" t="e">
        <f t="shared" ref="H3:I3" ca="1" si="0">D$2+D3</f>
        <v>#NAME?</v>
      </c>
      <c r="I3" t="e">
        <f t="shared" ca="1" si="0"/>
        <v>#NAME?</v>
      </c>
      <c r="J3" s="7" t="e">
        <f ca="1">(G3/C$2)^(365/$F3)-1</f>
        <v>#NAME?</v>
      </c>
      <c r="K3" s="7" t="e">
        <f ca="1">(H3/D$2)^(365/$F3)-1</f>
        <v>#NAME?</v>
      </c>
      <c r="L3" s="6" t="e">
        <f ca="1">AVERAGE(J3:K3)</f>
        <v>#NAME?</v>
      </c>
    </row>
    <row r="4" spans="1:12" x14ac:dyDescent="0.2">
      <c r="A4" t="s">
        <v>12</v>
      </c>
      <c r="B4" t="e">
        <f ca="1">_xll.BDP($A4, "SETTLE_DT")</f>
        <v>#NAME?</v>
      </c>
      <c r="C4" t="e">
        <f ca="1">_xll.BDP($A4, C$1)</f>
        <v>#NAME?</v>
      </c>
      <c r="D4" t="e">
        <f ca="1">_xll.BDP($A4, D$1)</f>
        <v>#NAME?</v>
      </c>
      <c r="E4" t="e">
        <f ca="1">_xll.BDP($A4, E$1)</f>
        <v>#NAME?</v>
      </c>
      <c r="F4" t="e">
        <f t="shared" ref="F3:F14" ca="1" si="1">B4-TODAY()</f>
        <v>#NAME?</v>
      </c>
      <c r="G4" t="e">
        <f t="shared" ref="G4:G14" ca="1" si="2">C$2+C4</f>
        <v>#NAME?</v>
      </c>
      <c r="H4" t="e">
        <f t="shared" ref="H4:H14" ca="1" si="3">D$2+D4</f>
        <v>#NAME?</v>
      </c>
      <c r="I4" t="e">
        <f t="shared" ref="I4:I13" ca="1" si="4">E$2+E4</f>
        <v>#NAME?</v>
      </c>
      <c r="J4" s="7" t="e">
        <f t="shared" ref="J4:J14" ca="1" si="5">(G4/C$2)^(365/$F4)-1</f>
        <v>#NAME?</v>
      </c>
      <c r="K4" s="7" t="e">
        <f t="shared" ref="K4:K13" ca="1" si="6">(H4/D$2)^(365/$F4)-1</f>
        <v>#NAME?</v>
      </c>
      <c r="L4" s="6" t="e">
        <f t="shared" ref="L4:L14" ca="1" si="7">AVERAGE(J4:K4)</f>
        <v>#NAME?</v>
      </c>
    </row>
    <row r="5" spans="1:12" x14ac:dyDescent="0.2">
      <c r="A5" t="s">
        <v>13</v>
      </c>
      <c r="B5" t="e">
        <f ca="1">_xll.BDP($A5, "SETTLE_DT")</f>
        <v>#NAME?</v>
      </c>
      <c r="C5" t="e">
        <f ca="1">_xll.BDP($A5, C$1)</f>
        <v>#NAME?</v>
      </c>
      <c r="D5" t="e">
        <f ca="1">_xll.BDP($A5, D$1)</f>
        <v>#NAME?</v>
      </c>
      <c r="E5" t="e">
        <f ca="1">_xll.BDP($A5, E$1)</f>
        <v>#NAME?</v>
      </c>
      <c r="F5" t="e">
        <f t="shared" ca="1" si="1"/>
        <v>#NAME?</v>
      </c>
      <c r="G5" t="e">
        <f t="shared" ca="1" si="2"/>
        <v>#NAME?</v>
      </c>
      <c r="H5" t="e">
        <f t="shared" ca="1" si="3"/>
        <v>#NAME?</v>
      </c>
      <c r="I5" t="e">
        <f t="shared" ca="1" si="4"/>
        <v>#NAME?</v>
      </c>
      <c r="J5" s="7" t="e">
        <f t="shared" ca="1" si="5"/>
        <v>#NAME?</v>
      </c>
      <c r="K5" s="7" t="e">
        <f t="shared" ca="1" si="6"/>
        <v>#NAME?</v>
      </c>
      <c r="L5" s="6" t="e">
        <f t="shared" ca="1" si="7"/>
        <v>#NAME?</v>
      </c>
    </row>
    <row r="6" spans="1:12" x14ac:dyDescent="0.2">
      <c r="A6" t="s">
        <v>14</v>
      </c>
      <c r="B6" t="e">
        <f ca="1">_xll.BDP($A6, "SETTLE_DT")</f>
        <v>#NAME?</v>
      </c>
      <c r="C6" t="e">
        <f ca="1">_xll.BDP($A6, C$1)</f>
        <v>#NAME?</v>
      </c>
      <c r="D6" t="e">
        <f ca="1">_xll.BDP($A6, D$1)</f>
        <v>#NAME?</v>
      </c>
      <c r="E6" t="e">
        <f ca="1">_xll.BDP($A6, E$1)</f>
        <v>#NAME?</v>
      </c>
      <c r="F6" t="e">
        <f t="shared" ca="1" si="1"/>
        <v>#NAME?</v>
      </c>
      <c r="G6" t="e">
        <f t="shared" ca="1" si="2"/>
        <v>#NAME?</v>
      </c>
      <c r="H6" t="e">
        <f t="shared" ca="1" si="3"/>
        <v>#NAME?</v>
      </c>
      <c r="I6" t="e">
        <f t="shared" ca="1" si="4"/>
        <v>#NAME?</v>
      </c>
      <c r="J6" s="7" t="e">
        <f t="shared" ca="1" si="5"/>
        <v>#NAME?</v>
      </c>
      <c r="K6" s="7" t="e">
        <f t="shared" ca="1" si="6"/>
        <v>#NAME?</v>
      </c>
      <c r="L6" s="6" t="e">
        <f t="shared" ca="1" si="7"/>
        <v>#NAME?</v>
      </c>
    </row>
    <row r="7" spans="1:12" x14ac:dyDescent="0.2">
      <c r="A7" t="s">
        <v>20</v>
      </c>
      <c r="B7" t="e">
        <f ca="1">_xll.BDP($A7, "SETTLE_DT")</f>
        <v>#NAME?</v>
      </c>
      <c r="C7" t="e">
        <f ca="1">_xll.BDP($A7, C$1)</f>
        <v>#NAME?</v>
      </c>
      <c r="D7" t="e">
        <f ca="1">_xll.BDP($A7, D$1)</f>
        <v>#NAME?</v>
      </c>
      <c r="E7" t="e">
        <f ca="1">_xll.BDP($A7, E$1)</f>
        <v>#NAME?</v>
      </c>
      <c r="F7" t="e">
        <f t="shared" ca="1" si="1"/>
        <v>#NAME?</v>
      </c>
      <c r="G7" t="e">
        <f t="shared" ca="1" si="2"/>
        <v>#NAME?</v>
      </c>
      <c r="H7" t="e">
        <f t="shared" ca="1" si="3"/>
        <v>#NAME?</v>
      </c>
      <c r="I7" t="e">
        <f t="shared" ca="1" si="4"/>
        <v>#NAME?</v>
      </c>
      <c r="J7" s="7" t="e">
        <f t="shared" ca="1" si="5"/>
        <v>#NAME?</v>
      </c>
      <c r="K7" s="7" t="e">
        <f t="shared" ca="1" si="6"/>
        <v>#NAME?</v>
      </c>
      <c r="L7" s="6" t="e">
        <f t="shared" ca="1" si="7"/>
        <v>#NAME?</v>
      </c>
    </row>
    <row r="8" spans="1:12" x14ac:dyDescent="0.2">
      <c r="A8" t="s">
        <v>21</v>
      </c>
      <c r="B8" t="e">
        <f ca="1">_xll.BDP($A8, "SETTLE_DT")</f>
        <v>#NAME?</v>
      </c>
      <c r="C8" t="e">
        <f ca="1">_xll.BDP($A8, C$1)</f>
        <v>#NAME?</v>
      </c>
      <c r="D8" t="e">
        <f ca="1">_xll.BDP($A8, D$1)</f>
        <v>#NAME?</v>
      </c>
      <c r="E8" t="e">
        <f ca="1">_xll.BDP($A8, E$1)</f>
        <v>#NAME?</v>
      </c>
      <c r="F8" t="e">
        <f t="shared" ca="1" si="1"/>
        <v>#NAME?</v>
      </c>
      <c r="G8" t="e">
        <f t="shared" ca="1" si="2"/>
        <v>#NAME?</v>
      </c>
      <c r="H8" t="e">
        <f t="shared" ca="1" si="3"/>
        <v>#NAME?</v>
      </c>
      <c r="I8" t="e">
        <f t="shared" ca="1" si="4"/>
        <v>#NAME?</v>
      </c>
      <c r="J8" s="7" t="e">
        <f t="shared" ca="1" si="5"/>
        <v>#NAME?</v>
      </c>
      <c r="K8" s="7" t="e">
        <f t="shared" ca="1" si="6"/>
        <v>#NAME?</v>
      </c>
      <c r="L8" s="6" t="e">
        <f t="shared" ca="1" si="7"/>
        <v>#NAME?</v>
      </c>
    </row>
    <row r="9" spans="1:12" x14ac:dyDescent="0.2">
      <c r="A9" t="s">
        <v>22</v>
      </c>
      <c r="B9" t="e">
        <f ca="1">_xll.BDP($A9, "SETTLE_DT")</f>
        <v>#NAME?</v>
      </c>
      <c r="C9" t="e">
        <f ca="1">_xll.BDP($A9, C$1)</f>
        <v>#NAME?</v>
      </c>
      <c r="D9" t="e">
        <f ca="1">_xll.BDP($A9, D$1)</f>
        <v>#NAME?</v>
      </c>
      <c r="E9" t="e">
        <f ca="1">_xll.BDP($A9, E$1)</f>
        <v>#NAME?</v>
      </c>
      <c r="F9" t="e">
        <f t="shared" ca="1" si="1"/>
        <v>#NAME?</v>
      </c>
      <c r="G9" t="e">
        <f t="shared" ca="1" si="2"/>
        <v>#NAME?</v>
      </c>
      <c r="H9" t="e">
        <f t="shared" ca="1" si="3"/>
        <v>#NAME?</v>
      </c>
      <c r="I9" t="e">
        <f t="shared" ca="1" si="4"/>
        <v>#NAME?</v>
      </c>
      <c r="J9" s="7" t="e">
        <f t="shared" ca="1" si="5"/>
        <v>#NAME?</v>
      </c>
      <c r="K9" s="7" t="e">
        <f t="shared" ca="1" si="6"/>
        <v>#NAME?</v>
      </c>
      <c r="L9" s="6" t="e">
        <f t="shared" ca="1" si="7"/>
        <v>#NAME?</v>
      </c>
    </row>
    <row r="10" spans="1:12" x14ac:dyDescent="0.2">
      <c r="A10" t="s">
        <v>23</v>
      </c>
      <c r="B10" t="e">
        <f ca="1">_xll.BDP($A10, "SETTLE_DT")</f>
        <v>#NAME?</v>
      </c>
      <c r="C10" t="e">
        <f ca="1">_xll.BDP($A10, C$1)</f>
        <v>#NAME?</v>
      </c>
      <c r="D10" t="e">
        <f ca="1">_xll.BDP($A10, D$1)</f>
        <v>#NAME?</v>
      </c>
      <c r="E10" t="e">
        <f ca="1">_xll.BDP($A10, E$1)</f>
        <v>#NAME?</v>
      </c>
      <c r="F10" t="e">
        <f t="shared" ca="1" si="1"/>
        <v>#NAME?</v>
      </c>
      <c r="G10" t="e">
        <f t="shared" ca="1" si="2"/>
        <v>#NAME?</v>
      </c>
      <c r="H10" t="e">
        <f t="shared" ca="1" si="3"/>
        <v>#NAME?</v>
      </c>
      <c r="I10" t="e">
        <f t="shared" ca="1" si="4"/>
        <v>#NAME?</v>
      </c>
      <c r="J10" s="7" t="e">
        <f t="shared" ca="1" si="5"/>
        <v>#NAME?</v>
      </c>
      <c r="K10" s="7" t="e">
        <f t="shared" ca="1" si="6"/>
        <v>#NAME?</v>
      </c>
      <c r="L10" s="6" t="e">
        <f t="shared" ca="1" si="7"/>
        <v>#NAME?</v>
      </c>
    </row>
    <row r="11" spans="1:12" x14ac:dyDescent="0.2">
      <c r="A11" t="s">
        <v>24</v>
      </c>
      <c r="B11" t="e">
        <f ca="1">_xll.BDP($A11, "SETTLE_DT")</f>
        <v>#NAME?</v>
      </c>
      <c r="C11" t="e">
        <f ca="1">_xll.BDP($A11, C$1)</f>
        <v>#NAME?</v>
      </c>
      <c r="D11" t="e">
        <f ca="1">_xll.BDP($A11, D$1)</f>
        <v>#NAME?</v>
      </c>
      <c r="E11" t="e">
        <f ca="1">_xll.BDP($A11, E$1)</f>
        <v>#NAME?</v>
      </c>
      <c r="F11" t="e">
        <f t="shared" ca="1" si="1"/>
        <v>#NAME?</v>
      </c>
      <c r="G11" t="e">
        <f t="shared" ca="1" si="2"/>
        <v>#NAME?</v>
      </c>
      <c r="H11" t="e">
        <f t="shared" ca="1" si="3"/>
        <v>#NAME?</v>
      </c>
      <c r="I11" t="e">
        <f t="shared" ca="1" si="4"/>
        <v>#NAME?</v>
      </c>
      <c r="J11" s="7" t="e">
        <f t="shared" ca="1" si="5"/>
        <v>#NAME?</v>
      </c>
      <c r="K11" s="7" t="e">
        <f t="shared" ca="1" si="6"/>
        <v>#NAME?</v>
      </c>
      <c r="L11" s="6" t="e">
        <f t="shared" ca="1" si="7"/>
        <v>#NAME?</v>
      </c>
    </row>
    <row r="12" spans="1:12" x14ac:dyDescent="0.2">
      <c r="A12" t="s">
        <v>25</v>
      </c>
      <c r="B12" t="e">
        <f ca="1">_xll.BDP($A12, "SETTLE_DT")</f>
        <v>#NAME?</v>
      </c>
      <c r="C12" t="e">
        <f ca="1">_xll.BDP($A12, C$1)</f>
        <v>#NAME?</v>
      </c>
      <c r="D12" t="e">
        <f ca="1">_xll.BDP($A12, D$1)</f>
        <v>#NAME?</v>
      </c>
      <c r="E12" t="e">
        <f ca="1">_xll.BDP($A12, E$1)</f>
        <v>#NAME?</v>
      </c>
      <c r="F12" t="e">
        <f t="shared" ca="1" si="1"/>
        <v>#NAME?</v>
      </c>
      <c r="G12" t="e">
        <f t="shared" ca="1" si="2"/>
        <v>#NAME?</v>
      </c>
      <c r="H12" t="e">
        <f t="shared" ca="1" si="3"/>
        <v>#NAME?</v>
      </c>
      <c r="I12" t="e">
        <f t="shared" ca="1" si="4"/>
        <v>#NAME?</v>
      </c>
      <c r="J12" s="7" t="e">
        <f t="shared" ca="1" si="5"/>
        <v>#NAME?</v>
      </c>
      <c r="K12" s="7" t="e">
        <f t="shared" ca="1" si="6"/>
        <v>#NAME?</v>
      </c>
      <c r="L12" s="6" t="e">
        <f t="shared" ca="1" si="7"/>
        <v>#NAME?</v>
      </c>
    </row>
    <row r="13" spans="1:12" x14ac:dyDescent="0.2">
      <c r="A13" t="s">
        <v>26</v>
      </c>
      <c r="B13" t="e">
        <f ca="1">_xll.BDP($A13, "SETTLE_DT")</f>
        <v>#NAME?</v>
      </c>
      <c r="C13" t="e">
        <f ca="1">_xll.BDP($A13, C$1)</f>
        <v>#NAME?</v>
      </c>
      <c r="D13" t="e">
        <f ca="1">_xll.BDP($A13, D$1)</f>
        <v>#NAME?</v>
      </c>
      <c r="E13" t="e">
        <f ca="1">_xll.BDP($A13, E$1)</f>
        <v>#NAME?</v>
      </c>
      <c r="F13" t="e">
        <f t="shared" ca="1" si="1"/>
        <v>#NAME?</v>
      </c>
      <c r="G13" t="e">
        <f t="shared" ca="1" si="2"/>
        <v>#NAME?</v>
      </c>
      <c r="H13" t="e">
        <f t="shared" ca="1" si="3"/>
        <v>#NAME?</v>
      </c>
      <c r="I13" t="e">
        <f t="shared" ca="1" si="4"/>
        <v>#NAME?</v>
      </c>
      <c r="J13" s="7" t="e">
        <f t="shared" ca="1" si="5"/>
        <v>#NAME?</v>
      </c>
      <c r="K13" s="7" t="e">
        <f t="shared" ca="1" si="6"/>
        <v>#NAME?</v>
      </c>
      <c r="L13" s="6" t="e">
        <f t="shared" ca="1" si="7"/>
        <v>#NAME?</v>
      </c>
    </row>
    <row r="14" spans="1:12" x14ac:dyDescent="0.2">
      <c r="A14" t="s">
        <v>15</v>
      </c>
      <c r="B14" t="e">
        <f ca="1">_xll.BDP($A14, "SETTLE_DT")</f>
        <v>#NAME?</v>
      </c>
      <c r="C14" t="e">
        <f ca="1">_xll.BDP($A14, C$1)</f>
        <v>#NAME?</v>
      </c>
      <c r="D14" t="e">
        <f ca="1">_xll.BDP($A14, D$1)</f>
        <v>#NAME?</v>
      </c>
      <c r="E14" t="e">
        <f ca="1">_xll.BDP($A14, E$1)</f>
        <v>#NAME?</v>
      </c>
      <c r="F14" t="e">
        <f t="shared" ca="1" si="1"/>
        <v>#NAME?</v>
      </c>
      <c r="G14" t="e">
        <f t="shared" ca="1" si="2"/>
        <v>#NAME?</v>
      </c>
      <c r="H14" t="e">
        <f t="shared" ca="1" si="3"/>
        <v>#NAME?</v>
      </c>
      <c r="I14" t="e">
        <f ca="1">E$2+E14</f>
        <v>#NAME?</v>
      </c>
      <c r="J14" s="7" t="e">
        <f t="shared" ca="1" si="5"/>
        <v>#NAME?</v>
      </c>
      <c r="K14" s="7" t="e">
        <f ca="1">(H14/D$2)^(365/$F14)-1</f>
        <v>#NAME?</v>
      </c>
      <c r="L14" s="6" t="e">
        <f t="shared" ca="1" si="7"/>
        <v>#NAME?</v>
      </c>
    </row>
    <row r="15" spans="1:12" x14ac:dyDescent="0.2">
      <c r="J15" s="7"/>
      <c r="K15" s="7"/>
      <c r="L15" s="6"/>
    </row>
    <row r="17" spans="1:12" x14ac:dyDescent="0.2">
      <c r="A17" t="s">
        <v>16</v>
      </c>
      <c r="B17" t="s">
        <v>17</v>
      </c>
      <c r="C17" t="s">
        <v>18</v>
      </c>
      <c r="D17" t="s">
        <v>19</v>
      </c>
      <c r="E17" t="s">
        <v>9</v>
      </c>
      <c r="F17" t="s">
        <v>58</v>
      </c>
      <c r="G17" t="s">
        <v>59</v>
      </c>
      <c r="H17" t="s">
        <v>60</v>
      </c>
      <c r="I17" t="s">
        <v>61</v>
      </c>
      <c r="J17" t="s">
        <v>62</v>
      </c>
      <c r="K17" t="s">
        <v>63</v>
      </c>
      <c r="L17" t="s">
        <v>64</v>
      </c>
    </row>
    <row r="18" spans="1:12" x14ac:dyDescent="0.2">
      <c r="A18" t="s">
        <v>10</v>
      </c>
      <c r="B18" s="10">
        <v>45546</v>
      </c>
      <c r="C18">
        <v>4241.1099999999997</v>
      </c>
      <c r="D18">
        <v>4246.22</v>
      </c>
      <c r="E18">
        <v>4243.67</v>
      </c>
    </row>
    <row r="19" spans="1:12" x14ac:dyDescent="0.2">
      <c r="A19" t="s">
        <v>11</v>
      </c>
      <c r="B19" s="10">
        <v>45547</v>
      </c>
      <c r="C19">
        <v>0.04</v>
      </c>
      <c r="D19">
        <v>1.1299999999999999</v>
      </c>
      <c r="E19">
        <v>0.59</v>
      </c>
      <c r="F19">
        <v>3</v>
      </c>
      <c r="G19">
        <v>4241.1499999999996</v>
      </c>
      <c r="H19">
        <v>4247.3500000000004</v>
      </c>
      <c r="I19">
        <v>4244.26</v>
      </c>
      <c r="J19">
        <v>1.1481515463642733E-3</v>
      </c>
      <c r="K19">
        <v>3.2903232337489374E-2</v>
      </c>
      <c r="L19">
        <v>1.7025691941926824E-2</v>
      </c>
    </row>
    <row r="20" spans="1:12" x14ac:dyDescent="0.2">
      <c r="A20" t="s">
        <v>12</v>
      </c>
      <c r="B20" s="10">
        <v>45553</v>
      </c>
      <c r="C20">
        <v>3.92</v>
      </c>
      <c r="D20">
        <v>4.3600000000000003</v>
      </c>
      <c r="E20">
        <v>4.1500000000000004</v>
      </c>
      <c r="F20">
        <v>9</v>
      </c>
      <c r="G20">
        <v>4245.03</v>
      </c>
      <c r="H20">
        <v>4250.58</v>
      </c>
      <c r="I20">
        <v>4247.82</v>
      </c>
      <c r="J20">
        <v>3.8178393703419244E-2</v>
      </c>
      <c r="K20">
        <v>4.2499193902044707E-2</v>
      </c>
      <c r="L20">
        <v>4.0338793802731976E-2</v>
      </c>
    </row>
    <row r="21" spans="1:12" x14ac:dyDescent="0.2">
      <c r="A21" t="s">
        <v>13</v>
      </c>
      <c r="B21" s="10">
        <v>45576</v>
      </c>
      <c r="C21">
        <v>16.73</v>
      </c>
      <c r="D21">
        <v>18.100000000000001</v>
      </c>
      <c r="E21">
        <v>17.5</v>
      </c>
      <c r="F21">
        <v>32</v>
      </c>
      <c r="G21">
        <v>4257.8399999999992</v>
      </c>
      <c r="H21">
        <v>4264.3200000000006</v>
      </c>
      <c r="I21">
        <v>4261.17</v>
      </c>
      <c r="J21">
        <v>4.5929509514655242E-2</v>
      </c>
      <c r="K21">
        <v>4.9713340551738039E-2</v>
      </c>
      <c r="L21">
        <v>4.7821425033196641E-2</v>
      </c>
    </row>
    <row r="22" spans="1:12" x14ac:dyDescent="0.2">
      <c r="A22" t="s">
        <v>14</v>
      </c>
      <c r="B22" s="10">
        <v>45608</v>
      </c>
      <c r="C22">
        <v>33.1</v>
      </c>
      <c r="D22">
        <v>34.729999999999997</v>
      </c>
      <c r="E22">
        <v>33.950000000000003</v>
      </c>
      <c r="F22">
        <v>64</v>
      </c>
      <c r="G22">
        <v>4274.21</v>
      </c>
      <c r="H22">
        <v>4280.95</v>
      </c>
      <c r="I22">
        <v>4277.62</v>
      </c>
      <c r="J22">
        <v>4.5335191222240612E-2</v>
      </c>
      <c r="K22">
        <v>4.7552359646898079E-2</v>
      </c>
      <c r="L22">
        <v>4.6443775434569345E-2</v>
      </c>
    </row>
    <row r="23" spans="1:12" x14ac:dyDescent="0.2">
      <c r="A23" t="s">
        <v>20</v>
      </c>
      <c r="B23" s="10">
        <v>45637</v>
      </c>
      <c r="C23">
        <v>51.65</v>
      </c>
      <c r="D23">
        <v>53.65</v>
      </c>
      <c r="E23">
        <v>52.65</v>
      </c>
      <c r="F23">
        <v>93</v>
      </c>
      <c r="G23">
        <v>4292.7599999999993</v>
      </c>
      <c r="H23">
        <v>4299.87</v>
      </c>
      <c r="I23">
        <v>4296.32</v>
      </c>
      <c r="J23">
        <v>4.8654908059242663E-2</v>
      </c>
      <c r="K23">
        <v>5.0511733685866478E-2</v>
      </c>
      <c r="L23">
        <v>4.958332087255457E-2</v>
      </c>
    </row>
    <row r="24" spans="1:12" x14ac:dyDescent="0.2">
      <c r="A24" t="s">
        <v>21</v>
      </c>
      <c r="B24" s="10">
        <v>45670</v>
      </c>
      <c r="C24">
        <v>67.739999999999995</v>
      </c>
      <c r="D24">
        <v>72.12</v>
      </c>
      <c r="E24">
        <v>69.930000000000007</v>
      </c>
      <c r="F24">
        <v>126</v>
      </c>
      <c r="G24">
        <v>4308.8499999999995</v>
      </c>
      <c r="H24">
        <v>4318.34</v>
      </c>
      <c r="I24">
        <v>4313.6000000000004</v>
      </c>
      <c r="J24">
        <v>4.6973009221020101E-2</v>
      </c>
      <c r="K24">
        <v>4.9997754416866824E-2</v>
      </c>
      <c r="L24">
        <v>4.8485381818943463E-2</v>
      </c>
    </row>
    <row r="25" spans="1:12" x14ac:dyDescent="0.2">
      <c r="A25" t="s">
        <v>22</v>
      </c>
      <c r="B25" s="10">
        <v>45699</v>
      </c>
      <c r="C25">
        <v>83.49</v>
      </c>
      <c r="D25">
        <v>88.7</v>
      </c>
      <c r="E25">
        <v>86.09</v>
      </c>
      <c r="F25">
        <v>155</v>
      </c>
      <c r="G25">
        <v>4324.5999999999995</v>
      </c>
      <c r="H25">
        <v>4334.92</v>
      </c>
      <c r="I25">
        <v>4329.76</v>
      </c>
      <c r="J25">
        <v>4.6976716309985012E-2</v>
      </c>
      <c r="K25">
        <v>4.9888416880434105E-2</v>
      </c>
      <c r="L25">
        <v>4.8432566595209559E-2</v>
      </c>
    </row>
    <row r="26" spans="1:12" x14ac:dyDescent="0.2">
      <c r="A26" t="s">
        <v>23</v>
      </c>
      <c r="B26" s="10">
        <v>45727</v>
      </c>
      <c r="C26">
        <v>99.26</v>
      </c>
      <c r="D26">
        <v>103.99</v>
      </c>
      <c r="E26">
        <v>101.7</v>
      </c>
      <c r="F26">
        <v>183</v>
      </c>
      <c r="G26">
        <v>4340.37</v>
      </c>
      <c r="H26">
        <v>4350.21</v>
      </c>
      <c r="I26">
        <v>4345.37</v>
      </c>
      <c r="J26">
        <v>4.7223862784436799E-2</v>
      </c>
      <c r="K26">
        <v>4.9441036217674261E-2</v>
      </c>
      <c r="L26">
        <v>4.833244950105553E-2</v>
      </c>
    </row>
    <row r="27" spans="1:12" x14ac:dyDescent="0.2">
      <c r="A27" t="s">
        <v>24</v>
      </c>
      <c r="B27" s="10">
        <v>45819</v>
      </c>
      <c r="C27">
        <v>151</v>
      </c>
      <c r="D27">
        <v>157</v>
      </c>
      <c r="E27">
        <v>154</v>
      </c>
      <c r="F27">
        <v>275</v>
      </c>
      <c r="G27">
        <v>4392.1099999999997</v>
      </c>
      <c r="H27">
        <v>4403.22</v>
      </c>
      <c r="I27">
        <v>4397.67</v>
      </c>
      <c r="J27">
        <v>4.7529219961468749E-2</v>
      </c>
      <c r="K27">
        <v>4.9369155660106134E-2</v>
      </c>
      <c r="L27">
        <v>4.8449187810787442E-2</v>
      </c>
    </row>
    <row r="28" spans="1:12" x14ac:dyDescent="0.2">
      <c r="A28" t="s">
        <v>25</v>
      </c>
      <c r="B28" s="10">
        <v>45911</v>
      </c>
      <c r="C28">
        <v>198.18</v>
      </c>
      <c r="D28">
        <v>205.75</v>
      </c>
      <c r="E28">
        <v>202.25</v>
      </c>
      <c r="F28">
        <v>367</v>
      </c>
      <c r="G28">
        <v>4439.29</v>
      </c>
      <c r="H28">
        <v>4451.97</v>
      </c>
      <c r="I28">
        <v>4445.92</v>
      </c>
      <c r="J28">
        <v>4.6467855886666243E-2</v>
      </c>
      <c r="K28">
        <v>4.818454011635831E-2</v>
      </c>
      <c r="L28">
        <v>4.7326198001512276E-2</v>
      </c>
    </row>
    <row r="29" spans="1:12" x14ac:dyDescent="0.2">
      <c r="A29" t="s">
        <v>26</v>
      </c>
      <c r="B29" s="10">
        <v>46276</v>
      </c>
      <c r="C29">
        <v>400.14</v>
      </c>
      <c r="D29">
        <v>422.77</v>
      </c>
      <c r="E29">
        <v>409.79</v>
      </c>
      <c r="F29">
        <v>732</v>
      </c>
      <c r="G29">
        <v>4641.25</v>
      </c>
      <c r="H29">
        <v>4668.99</v>
      </c>
      <c r="I29">
        <v>4653.46</v>
      </c>
      <c r="J29">
        <v>4.5982025975615848E-2</v>
      </c>
      <c r="K29">
        <v>4.8464943620349921E-2</v>
      </c>
      <c r="L29">
        <v>4.7223484797982884E-2</v>
      </c>
    </row>
    <row r="30" spans="1:12" x14ac:dyDescent="0.2">
      <c r="A30" t="s">
        <v>15</v>
      </c>
      <c r="B30" s="10">
        <v>46641</v>
      </c>
      <c r="C30">
        <v>633.47</v>
      </c>
      <c r="D30">
        <v>682.52</v>
      </c>
      <c r="E30">
        <v>658.5</v>
      </c>
      <c r="F30">
        <v>1099</v>
      </c>
      <c r="G30">
        <v>4874.58</v>
      </c>
      <c r="H30">
        <v>4928.74</v>
      </c>
      <c r="I30">
        <v>4902.17</v>
      </c>
      <c r="J30">
        <v>4.7319540426477236E-2</v>
      </c>
      <c r="K30">
        <v>5.0749687824667156E-2</v>
      </c>
      <c r="L30">
        <v>4.9034614125572196E-2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workbookViewId="0">
      <selection activeCell="D23" sqref="D23"/>
    </sheetView>
  </sheetViews>
  <sheetFormatPr baseColWidth="10" defaultColWidth="9.1640625" defaultRowHeight="13" x14ac:dyDescent="0.15"/>
  <cols>
    <col min="1" max="1" width="12.6640625" style="8" bestFit="1" customWidth="1"/>
    <col min="2" max="2" width="10.1640625" style="8" bestFit="1" customWidth="1"/>
    <col min="3" max="6" width="9" style="8" bestFit="1" customWidth="1"/>
    <col min="7" max="7" width="9.1640625" style="8"/>
    <col min="8" max="8" width="15.83203125" style="8" bestFit="1" customWidth="1"/>
    <col min="9" max="9" width="15.6640625" style="8" bestFit="1" customWidth="1"/>
    <col min="10" max="10" width="10.1640625" style="8" bestFit="1" customWidth="1"/>
    <col min="11" max="16384" width="9.1640625" style="8"/>
  </cols>
  <sheetData>
    <row r="1" spans="1:13" x14ac:dyDescent="0.15">
      <c r="A1" s="8" t="s">
        <v>138</v>
      </c>
      <c r="K1" s="4" t="s">
        <v>139</v>
      </c>
    </row>
    <row r="3" spans="1:13" x14ac:dyDescent="0.15">
      <c r="A3" s="8" t="s">
        <v>137</v>
      </c>
      <c r="B3" s="8" t="s">
        <v>88</v>
      </c>
      <c r="C3" s="8" t="s">
        <v>87</v>
      </c>
      <c r="E3" s="8" t="s">
        <v>136</v>
      </c>
      <c r="F3" s="8" t="s">
        <v>135</v>
      </c>
    </row>
    <row r="4" spans="1:13" x14ac:dyDescent="0.15">
      <c r="A4" s="8" t="s">
        <v>134</v>
      </c>
      <c r="B4" s="8" t="s">
        <v>133</v>
      </c>
    </row>
    <row r="5" spans="1:13" x14ac:dyDescent="0.15">
      <c r="A5" s="8" t="s">
        <v>132</v>
      </c>
      <c r="B5" s="8" t="s">
        <v>7</v>
      </c>
    </row>
    <row r="6" spans="1:13" x14ac:dyDescent="0.15">
      <c r="A6" s="8" t="s">
        <v>131</v>
      </c>
      <c r="B6" s="8" t="s">
        <v>130</v>
      </c>
    </row>
    <row r="8" spans="1:13" x14ac:dyDescent="0.15">
      <c r="A8" s="8" t="s">
        <v>129</v>
      </c>
      <c r="J8" s="5"/>
    </row>
    <row r="9" spans="1:13" x14ac:dyDescent="0.15">
      <c r="B9" s="8" t="s">
        <v>125</v>
      </c>
      <c r="C9" s="13" t="s">
        <v>124</v>
      </c>
      <c r="D9" s="13"/>
      <c r="E9" s="13" t="s">
        <v>123</v>
      </c>
      <c r="F9" s="13"/>
      <c r="G9" s="3"/>
      <c r="J9" s="13"/>
      <c r="K9" s="13"/>
      <c r="L9" s="13"/>
      <c r="M9" s="13"/>
    </row>
    <row r="10" spans="1:13" x14ac:dyDescent="0.15">
      <c r="A10" s="8" t="s">
        <v>128</v>
      </c>
      <c r="B10" s="5" t="s">
        <v>127</v>
      </c>
      <c r="C10" s="8">
        <v>0.36</v>
      </c>
      <c r="D10" s="8">
        <v>0.8</v>
      </c>
      <c r="E10" s="8">
        <v>4239.51</v>
      </c>
      <c r="F10" s="8">
        <v>4245.5</v>
      </c>
      <c r="G10" s="2"/>
    </row>
    <row r="11" spans="1:13" x14ac:dyDescent="0.15">
      <c r="A11" s="8" t="s">
        <v>126</v>
      </c>
      <c r="B11" s="5" t="s">
        <v>121</v>
      </c>
      <c r="C11" s="8">
        <v>0.36</v>
      </c>
      <c r="D11" s="8">
        <v>0.8</v>
      </c>
      <c r="E11" s="8">
        <v>4240.3100000000004</v>
      </c>
      <c r="F11" s="8">
        <v>4245.8599999999997</v>
      </c>
      <c r="J11" s="13"/>
      <c r="K11" s="13"/>
      <c r="L11" s="13"/>
      <c r="M11" s="13"/>
    </row>
    <row r="12" spans="1:13" x14ac:dyDescent="0.15">
      <c r="A12" s="8" t="s">
        <v>122</v>
      </c>
      <c r="B12" s="5" t="s">
        <v>121</v>
      </c>
      <c r="C12" s="8">
        <v>4241.1099999999997</v>
      </c>
      <c r="D12" s="8">
        <v>4246.22</v>
      </c>
      <c r="E12" s="8">
        <v>4241.1099999999997</v>
      </c>
      <c r="F12" s="8">
        <v>4246.22</v>
      </c>
    </row>
    <row r="13" spans="1:13" x14ac:dyDescent="0.15">
      <c r="A13" s="8" t="s">
        <v>120</v>
      </c>
      <c r="B13" s="5" t="s">
        <v>119</v>
      </c>
      <c r="C13" s="8">
        <v>0.04</v>
      </c>
      <c r="D13" s="8">
        <v>1.1299999999999999</v>
      </c>
      <c r="E13" s="8">
        <v>4241.1499999999996</v>
      </c>
      <c r="F13" s="8">
        <v>4247.3500000000004</v>
      </c>
    </row>
    <row r="14" spans="1:13" x14ac:dyDescent="0.15">
      <c r="A14" s="8" t="s">
        <v>55</v>
      </c>
      <c r="B14" s="5" t="s">
        <v>118</v>
      </c>
      <c r="C14" s="8">
        <v>3.95</v>
      </c>
      <c r="D14" s="8">
        <v>4.3600000000000003</v>
      </c>
      <c r="E14" s="8">
        <v>4245.0600000000004</v>
      </c>
      <c r="F14" s="8">
        <v>4250.58</v>
      </c>
    </row>
    <row r="15" spans="1:13" x14ac:dyDescent="0.15">
      <c r="A15" s="8" t="s">
        <v>79</v>
      </c>
      <c r="B15" s="5" t="s">
        <v>117</v>
      </c>
      <c r="C15" s="8">
        <v>7.59</v>
      </c>
      <c r="D15" s="8">
        <v>9.06</v>
      </c>
      <c r="E15" s="8">
        <v>4248.7</v>
      </c>
      <c r="F15" s="8">
        <v>4255.28</v>
      </c>
    </row>
    <row r="16" spans="1:13" x14ac:dyDescent="0.15">
      <c r="A16" s="8" t="s">
        <v>78</v>
      </c>
      <c r="B16" s="5" t="s">
        <v>116</v>
      </c>
      <c r="C16" s="8">
        <v>11.66</v>
      </c>
      <c r="D16" s="8">
        <v>13.02</v>
      </c>
      <c r="E16" s="8">
        <v>4252.7700000000004</v>
      </c>
      <c r="F16" s="8">
        <v>4259.24</v>
      </c>
    </row>
    <row r="17" spans="1:6" x14ac:dyDescent="0.15">
      <c r="A17" s="8" t="s">
        <v>53</v>
      </c>
      <c r="B17" s="5" t="s">
        <v>115</v>
      </c>
      <c r="C17" s="8">
        <v>16.899999999999999</v>
      </c>
      <c r="D17" s="8">
        <v>18.100000000000001</v>
      </c>
      <c r="E17" s="8">
        <v>4258.01</v>
      </c>
      <c r="F17" s="8">
        <v>4264.32</v>
      </c>
    </row>
    <row r="18" spans="1:6" x14ac:dyDescent="0.15">
      <c r="A18" s="8" t="s">
        <v>51</v>
      </c>
      <c r="B18" s="5" t="s">
        <v>114</v>
      </c>
      <c r="C18" s="8">
        <v>33.090000000000003</v>
      </c>
      <c r="D18" s="8">
        <v>34.729999999999997</v>
      </c>
      <c r="E18" s="8">
        <v>4274.2</v>
      </c>
      <c r="F18" s="8">
        <v>4280.95</v>
      </c>
    </row>
    <row r="19" spans="1:6" x14ac:dyDescent="0.15">
      <c r="A19" s="8" t="s">
        <v>49</v>
      </c>
      <c r="B19" s="5" t="s">
        <v>113</v>
      </c>
      <c r="C19" s="8">
        <v>51.65</v>
      </c>
      <c r="D19" s="8">
        <v>53.65</v>
      </c>
      <c r="E19" s="8">
        <v>4292.76</v>
      </c>
      <c r="F19" s="8">
        <v>4299.87</v>
      </c>
    </row>
    <row r="20" spans="1:6" x14ac:dyDescent="0.15">
      <c r="A20" s="8" t="s">
        <v>77</v>
      </c>
      <c r="B20" s="5" t="s">
        <v>112</v>
      </c>
      <c r="C20" s="8">
        <v>67.739999999999995</v>
      </c>
      <c r="D20" s="8">
        <v>72.12</v>
      </c>
      <c r="E20" s="8">
        <v>4308.8500000000004</v>
      </c>
      <c r="F20" s="8">
        <v>4318.34</v>
      </c>
    </row>
    <row r="21" spans="1:6" x14ac:dyDescent="0.15">
      <c r="A21" s="8" t="s">
        <v>76</v>
      </c>
      <c r="B21" s="5" t="s">
        <v>111</v>
      </c>
      <c r="C21" s="8">
        <v>83.49</v>
      </c>
      <c r="D21" s="8">
        <v>88.7</v>
      </c>
      <c r="E21" s="8">
        <v>4324.6000000000004</v>
      </c>
      <c r="F21" s="8">
        <v>4334.92</v>
      </c>
    </row>
    <row r="22" spans="1:6" x14ac:dyDescent="0.15">
      <c r="A22" s="8" t="s">
        <v>45</v>
      </c>
      <c r="B22" s="5" t="s">
        <v>110</v>
      </c>
      <c r="C22" s="8">
        <v>99.41</v>
      </c>
      <c r="D22" s="8">
        <v>103.99</v>
      </c>
      <c r="E22" s="8">
        <v>4340.5200000000004</v>
      </c>
      <c r="F22" s="8">
        <v>4350.21</v>
      </c>
    </row>
    <row r="23" spans="1:6" x14ac:dyDescent="0.15">
      <c r="A23" s="8" t="s">
        <v>41</v>
      </c>
      <c r="B23" s="5" t="s">
        <v>109</v>
      </c>
      <c r="C23" s="8">
        <v>151</v>
      </c>
      <c r="D23" s="8">
        <v>157</v>
      </c>
      <c r="E23" s="8">
        <v>4392.1099999999997</v>
      </c>
      <c r="F23" s="8">
        <v>4403.22</v>
      </c>
    </row>
    <row r="24" spans="1:6" x14ac:dyDescent="0.15">
      <c r="A24" s="8" t="s">
        <v>37</v>
      </c>
      <c r="B24" s="5" t="s">
        <v>108</v>
      </c>
      <c r="C24" s="8">
        <v>198.75</v>
      </c>
      <c r="D24" s="8">
        <v>205.75</v>
      </c>
      <c r="E24" s="8">
        <v>4439.8599999999997</v>
      </c>
      <c r="F24" s="8">
        <v>4451.97</v>
      </c>
    </row>
    <row r="25" spans="1:6" x14ac:dyDescent="0.15">
      <c r="A25" s="8" t="s">
        <v>89</v>
      </c>
      <c r="B25" s="5" t="s">
        <v>107</v>
      </c>
      <c r="C25" s="8">
        <v>249.53</v>
      </c>
      <c r="D25" s="8">
        <v>258.54000000000002</v>
      </c>
      <c r="E25" s="8">
        <v>4490.6400000000003</v>
      </c>
      <c r="F25" s="8">
        <v>4504.76</v>
      </c>
    </row>
    <row r="26" spans="1:6" x14ac:dyDescent="0.15">
      <c r="A26" s="8" t="s">
        <v>75</v>
      </c>
      <c r="B26" s="5" t="s">
        <v>106</v>
      </c>
      <c r="C26" s="8">
        <v>299.75</v>
      </c>
      <c r="D26" s="8">
        <v>310.75</v>
      </c>
      <c r="E26" s="8">
        <v>4540.8599999999997</v>
      </c>
      <c r="F26" s="8">
        <v>4556.97</v>
      </c>
    </row>
    <row r="27" spans="1:6" x14ac:dyDescent="0.15">
      <c r="A27" s="8" t="s">
        <v>32</v>
      </c>
      <c r="B27" s="5" t="s">
        <v>105</v>
      </c>
      <c r="C27" s="8">
        <v>404.92</v>
      </c>
      <c r="D27" s="8">
        <v>434.88</v>
      </c>
      <c r="E27" s="8">
        <v>4646.03</v>
      </c>
      <c r="F27" s="8">
        <v>4681.1000000000004</v>
      </c>
    </row>
    <row r="28" spans="1:6" x14ac:dyDescent="0.15">
      <c r="A28" s="8" t="s">
        <v>74</v>
      </c>
      <c r="B28" s="5" t="s">
        <v>104</v>
      </c>
      <c r="C28" s="8">
        <v>632.48</v>
      </c>
      <c r="D28" s="8">
        <v>682.52</v>
      </c>
      <c r="E28" s="8">
        <v>4873.59</v>
      </c>
      <c r="F28" s="8">
        <v>4928.74</v>
      </c>
    </row>
    <row r="29" spans="1:6" x14ac:dyDescent="0.15">
      <c r="A29" s="8" t="s">
        <v>73</v>
      </c>
      <c r="B29" s="5" t="s">
        <v>103</v>
      </c>
      <c r="C29" s="8">
        <v>883.52</v>
      </c>
      <c r="D29" s="8">
        <v>915.24</v>
      </c>
      <c r="E29" s="8">
        <v>5124.63</v>
      </c>
      <c r="F29" s="8">
        <v>5161.46</v>
      </c>
    </row>
    <row r="30" spans="1:6" x14ac:dyDescent="0.15">
      <c r="A30" s="8" t="s">
        <v>72</v>
      </c>
      <c r="B30" s="5" t="s">
        <v>102</v>
      </c>
      <c r="C30" s="8">
        <v>1166.8499999999999</v>
      </c>
      <c r="D30" s="8">
        <v>1198.5</v>
      </c>
      <c r="E30" s="8">
        <v>5407.96</v>
      </c>
      <c r="F30" s="8">
        <v>5444.72</v>
      </c>
    </row>
    <row r="31" spans="1:6" x14ac:dyDescent="0.15">
      <c r="A31" s="8" t="s">
        <v>71</v>
      </c>
      <c r="B31" s="5" t="s">
        <v>101</v>
      </c>
      <c r="C31" s="8">
        <v>1462.3</v>
      </c>
      <c r="D31" s="8">
        <v>1504.95</v>
      </c>
      <c r="E31" s="8">
        <v>5703.41</v>
      </c>
      <c r="F31" s="8">
        <v>5751.17</v>
      </c>
    </row>
    <row r="32" spans="1:6" x14ac:dyDescent="0.15">
      <c r="A32" s="8" t="s">
        <v>70</v>
      </c>
      <c r="B32" s="5" t="s">
        <v>100</v>
      </c>
      <c r="C32" s="8">
        <v>1787.07</v>
      </c>
      <c r="D32" s="8">
        <v>1839.18</v>
      </c>
      <c r="E32" s="8">
        <v>6028.18</v>
      </c>
      <c r="F32" s="8">
        <v>6085.4</v>
      </c>
    </row>
    <row r="33" spans="1:10" x14ac:dyDescent="0.15">
      <c r="A33" s="8" t="s">
        <v>90</v>
      </c>
      <c r="B33" s="5" t="s">
        <v>99</v>
      </c>
      <c r="C33" s="8">
        <v>2149.62</v>
      </c>
      <c r="D33" s="8">
        <v>2211.39</v>
      </c>
      <c r="E33" s="8">
        <v>6390.73</v>
      </c>
      <c r="F33" s="8">
        <v>6457.61</v>
      </c>
    </row>
    <row r="34" spans="1:10" x14ac:dyDescent="0.15">
      <c r="A34" s="8" t="s">
        <v>91</v>
      </c>
      <c r="B34" s="5" t="s">
        <v>98</v>
      </c>
      <c r="C34" s="8">
        <v>2430.7800000000002</v>
      </c>
      <c r="D34" s="8">
        <v>2503.09</v>
      </c>
      <c r="E34" s="8">
        <v>6671.89</v>
      </c>
      <c r="F34" s="8">
        <v>6749.31</v>
      </c>
    </row>
    <row r="35" spans="1:10" x14ac:dyDescent="0.15">
      <c r="A35" s="8" t="s">
        <v>69</v>
      </c>
      <c r="B35" s="5" t="s">
        <v>97</v>
      </c>
      <c r="C35" s="8">
        <v>2826.38</v>
      </c>
      <c r="D35" s="8">
        <v>2899.33</v>
      </c>
      <c r="E35" s="8">
        <v>7067.49</v>
      </c>
      <c r="F35" s="8">
        <v>7145.55</v>
      </c>
    </row>
    <row r="36" spans="1:10" x14ac:dyDescent="0.15">
      <c r="A36" s="8" t="s">
        <v>68</v>
      </c>
      <c r="B36" s="5" t="s">
        <v>96</v>
      </c>
      <c r="C36" s="8">
        <v>4607.49</v>
      </c>
      <c r="D36" s="8">
        <v>4745.51</v>
      </c>
      <c r="E36" s="8">
        <v>8848.6</v>
      </c>
      <c r="F36" s="8">
        <v>8991.73</v>
      </c>
    </row>
    <row r="37" spans="1:10" x14ac:dyDescent="0.15">
      <c r="A37" s="8" t="s">
        <v>67</v>
      </c>
      <c r="B37" s="5" t="s">
        <v>95</v>
      </c>
      <c r="C37" s="8">
        <v>6273.77</v>
      </c>
      <c r="D37" s="8">
        <v>6489.53</v>
      </c>
      <c r="E37" s="8">
        <v>10514.88</v>
      </c>
      <c r="F37" s="8">
        <v>10735.75</v>
      </c>
    </row>
    <row r="38" spans="1:10" x14ac:dyDescent="0.15">
      <c r="A38" s="8" t="s">
        <v>66</v>
      </c>
      <c r="B38" s="5" t="s">
        <v>94</v>
      </c>
      <c r="C38" s="8">
        <v>8546.68</v>
      </c>
      <c r="D38" s="8">
        <v>8871.26</v>
      </c>
      <c r="E38" s="8">
        <v>12787.79</v>
      </c>
      <c r="F38" s="8">
        <v>13117.48</v>
      </c>
    </row>
    <row r="39" spans="1:10" x14ac:dyDescent="0.15">
      <c r="A39" s="8" t="s">
        <v>65</v>
      </c>
      <c r="B39" s="5" t="s">
        <v>93</v>
      </c>
      <c r="C39" s="8">
        <v>11565.16</v>
      </c>
      <c r="D39" s="8">
        <v>12042.67</v>
      </c>
      <c r="E39" s="8">
        <v>15806.27</v>
      </c>
      <c r="F39" s="8">
        <v>16288.89</v>
      </c>
    </row>
    <row r="43" spans="1:10" x14ac:dyDescent="0.15">
      <c r="A43" s="13" t="s">
        <v>92</v>
      </c>
      <c r="B43" s="13"/>
      <c r="C43" s="13"/>
      <c r="D43" s="13"/>
      <c r="E43" s="13"/>
      <c r="F43" s="13"/>
      <c r="G43" s="13"/>
      <c r="H43" s="13"/>
      <c r="I43" s="13"/>
      <c r="J43" s="13"/>
    </row>
  </sheetData>
  <mergeCells count="7">
    <mergeCell ref="A43:J43"/>
    <mergeCell ref="C9:D9"/>
    <mergeCell ref="E9:F9"/>
    <mergeCell ref="J9:K9"/>
    <mergeCell ref="L9:M9"/>
    <mergeCell ref="J11:K11"/>
    <mergeCell ref="L11:M11"/>
  </mergeCells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USDCOP</vt:lpstr>
      <vt:lpstr>Analyst_Estimates</vt:lpstr>
      <vt:lpstr>IV</vt:lpstr>
      <vt:lpstr>Dev_Implicita</vt:lpstr>
      <vt:lpstr>Dev_Imp_2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Paola Andrea Fernandez Lopez</cp:lastModifiedBy>
  <dcterms:created xsi:type="dcterms:W3CDTF">2013-04-03T15:49:21Z</dcterms:created>
  <dcterms:modified xsi:type="dcterms:W3CDTF">2024-09-11T17:28:23Z</dcterms:modified>
</cp:coreProperties>
</file>