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isc\Desktop\PHYS 580 Files\Project 2\"/>
    </mc:Choice>
  </mc:AlternateContent>
  <xr:revisionPtr revIDLastSave="0" documentId="13_ncr:1_{338DD527-EA07-42E6-A720-5063B103A131}" xr6:coauthVersionLast="45" xr6:coauthVersionMax="45" xr10:uidLastSave="{00000000-0000-0000-0000-000000000000}"/>
  <bookViews>
    <workbookView xWindow="-120" yWindow="-120" windowWidth="21840" windowHeight="13140" xr2:uid="{AB6B646F-6215-46AE-A212-A9ED6910C7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  <c r="D5" i="1"/>
  <c r="D4" i="1"/>
  <c r="D3" i="1"/>
  <c r="D2" i="1"/>
  <c r="E5" i="1"/>
  <c r="E4" i="1"/>
  <c r="E3" i="1"/>
  <c r="E2" i="1"/>
  <c r="F5" i="1"/>
  <c r="F4" i="1"/>
  <c r="F3" i="1"/>
  <c r="F2" i="1"/>
  <c r="C5" i="1"/>
  <c r="C4" i="1"/>
  <c r="C3" i="1"/>
  <c r="C2" i="1"/>
  <c r="F381" i="1"/>
  <c r="F267" i="1"/>
  <c r="F153" i="1"/>
  <c r="F39" i="1"/>
  <c r="G379" i="1"/>
  <c r="F379" i="1"/>
  <c r="F377" i="1"/>
  <c r="G265" i="1"/>
  <c r="F265" i="1"/>
  <c r="F263" i="1"/>
  <c r="G151" i="1"/>
  <c r="F151" i="1"/>
  <c r="F149" i="1"/>
  <c r="G37" i="1"/>
  <c r="F37" i="1"/>
  <c r="F35" i="1"/>
  <c r="D360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59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7" i="1"/>
  <c r="B5" i="1"/>
  <c r="B2" i="1"/>
  <c r="B4" i="1"/>
  <c r="B3" i="1"/>
</calcChain>
</file>

<file path=xl/sharedStrings.xml><?xml version="1.0" encoding="utf-8"?>
<sst xmlns="http://schemas.openxmlformats.org/spreadsheetml/2006/main" count="115" uniqueCount="33">
  <si>
    <t>Diode Type:</t>
  </si>
  <si>
    <t>Red LED</t>
  </si>
  <si>
    <t>Date</t>
  </si>
  <si>
    <t>Time</t>
  </si>
  <si>
    <t>V_min (V)</t>
  </si>
  <si>
    <t>V_max (V)</t>
  </si>
  <si>
    <t># pts</t>
  </si>
  <si>
    <t>Linear Scale</t>
  </si>
  <si>
    <t>Log Scale</t>
  </si>
  <si>
    <t>R_Ref (Ohms)</t>
  </si>
  <si>
    <t>Delay (ms)</t>
  </si>
  <si>
    <t>I_Peak (mA)</t>
  </si>
  <si>
    <t>V_Applied (V)</t>
  </si>
  <si>
    <t>I(mA)</t>
  </si>
  <si>
    <t>V_Diode (V)</t>
  </si>
  <si>
    <t>V_F @ 1.5 mA (V)</t>
  </si>
  <si>
    <t xml:space="preserve"> Slope</t>
  </si>
  <si>
    <t xml:space="preserve"> Ideality Factor</t>
  </si>
  <si>
    <t>Green LED</t>
  </si>
  <si>
    <t>Blue LED</t>
  </si>
  <si>
    <t>Diode Rectifier</t>
  </si>
  <si>
    <t>V_F (LabVIEW)</t>
  </si>
  <si>
    <t>V_F (Excel)</t>
  </si>
  <si>
    <t>% Error</t>
  </si>
  <si>
    <t>Log( I (mA) )</t>
  </si>
  <si>
    <t>Slope:</t>
  </si>
  <si>
    <t>Intercept:</t>
  </si>
  <si>
    <t>e (C)</t>
  </si>
  <si>
    <t>k (J/K)</t>
  </si>
  <si>
    <t>T (K)</t>
  </si>
  <si>
    <t>Eta</t>
  </si>
  <si>
    <t>Eta (LabVIEW)</t>
  </si>
  <si>
    <t>Eta (Excel)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</si>
</sst>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9" fontId="0" fillId="0" borderId="0" xfId="0" applyNumberFormat="1"/>
    <xf numFmtId="11" fontId="0" fillId="0" borderId="0" xfId="0" applyNumberFormat="1"/>
    <xf numFmtId="2" fontId="0" fillId="0" borderId="0" xfId="0" applyNumberFormat="1"/>
    <xf numFmtId="0" fontId="2" fillId="0" borderId="1" xfId="0" applyFont="1" applyBorder="1"/>
    <xf numFmtId="170" fontId="0" fillId="0" borderId="1" xfId="0" applyNumberFormat="1" applyBorder="1"/>
    <xf numFmtId="0" fontId="0" fillId="0" borderId="1" xfId="0" applyBorder="1"/>
    <xf numFmtId="170" fontId="0" fillId="0" borderId="1" xfId="1" applyNumberFormat="1" applyFont="1" applyBorder="1"/>
    <xf numFmtId="169" fontId="0" fillId="0" borderId="1" xfId="0" applyNumberFormat="1" applyBorder="1"/>
    <xf numFmtId="169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LED: Log( I (mA) ) vs. V_Diode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48053368328959"/>
                  <c:y val="0.68013888888888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Sheet1!$C$17:$C$116</c:f>
              <c:numCache>
                <c:formatCode>0.00E+00</c:formatCode>
                <c:ptCount val="100"/>
                <c:pt idx="0">
                  <c:v>1.39741</c:v>
                </c:pt>
                <c:pt idx="1">
                  <c:v>1.4130199999999999</c:v>
                </c:pt>
                <c:pt idx="2">
                  <c:v>1.43059</c:v>
                </c:pt>
                <c:pt idx="3">
                  <c:v>1.4458800000000001</c:v>
                </c:pt>
                <c:pt idx="4">
                  <c:v>1.4618100000000001</c:v>
                </c:pt>
                <c:pt idx="5">
                  <c:v>1.4771000000000001</c:v>
                </c:pt>
                <c:pt idx="6">
                  <c:v>1.49011</c:v>
                </c:pt>
                <c:pt idx="7">
                  <c:v>1.50898</c:v>
                </c:pt>
                <c:pt idx="8">
                  <c:v>1.5203599999999999</c:v>
                </c:pt>
                <c:pt idx="9">
                  <c:v>1.5340199999999999</c:v>
                </c:pt>
                <c:pt idx="10">
                  <c:v>1.54671</c:v>
                </c:pt>
                <c:pt idx="11">
                  <c:v>1.55874</c:v>
                </c:pt>
                <c:pt idx="12">
                  <c:v>1.5659000000000001</c:v>
                </c:pt>
                <c:pt idx="13">
                  <c:v>1.57663</c:v>
                </c:pt>
                <c:pt idx="14">
                  <c:v>1.5844400000000001</c:v>
                </c:pt>
                <c:pt idx="15">
                  <c:v>1.5922400000000001</c:v>
                </c:pt>
                <c:pt idx="16">
                  <c:v>1.6010200000000001</c:v>
                </c:pt>
                <c:pt idx="17">
                  <c:v>1.6081799999999999</c:v>
                </c:pt>
                <c:pt idx="18">
                  <c:v>1.61599</c:v>
                </c:pt>
                <c:pt idx="19">
                  <c:v>1.6218399999999999</c:v>
                </c:pt>
                <c:pt idx="20">
                  <c:v>1.6286700000000001</c:v>
                </c:pt>
                <c:pt idx="21">
                  <c:v>1.6348499999999999</c:v>
                </c:pt>
                <c:pt idx="22">
                  <c:v>1.6368</c:v>
                </c:pt>
                <c:pt idx="23">
                  <c:v>1.64168</c:v>
                </c:pt>
                <c:pt idx="24">
                  <c:v>1.6485099999999999</c:v>
                </c:pt>
                <c:pt idx="25">
                  <c:v>1.65242</c:v>
                </c:pt>
                <c:pt idx="26">
                  <c:v>1.6550199999999999</c:v>
                </c:pt>
                <c:pt idx="27">
                  <c:v>1.6592499999999999</c:v>
                </c:pt>
                <c:pt idx="28">
                  <c:v>1.6631499999999999</c:v>
                </c:pt>
                <c:pt idx="29">
                  <c:v>1.6664000000000001</c:v>
                </c:pt>
                <c:pt idx="30">
                  <c:v>1.6702999999999999</c:v>
                </c:pt>
                <c:pt idx="31">
                  <c:v>1.6729099999999999</c:v>
                </c:pt>
                <c:pt idx="32">
                  <c:v>1.67648</c:v>
                </c:pt>
                <c:pt idx="33">
                  <c:v>1.67876</c:v>
                </c:pt>
                <c:pt idx="34">
                  <c:v>1.6807099999999999</c:v>
                </c:pt>
                <c:pt idx="35">
                  <c:v>1.6849400000000001</c:v>
                </c:pt>
                <c:pt idx="36">
                  <c:v>1.68852</c:v>
                </c:pt>
                <c:pt idx="37">
                  <c:v>1.6904699999999999</c:v>
                </c:pt>
                <c:pt idx="38">
                  <c:v>1.69242</c:v>
                </c:pt>
                <c:pt idx="39">
                  <c:v>1.6937199999999999</c:v>
                </c:pt>
                <c:pt idx="40">
                  <c:v>1.6973</c:v>
                </c:pt>
                <c:pt idx="41">
                  <c:v>1.6992499999999999</c:v>
                </c:pt>
                <c:pt idx="42">
                  <c:v>1.6999</c:v>
                </c:pt>
                <c:pt idx="43">
                  <c:v>1.70316</c:v>
                </c:pt>
                <c:pt idx="44">
                  <c:v>1.70543</c:v>
                </c:pt>
                <c:pt idx="45">
                  <c:v>1.7080299999999999</c:v>
                </c:pt>
                <c:pt idx="46">
                  <c:v>1.7093400000000001</c:v>
                </c:pt>
                <c:pt idx="47">
                  <c:v>1.7106399999999999</c:v>
                </c:pt>
                <c:pt idx="48">
                  <c:v>1.7125900000000001</c:v>
                </c:pt>
                <c:pt idx="49">
                  <c:v>1.71519</c:v>
                </c:pt>
                <c:pt idx="50">
                  <c:v>1.7164900000000001</c:v>
                </c:pt>
                <c:pt idx="51">
                  <c:v>1.7187699999999999</c:v>
                </c:pt>
                <c:pt idx="52">
                  <c:v>1.7203900000000001</c:v>
                </c:pt>
                <c:pt idx="53">
                  <c:v>1.7226699999999999</c:v>
                </c:pt>
                <c:pt idx="54">
                  <c:v>1.7236499999999999</c:v>
                </c:pt>
                <c:pt idx="55">
                  <c:v>1.7259199999999999</c:v>
                </c:pt>
                <c:pt idx="56">
                  <c:v>1.72722</c:v>
                </c:pt>
                <c:pt idx="57">
                  <c:v>1.7291799999999999</c:v>
                </c:pt>
                <c:pt idx="58">
                  <c:v>1.7307999999999999</c:v>
                </c:pt>
                <c:pt idx="59">
                  <c:v>1.7311300000000001</c:v>
                </c:pt>
                <c:pt idx="60">
                  <c:v>1.73275</c:v>
                </c:pt>
                <c:pt idx="61">
                  <c:v>1.7334000000000001</c:v>
                </c:pt>
                <c:pt idx="62">
                  <c:v>1.7360100000000001</c:v>
                </c:pt>
                <c:pt idx="63">
                  <c:v>1.7366600000000001</c:v>
                </c:pt>
                <c:pt idx="64">
                  <c:v>1.7373099999999999</c:v>
                </c:pt>
                <c:pt idx="65">
                  <c:v>1.7402299999999999</c:v>
                </c:pt>
                <c:pt idx="66">
                  <c:v>1.74089</c:v>
                </c:pt>
                <c:pt idx="67">
                  <c:v>1.7428399999999999</c:v>
                </c:pt>
                <c:pt idx="68">
                  <c:v>1.74414</c:v>
                </c:pt>
                <c:pt idx="69">
                  <c:v>1.74414</c:v>
                </c:pt>
                <c:pt idx="70">
                  <c:v>1.74674</c:v>
                </c:pt>
                <c:pt idx="71">
                  <c:v>1.74804</c:v>
                </c:pt>
                <c:pt idx="72">
                  <c:v>1.74902</c:v>
                </c:pt>
                <c:pt idx="73">
                  <c:v>1.7499899999999999</c:v>
                </c:pt>
                <c:pt idx="74">
                  <c:v>1.7519400000000001</c:v>
                </c:pt>
                <c:pt idx="75">
                  <c:v>1.7525900000000001</c:v>
                </c:pt>
                <c:pt idx="76">
                  <c:v>1.7542199999999999</c:v>
                </c:pt>
                <c:pt idx="77">
                  <c:v>1.7548699999999999</c:v>
                </c:pt>
                <c:pt idx="78">
                  <c:v>1.75617</c:v>
                </c:pt>
                <c:pt idx="79">
                  <c:v>1.7578</c:v>
                </c:pt>
                <c:pt idx="80">
                  <c:v>1.7587699999999999</c:v>
                </c:pt>
                <c:pt idx="81">
                  <c:v>1.7597499999999999</c:v>
                </c:pt>
                <c:pt idx="82">
                  <c:v>1.7604</c:v>
                </c:pt>
                <c:pt idx="83">
                  <c:v>1.7617</c:v>
                </c:pt>
                <c:pt idx="84">
                  <c:v>1.7636499999999999</c:v>
                </c:pt>
                <c:pt idx="85">
                  <c:v>1.7643</c:v>
                </c:pt>
                <c:pt idx="86">
                  <c:v>1.76593</c:v>
                </c:pt>
                <c:pt idx="87">
                  <c:v>1.76658</c:v>
                </c:pt>
                <c:pt idx="88">
                  <c:v>1.7678799999999999</c:v>
                </c:pt>
                <c:pt idx="89">
                  <c:v>1.7688600000000001</c:v>
                </c:pt>
                <c:pt idx="90">
                  <c:v>1.76983</c:v>
                </c:pt>
                <c:pt idx="91">
                  <c:v>1.77146</c:v>
                </c:pt>
                <c:pt idx="92">
                  <c:v>1.7721100000000001</c:v>
                </c:pt>
                <c:pt idx="93">
                  <c:v>1.7730900000000001</c:v>
                </c:pt>
                <c:pt idx="94">
                  <c:v>1.7743899999999999</c:v>
                </c:pt>
                <c:pt idx="95">
                  <c:v>1.77536</c:v>
                </c:pt>
                <c:pt idx="96">
                  <c:v>1.7766599999999999</c:v>
                </c:pt>
                <c:pt idx="97">
                  <c:v>1.7769900000000001</c:v>
                </c:pt>
                <c:pt idx="98">
                  <c:v>1.77796</c:v>
                </c:pt>
                <c:pt idx="99">
                  <c:v>1.77894</c:v>
                </c:pt>
              </c:numCache>
            </c:numRef>
          </c:xVal>
          <c:yVal>
            <c:numRef>
              <c:f>Sheet1!$D$17:$D$116</c:f>
              <c:numCache>
                <c:formatCode>General</c:formatCode>
                <c:ptCount val="100"/>
                <c:pt idx="0">
                  <c:v>-3.1331823773839722</c:v>
                </c:pt>
                <c:pt idx="1">
                  <c:v>-2.8581051852717878</c:v>
                </c:pt>
                <c:pt idx="2">
                  <c:v>-2.7196880239717811</c:v>
                </c:pt>
                <c:pt idx="3">
                  <c:v>-2.8581051852717878</c:v>
                </c:pt>
                <c:pt idx="4">
                  <c:v>-2.6641330722431964</c:v>
                </c:pt>
                <c:pt idx="5">
                  <c:v>-2.4765175708601888</c:v>
                </c:pt>
                <c:pt idx="6">
                  <c:v>-2.39216553704326</c:v>
                </c:pt>
                <c:pt idx="7">
                  <c:v>-2.3397085871806875</c:v>
                </c:pt>
                <c:pt idx="8">
                  <c:v>-2.1810783407932561</c:v>
                </c:pt>
                <c:pt idx="9">
                  <c:v>-2.1028354861875842</c:v>
                </c:pt>
                <c:pt idx="10">
                  <c:v>-2.0244381524020958</c:v>
                </c:pt>
                <c:pt idx="11">
                  <c:v>-1.9479104131373386</c:v>
                </c:pt>
                <c:pt idx="12">
                  <c:v>-1.8960116576456321</c:v>
                </c:pt>
                <c:pt idx="13">
                  <c:v>-1.8041612084066037</c:v>
                </c:pt>
                <c:pt idx="14">
                  <c:v>-1.7375512834699449</c:v>
                </c:pt>
                <c:pt idx="15">
                  <c:v>-1.6798142343669058</c:v>
                </c:pt>
                <c:pt idx="16">
                  <c:v>-1.6228887151274201</c:v>
                </c:pt>
                <c:pt idx="17">
                  <c:v>-1.5768131285666549</c:v>
                </c:pt>
                <c:pt idx="18">
                  <c:v>-1.5236887355404529</c:v>
                </c:pt>
                <c:pt idx="19">
                  <c:v>-1.4866332200904036</c:v>
                </c:pt>
                <c:pt idx="20">
                  <c:v>-1.4359923848679326</c:v>
                </c:pt>
                <c:pt idx="21">
                  <c:v>-1.3934316275344967</c:v>
                </c:pt>
                <c:pt idx="22">
                  <c:v>-1.3591698761261797</c:v>
                </c:pt>
                <c:pt idx="23">
                  <c:v>-1.3185009767983789</c:v>
                </c:pt>
                <c:pt idx="24">
                  <c:v>-1.286203794299976</c:v>
                </c:pt>
                <c:pt idx="25">
                  <c:v>-1.2546167814157323</c:v>
                </c:pt>
                <c:pt idx="26">
                  <c:v>-1.2213922565834232</c:v>
                </c:pt>
                <c:pt idx="27">
                  <c:v>-1.1958196627324902</c:v>
                </c:pt>
                <c:pt idx="28">
                  <c:v>-1.165009301350028</c:v>
                </c:pt>
                <c:pt idx="29">
                  <c:v>-1.1366271691429013</c:v>
                </c:pt>
                <c:pt idx="30">
                  <c:v>-1.1107156696204108</c:v>
                </c:pt>
                <c:pt idx="31">
                  <c:v>-1.0862629503824304</c:v>
                </c:pt>
                <c:pt idx="32">
                  <c:v>-1.0634410208686098</c:v>
                </c:pt>
                <c:pt idx="33">
                  <c:v>-1.0374261157616478</c:v>
                </c:pt>
                <c:pt idx="34">
                  <c:v>-1.0152157863335591</c:v>
                </c:pt>
                <c:pt idx="35">
                  <c:v>-0.99269612880873326</c:v>
                </c:pt>
                <c:pt idx="36">
                  <c:v>-0.97207986359419718</c:v>
                </c:pt>
                <c:pt idx="37">
                  <c:v>-0.95138730916936176</c:v>
                </c:pt>
                <c:pt idx="38">
                  <c:v>-0.93066866733548037</c:v>
                </c:pt>
                <c:pt idx="39">
                  <c:v>-0.91181782535078448</c:v>
                </c:pt>
                <c:pt idx="40">
                  <c:v>-0.89264755084952241</c:v>
                </c:pt>
                <c:pt idx="41">
                  <c:v>-0.87365101276817902</c:v>
                </c:pt>
                <c:pt idx="42">
                  <c:v>-0.85666974784461192</c:v>
                </c:pt>
                <c:pt idx="43">
                  <c:v>-0.83856910449773814</c:v>
                </c:pt>
                <c:pt idx="44">
                  <c:v>-0.82194438846876994</c:v>
                </c:pt>
                <c:pt idx="45">
                  <c:v>-0.80448778932592824</c:v>
                </c:pt>
                <c:pt idx="46">
                  <c:v>-0.78822557149116013</c:v>
                </c:pt>
                <c:pt idx="47">
                  <c:v>-0.77272018963443023</c:v>
                </c:pt>
                <c:pt idx="48">
                  <c:v>-0.75645350409588052</c:v>
                </c:pt>
                <c:pt idx="49">
                  <c:v>-0.74171240043278097</c:v>
                </c:pt>
                <c:pt idx="50">
                  <c:v>-0.72624660248820483</c:v>
                </c:pt>
                <c:pt idx="51">
                  <c:v>-0.71204159413984924</c:v>
                </c:pt>
                <c:pt idx="52">
                  <c:v>-0.69687957258165079</c:v>
                </c:pt>
                <c:pt idx="53">
                  <c:v>-0.68304469305497928</c:v>
                </c:pt>
                <c:pt idx="54">
                  <c:v>-0.66923933552388171</c:v>
                </c:pt>
                <c:pt idx="55">
                  <c:v>-0.65573351306698058</c:v>
                </c:pt>
                <c:pt idx="56">
                  <c:v>-0.64176620225955461</c:v>
                </c:pt>
                <c:pt idx="57">
                  <c:v>-0.62859592069037584</c:v>
                </c:pt>
                <c:pt idx="58">
                  <c:v>-0.61569498290906277</c:v>
                </c:pt>
                <c:pt idx="59">
                  <c:v>-0.60282676328591234</c:v>
                </c:pt>
                <c:pt idx="60">
                  <c:v>-0.59044049679105437</c:v>
                </c:pt>
                <c:pt idx="61">
                  <c:v>-0.57786175912109394</c:v>
                </c:pt>
                <c:pt idx="62">
                  <c:v>-0.5654279026357627</c:v>
                </c:pt>
                <c:pt idx="63">
                  <c:v>-0.55354361051341394</c:v>
                </c:pt>
                <c:pt idx="64">
                  <c:v>-0.54148452596375596</c:v>
                </c:pt>
                <c:pt idx="65">
                  <c:v>-0.52984686872458031</c:v>
                </c:pt>
                <c:pt idx="66">
                  <c:v>-0.51804741083655781</c:v>
                </c:pt>
                <c:pt idx="67">
                  <c:v>-0.50655867977260638</c:v>
                </c:pt>
                <c:pt idx="68">
                  <c:v>-0.49501291265477476</c:v>
                </c:pt>
                <c:pt idx="69">
                  <c:v>-0.48402553873556092</c:v>
                </c:pt>
                <c:pt idx="70">
                  <c:v>-0.47297234298471524</c:v>
                </c:pt>
                <c:pt idx="71">
                  <c:v>-0.46211167509271189</c:v>
                </c:pt>
                <c:pt idx="72">
                  <c:v>-0.45127654318068861</c:v>
                </c:pt>
                <c:pt idx="73">
                  <c:v>-0.44062729900903203</c:v>
                </c:pt>
                <c:pt idx="74">
                  <c:v>-0.4300809307274302</c:v>
                </c:pt>
                <c:pt idx="75">
                  <c:v>-0.41971040233578133</c:v>
                </c:pt>
                <c:pt idx="76">
                  <c:v>-0.40914702389178725</c:v>
                </c:pt>
                <c:pt idx="77">
                  <c:v>-0.39890412604630715</c:v>
                </c:pt>
                <c:pt idx="78">
                  <c:v>-0.38896744007547884</c:v>
                </c:pt>
                <c:pt idx="79">
                  <c:v>-0.37871152266097929</c:v>
                </c:pt>
                <c:pt idx="80">
                  <c:v>-0.36882521155063175</c:v>
                </c:pt>
                <c:pt idx="81">
                  <c:v>-0.35922250891389002</c:v>
                </c:pt>
                <c:pt idx="82">
                  <c:v>-0.34932246407124834</c:v>
                </c:pt>
                <c:pt idx="83">
                  <c:v>-0.3395813734208753</c:v>
                </c:pt>
                <c:pt idx="84">
                  <c:v>-0.32999363169661478</c:v>
                </c:pt>
                <c:pt idx="85">
                  <c:v>-0.3206129907763044</c:v>
                </c:pt>
                <c:pt idx="86">
                  <c:v>-0.31102520536998307</c:v>
                </c:pt>
                <c:pt idx="87">
                  <c:v>-0.3018150406074529</c:v>
                </c:pt>
                <c:pt idx="88">
                  <c:v>-0.29274075377925635</c:v>
                </c:pt>
                <c:pt idx="89">
                  <c:v>-0.28336321563549954</c:v>
                </c:pt>
                <c:pt idx="90">
                  <c:v>-0.2742369675528159</c:v>
                </c:pt>
                <c:pt idx="91">
                  <c:v>-0.26514258822002235</c:v>
                </c:pt>
                <c:pt idx="92">
                  <c:v>-0.25618382868857209</c:v>
                </c:pt>
                <c:pt idx="93">
                  <c:v>-0.24730635492560929</c:v>
                </c:pt>
                <c:pt idx="94">
                  <c:v>-0.2382638043634456</c:v>
                </c:pt>
                <c:pt idx="95">
                  <c:v>-0.22959797382012895</c:v>
                </c:pt>
                <c:pt idx="96">
                  <c:v>-0.22081996735275625</c:v>
                </c:pt>
                <c:pt idx="97">
                  <c:v>-0.21221516560630563</c:v>
                </c:pt>
                <c:pt idx="98">
                  <c:v>-0.20364217422778194</c:v>
                </c:pt>
                <c:pt idx="99">
                  <c:v>-0.19496971246494199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C201-40AD-B3DC-40EF9DAB7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2927"/>
        <c:axId val="97359567"/>
      </c:scatterChart>
      <c:valAx>
        <c:axId val="4995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V_Diode (V)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9567"/>
        <c:crosses val="autoZero"/>
        <c:crossBetween val="midCat"/>
      </c:valAx>
      <c:valAx>
        <c:axId val="973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Log( I (mA) 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Green LED: Log( I (mA) )</a:t>
            </a:r>
            <a:r>
              <a:rPr lang="en-US" sz="1400" b="0" i="0" u="none" strike="noStrike" baseline="0"/>
              <a:t> vs. V_Diode (V)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20824531079957"/>
                  <c:y val="0.68013888888888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Sheet1!$C$131:$C$230</c:f>
              <c:numCache>
                <c:formatCode>0.00E+00</c:formatCode>
                <c:ptCount val="100"/>
                <c:pt idx="0">
                  <c:v>1.8986400000000001</c:v>
                </c:pt>
                <c:pt idx="1">
                  <c:v>1.9210799999999999</c:v>
                </c:pt>
                <c:pt idx="2">
                  <c:v>1.93929</c:v>
                </c:pt>
                <c:pt idx="3">
                  <c:v>1.95556</c:v>
                </c:pt>
                <c:pt idx="4">
                  <c:v>1.97312</c:v>
                </c:pt>
                <c:pt idx="5">
                  <c:v>1.99068</c:v>
                </c:pt>
                <c:pt idx="6">
                  <c:v>2.0095499999999999</c:v>
                </c:pt>
                <c:pt idx="7">
                  <c:v>2.0245099999999998</c:v>
                </c:pt>
                <c:pt idx="8">
                  <c:v>2.04142</c:v>
                </c:pt>
                <c:pt idx="9">
                  <c:v>2.0534599999999998</c:v>
                </c:pt>
                <c:pt idx="10">
                  <c:v>2.0664699999999998</c:v>
                </c:pt>
                <c:pt idx="11">
                  <c:v>2.07558</c:v>
                </c:pt>
                <c:pt idx="12">
                  <c:v>2.0869599999999999</c:v>
                </c:pt>
                <c:pt idx="13">
                  <c:v>2.0957400000000002</c:v>
                </c:pt>
                <c:pt idx="14">
                  <c:v>2.1029</c:v>
                </c:pt>
                <c:pt idx="15">
                  <c:v>2.1100500000000002</c:v>
                </c:pt>
                <c:pt idx="16">
                  <c:v>2.11721</c:v>
                </c:pt>
                <c:pt idx="17">
                  <c:v>2.12079</c:v>
                </c:pt>
                <c:pt idx="18">
                  <c:v>2.1266400000000001</c:v>
                </c:pt>
                <c:pt idx="19">
                  <c:v>2.1308699999999998</c:v>
                </c:pt>
                <c:pt idx="20">
                  <c:v>2.1360700000000001</c:v>
                </c:pt>
                <c:pt idx="21">
                  <c:v>2.1402999999999999</c:v>
                </c:pt>
                <c:pt idx="22">
                  <c:v>2.1435599999999999</c:v>
                </c:pt>
                <c:pt idx="23">
                  <c:v>2.1471300000000002</c:v>
                </c:pt>
                <c:pt idx="24">
                  <c:v>2.14974</c:v>
                </c:pt>
                <c:pt idx="25">
                  <c:v>2.1536400000000002</c:v>
                </c:pt>
                <c:pt idx="26">
                  <c:v>2.1552600000000002</c:v>
                </c:pt>
                <c:pt idx="27">
                  <c:v>2.1585200000000002</c:v>
                </c:pt>
                <c:pt idx="28">
                  <c:v>2.1621000000000001</c:v>
                </c:pt>
                <c:pt idx="29">
                  <c:v>2.16405</c:v>
                </c:pt>
                <c:pt idx="30">
                  <c:v>2.1673</c:v>
                </c:pt>
                <c:pt idx="31">
                  <c:v>2.1682800000000002</c:v>
                </c:pt>
                <c:pt idx="32">
                  <c:v>2.1718500000000001</c:v>
                </c:pt>
                <c:pt idx="33">
                  <c:v>2.1734800000000001</c:v>
                </c:pt>
                <c:pt idx="34">
                  <c:v>2.1760799999999998</c:v>
                </c:pt>
                <c:pt idx="35">
                  <c:v>2.1777099999999998</c:v>
                </c:pt>
                <c:pt idx="36">
                  <c:v>2.18031</c:v>
                </c:pt>
                <c:pt idx="37">
                  <c:v>2.18194</c:v>
                </c:pt>
                <c:pt idx="38">
                  <c:v>2.1838899999999999</c:v>
                </c:pt>
                <c:pt idx="39">
                  <c:v>2.1858399999999998</c:v>
                </c:pt>
                <c:pt idx="40">
                  <c:v>2.1874699999999998</c:v>
                </c:pt>
                <c:pt idx="41">
                  <c:v>2.19007</c:v>
                </c:pt>
                <c:pt idx="42">
                  <c:v>2.1910400000000001</c:v>
                </c:pt>
                <c:pt idx="43">
                  <c:v>2.1933199999999999</c:v>
                </c:pt>
                <c:pt idx="44">
                  <c:v>2.1952699999999998</c:v>
                </c:pt>
                <c:pt idx="45">
                  <c:v>2.1959200000000001</c:v>
                </c:pt>
                <c:pt idx="46">
                  <c:v>2.19787</c:v>
                </c:pt>
                <c:pt idx="47">
                  <c:v>2.2001499999999998</c:v>
                </c:pt>
                <c:pt idx="48">
                  <c:v>2.2008000000000001</c:v>
                </c:pt>
                <c:pt idx="49">
                  <c:v>2.2024300000000001</c:v>
                </c:pt>
                <c:pt idx="50">
                  <c:v>2.2037300000000002</c:v>
                </c:pt>
                <c:pt idx="51">
                  <c:v>2.2056800000000001</c:v>
                </c:pt>
                <c:pt idx="52">
                  <c:v>2.2069800000000002</c:v>
                </c:pt>
                <c:pt idx="53">
                  <c:v>2.2089300000000001</c:v>
                </c:pt>
                <c:pt idx="54">
                  <c:v>2.2102300000000001</c:v>
                </c:pt>
                <c:pt idx="55">
                  <c:v>2.2115300000000002</c:v>
                </c:pt>
                <c:pt idx="56">
                  <c:v>2.2131599999999998</c:v>
                </c:pt>
                <c:pt idx="57">
                  <c:v>2.2147899999999998</c:v>
                </c:pt>
                <c:pt idx="58">
                  <c:v>2.2154400000000001</c:v>
                </c:pt>
                <c:pt idx="59">
                  <c:v>2.21739</c:v>
                </c:pt>
                <c:pt idx="60">
                  <c:v>2.21902</c:v>
                </c:pt>
                <c:pt idx="61">
                  <c:v>2.2203200000000001</c:v>
                </c:pt>
                <c:pt idx="62">
                  <c:v>2.2206399999999999</c:v>
                </c:pt>
                <c:pt idx="63">
                  <c:v>2.22227</c:v>
                </c:pt>
                <c:pt idx="64">
                  <c:v>2.22357</c:v>
                </c:pt>
                <c:pt idx="65">
                  <c:v>2.2245400000000002</c:v>
                </c:pt>
                <c:pt idx="66">
                  <c:v>2.2265000000000001</c:v>
                </c:pt>
                <c:pt idx="67">
                  <c:v>2.2274699999999998</c:v>
                </c:pt>
                <c:pt idx="68">
                  <c:v>2.2294200000000002</c:v>
                </c:pt>
                <c:pt idx="69">
                  <c:v>2.2310500000000002</c:v>
                </c:pt>
                <c:pt idx="70">
                  <c:v>2.2313800000000001</c:v>
                </c:pt>
                <c:pt idx="71">
                  <c:v>2.2326800000000002</c:v>
                </c:pt>
                <c:pt idx="72">
                  <c:v>2.2339799999999999</c:v>
                </c:pt>
                <c:pt idx="73">
                  <c:v>2.2359300000000002</c:v>
                </c:pt>
                <c:pt idx="74">
                  <c:v>2.2362500000000001</c:v>
                </c:pt>
                <c:pt idx="75">
                  <c:v>2.2375600000000002</c:v>
                </c:pt>
                <c:pt idx="76">
                  <c:v>2.2388599999999999</c:v>
                </c:pt>
                <c:pt idx="77">
                  <c:v>2.2408100000000002</c:v>
                </c:pt>
                <c:pt idx="78">
                  <c:v>2.2411300000000001</c:v>
                </c:pt>
                <c:pt idx="79">
                  <c:v>2.2427600000000001</c:v>
                </c:pt>
                <c:pt idx="80">
                  <c:v>2.24471</c:v>
                </c:pt>
                <c:pt idx="81">
                  <c:v>2.24471</c:v>
                </c:pt>
                <c:pt idx="82">
                  <c:v>2.2466599999999999</c:v>
                </c:pt>
                <c:pt idx="83">
                  <c:v>2.2482899999999999</c:v>
                </c:pt>
                <c:pt idx="84">
                  <c:v>2.2482899999999999</c:v>
                </c:pt>
                <c:pt idx="85">
                  <c:v>2.2502399999999998</c:v>
                </c:pt>
                <c:pt idx="86">
                  <c:v>2.2508900000000001</c:v>
                </c:pt>
                <c:pt idx="87">
                  <c:v>2.25284</c:v>
                </c:pt>
                <c:pt idx="88">
                  <c:v>2.2538200000000002</c:v>
                </c:pt>
                <c:pt idx="89">
                  <c:v>2.25447</c:v>
                </c:pt>
                <c:pt idx="90">
                  <c:v>2.2561</c:v>
                </c:pt>
                <c:pt idx="91">
                  <c:v>2.2567499999999998</c:v>
                </c:pt>
                <c:pt idx="92">
                  <c:v>2.2587000000000002</c:v>
                </c:pt>
                <c:pt idx="93">
                  <c:v>2.2596699999999998</c:v>
                </c:pt>
                <c:pt idx="94">
                  <c:v>2.26065</c:v>
                </c:pt>
                <c:pt idx="95">
                  <c:v>2.2612999999999999</c:v>
                </c:pt>
                <c:pt idx="96">
                  <c:v>2.2635800000000001</c:v>
                </c:pt>
                <c:pt idx="97">
                  <c:v>2.2648799999999998</c:v>
                </c:pt>
                <c:pt idx="98">
                  <c:v>2.2658499999999999</c:v>
                </c:pt>
                <c:pt idx="99">
                  <c:v>2.2661799999999999</c:v>
                </c:pt>
              </c:numCache>
            </c:numRef>
          </c:xVal>
          <c:yVal>
            <c:numRef>
              <c:f>Sheet1!$D$131:$D$230</c:f>
              <c:numCache>
                <c:formatCode>General</c:formatCode>
                <c:ptCount val="100"/>
                <c:pt idx="0">
                  <c:v>-4.6918754388993165</c:v>
                </c:pt>
                <c:pt idx="1">
                  <c:v>-2.9742191289372424</c:v>
                </c:pt>
                <c:pt idx="2">
                  <c:v>-3.8226568835193993</c:v>
                </c:pt>
                <c:pt idx="3">
                  <c:v>-3.2176743154887535</c:v>
                </c:pt>
                <c:pt idx="4">
                  <c:v>-2.8789788442222757</c:v>
                </c:pt>
                <c:pt idx="5">
                  <c:v>-2.9239934406649786</c:v>
                </c:pt>
                <c:pt idx="6">
                  <c:v>-2.7834066139112057</c:v>
                </c:pt>
                <c:pt idx="7">
                  <c:v>-2.5922098301799261</c:v>
                </c:pt>
                <c:pt idx="8">
                  <c:v>-2.4765175708601888</c:v>
                </c:pt>
                <c:pt idx="9">
                  <c:v>-2.3275280707310908</c:v>
                </c:pt>
                <c:pt idx="10">
                  <c:v>-2.2358291001048278</c:v>
                </c:pt>
                <c:pt idx="11">
                  <c:v>-2.1064307457170082</c:v>
                </c:pt>
                <c:pt idx="12">
                  <c:v>-1.9927473780347034</c:v>
                </c:pt>
                <c:pt idx="13">
                  <c:v>-1.89379209858702</c:v>
                </c:pt>
                <c:pt idx="14">
                  <c:v>-1.8150957318922294</c:v>
                </c:pt>
                <c:pt idx="15">
                  <c:v>-1.7344746647809262</c:v>
                </c:pt>
                <c:pt idx="16">
                  <c:v>-1.6665043612934773</c:v>
                </c:pt>
                <c:pt idx="17">
                  <c:v>-1.6100405023398403</c:v>
                </c:pt>
                <c:pt idx="18">
                  <c:v>-1.5570125443545604</c:v>
                </c:pt>
                <c:pt idx="19">
                  <c:v>-1.5016150021085282</c:v>
                </c:pt>
                <c:pt idx="20">
                  <c:v>-1.4581338171554361</c:v>
                </c:pt>
                <c:pt idx="21">
                  <c:v>-1.4119962374255608</c:v>
                </c:pt>
                <c:pt idx="22">
                  <c:v>-1.3722860279541398</c:v>
                </c:pt>
                <c:pt idx="23">
                  <c:v>-1.3322454806147725</c:v>
                </c:pt>
                <c:pt idx="24">
                  <c:v>-1.2989477759596426</c:v>
                </c:pt>
                <c:pt idx="25">
                  <c:v>-1.2638537872032483</c:v>
                </c:pt>
                <c:pt idx="26">
                  <c:v>-1.2333135740586263</c:v>
                </c:pt>
                <c:pt idx="27">
                  <c:v>-1.2034249730289712</c:v>
                </c:pt>
                <c:pt idx="28">
                  <c:v>-1.1737722488650344</c:v>
                </c:pt>
                <c:pt idx="29">
                  <c:v>-1.1472029407682478</c:v>
                </c:pt>
                <c:pt idx="30">
                  <c:v>-1.1217919749442502</c:v>
                </c:pt>
                <c:pt idx="31">
                  <c:v>-1.0963729058532514</c:v>
                </c:pt>
                <c:pt idx="32">
                  <c:v>-1.0726932970824659</c:v>
                </c:pt>
                <c:pt idx="33">
                  <c:v>-1.0483400376940317</c:v>
                </c:pt>
                <c:pt idx="34">
                  <c:v>-1.0264791491566925</c:v>
                </c:pt>
                <c:pt idx="35">
                  <c:v>-1.0065258530607026</c:v>
                </c:pt>
                <c:pt idx="36">
                  <c:v>-0.98471151497695575</c:v>
                </c:pt>
                <c:pt idx="37">
                  <c:v>-0.96550790838586353</c:v>
                </c:pt>
                <c:pt idx="38">
                  <c:v>-0.94561679169452284</c:v>
                </c:pt>
                <c:pt idx="39">
                  <c:v>-0.92683540732777303</c:v>
                </c:pt>
                <c:pt idx="40">
                  <c:v>-0.90837524310869733</c:v>
                </c:pt>
                <c:pt idx="41">
                  <c:v>-0.89154660835370092</c:v>
                </c:pt>
                <c:pt idx="42">
                  <c:v>-0.87365101276817902</c:v>
                </c:pt>
                <c:pt idx="43">
                  <c:v>-0.85727899464674029</c:v>
                </c:pt>
                <c:pt idx="44">
                  <c:v>-0.84091428628565446</c:v>
                </c:pt>
                <c:pt idx="45">
                  <c:v>-0.82533266330817923</c:v>
                </c:pt>
                <c:pt idx="46">
                  <c:v>-0.81010842304912811</c:v>
                </c:pt>
                <c:pt idx="47">
                  <c:v>-0.79504480410148981</c:v>
                </c:pt>
                <c:pt idx="48">
                  <c:v>-0.78065914518862101</c:v>
                </c:pt>
                <c:pt idx="49">
                  <c:v>-0.76590810816385169</c:v>
                </c:pt>
                <c:pt idx="50">
                  <c:v>-0.75100721653151126</c:v>
                </c:pt>
                <c:pt idx="51">
                  <c:v>-0.73829473319323913</c:v>
                </c:pt>
                <c:pt idx="52">
                  <c:v>-0.72414755453900337</c:v>
                </c:pt>
                <c:pt idx="53">
                  <c:v>-0.71087948193205186</c:v>
                </c:pt>
                <c:pt idx="54">
                  <c:v>-0.69772319912546732</c:v>
                </c:pt>
                <c:pt idx="55">
                  <c:v>-0.68522929127318277</c:v>
                </c:pt>
                <c:pt idx="56">
                  <c:v>-0.67255115041772762</c:v>
                </c:pt>
                <c:pt idx="57">
                  <c:v>-0.66036176280101333</c:v>
                </c:pt>
                <c:pt idx="58">
                  <c:v>-0.6486308563137112</c:v>
                </c:pt>
                <c:pt idx="59">
                  <c:v>-0.63623012354843478</c:v>
                </c:pt>
                <c:pt idx="60">
                  <c:v>-0.62476815216363601</c:v>
                </c:pt>
                <c:pt idx="61">
                  <c:v>-0.61313734252774565</c:v>
                </c:pt>
                <c:pt idx="62">
                  <c:v>-0.6018099097229761</c:v>
                </c:pt>
                <c:pt idx="63">
                  <c:v>-0.59055044626056807</c:v>
                </c:pt>
                <c:pt idx="64">
                  <c:v>-0.57946667730650037</c:v>
                </c:pt>
                <c:pt idx="65">
                  <c:v>-0.56886953071237734</c:v>
                </c:pt>
                <c:pt idx="66">
                  <c:v>-0.55821848525925344</c:v>
                </c:pt>
                <c:pt idx="67">
                  <c:v>-0.54762160882720001</c:v>
                </c:pt>
                <c:pt idx="68">
                  <c:v>-0.53737592830905445</c:v>
                </c:pt>
                <c:pt idx="69">
                  <c:v>-0.52727133472018606</c:v>
                </c:pt>
                <c:pt idx="70">
                  <c:v>-0.51702356935062221</c:v>
                </c:pt>
                <c:pt idx="71">
                  <c:v>-0.50655867977260638</c:v>
                </c:pt>
                <c:pt idx="72">
                  <c:v>-0.49696147433897742</c:v>
                </c:pt>
                <c:pt idx="73">
                  <c:v>-0.48731026850256282</c:v>
                </c:pt>
                <c:pt idx="74">
                  <c:v>-0.47769925083326742</c:v>
                </c:pt>
                <c:pt idx="75">
                  <c:v>-0.46829632986289627</c:v>
                </c:pt>
                <c:pt idx="76">
                  <c:v>-0.45884902176299763</c:v>
                </c:pt>
                <c:pt idx="77">
                  <c:v>-0.44960285541633799</c:v>
                </c:pt>
                <c:pt idx="78">
                  <c:v>-0.44031596305230208</c:v>
                </c:pt>
                <c:pt idx="79">
                  <c:v>-0.43114732230340996</c:v>
                </c:pt>
                <c:pt idx="80">
                  <c:v>-0.42224287904147734</c:v>
                </c:pt>
                <c:pt idx="81">
                  <c:v>-0.41322484171728097</c:v>
                </c:pt>
                <c:pt idx="82">
                  <c:v>-0.40467686909371153</c:v>
                </c:pt>
                <c:pt idx="83">
                  <c:v>-0.39580095611867944</c:v>
                </c:pt>
                <c:pt idx="84">
                  <c:v>-0.38724156614036931</c:v>
                </c:pt>
                <c:pt idx="85">
                  <c:v>-0.37857651087613875</c:v>
                </c:pt>
                <c:pt idx="86">
                  <c:v>-0.3700157997564294</c:v>
                </c:pt>
                <c:pt idx="87">
                  <c:v>-0.36187930091287207</c:v>
                </c:pt>
                <c:pt idx="88">
                  <c:v>-0.3535100116572919</c:v>
                </c:pt>
                <c:pt idx="89">
                  <c:v>-0.34529992414083588</c:v>
                </c:pt>
                <c:pt idx="90">
                  <c:v>-0.33699582328627536</c:v>
                </c:pt>
                <c:pt idx="91">
                  <c:v>-0.32896793225447962</c:v>
                </c:pt>
                <c:pt idx="92">
                  <c:v>-0.32096750948307695</c:v>
                </c:pt>
                <c:pt idx="93">
                  <c:v>-0.31299571936546766</c:v>
                </c:pt>
                <c:pt idx="94">
                  <c:v>-0.30488272332882183</c:v>
                </c:pt>
                <c:pt idx="95">
                  <c:v>-0.29703037695432855</c:v>
                </c:pt>
                <c:pt idx="96">
                  <c:v>-0.28953736837048483</c:v>
                </c:pt>
                <c:pt idx="97">
                  <c:v>-0.28173836045508249</c:v>
                </c:pt>
                <c:pt idx="98">
                  <c:v>-0.27407775537546897</c:v>
                </c:pt>
                <c:pt idx="99">
                  <c:v>-0.2664969900504609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80-4431-976F-2C72E1668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2975"/>
        <c:axId val="53690159"/>
      </c:scatterChart>
      <c:valAx>
        <c:axId val="899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V_Diode (V)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159"/>
        <c:crosses val="autoZero"/>
        <c:crossBetween val="midCat"/>
      </c:valAx>
      <c:valAx>
        <c:axId val="536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Log( I (mA) 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Blue LED: Log( I (mA) )</a:t>
            </a:r>
            <a:r>
              <a:rPr lang="en-US" sz="1400" b="0" i="0" u="none" strike="noStrike" baseline="0"/>
              <a:t> vs. V_Diode (V)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52738834474959"/>
                  <c:y val="0.68013888888888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Sheet1!$C$245:$C$344</c:f>
              <c:numCache>
                <c:formatCode>0.00E+00</c:formatCode>
                <c:ptCount val="100"/>
                <c:pt idx="0">
                  <c:v>2.2999999999999998</c:v>
                </c:pt>
                <c:pt idx="1">
                  <c:v>2.31724</c:v>
                </c:pt>
                <c:pt idx="2">
                  <c:v>2.3348100000000001</c:v>
                </c:pt>
                <c:pt idx="3">
                  <c:v>2.3523700000000001</c:v>
                </c:pt>
                <c:pt idx="4">
                  <c:v>2.3660299999999999</c:v>
                </c:pt>
                <c:pt idx="5">
                  <c:v>2.3835999999999999</c:v>
                </c:pt>
                <c:pt idx="6">
                  <c:v>2.3966099999999999</c:v>
                </c:pt>
                <c:pt idx="7">
                  <c:v>2.4099400000000002</c:v>
                </c:pt>
                <c:pt idx="8">
                  <c:v>2.4209999999999998</c:v>
                </c:pt>
                <c:pt idx="9">
                  <c:v>2.4323899999999998</c:v>
                </c:pt>
                <c:pt idx="10">
                  <c:v>2.4385699999999999</c:v>
                </c:pt>
                <c:pt idx="11">
                  <c:v>2.4457200000000001</c:v>
                </c:pt>
                <c:pt idx="12">
                  <c:v>2.4538500000000001</c:v>
                </c:pt>
                <c:pt idx="13">
                  <c:v>2.4584100000000002</c:v>
                </c:pt>
                <c:pt idx="14">
                  <c:v>2.46556</c:v>
                </c:pt>
                <c:pt idx="15">
                  <c:v>2.4697900000000002</c:v>
                </c:pt>
                <c:pt idx="16">
                  <c:v>2.4730400000000001</c:v>
                </c:pt>
                <c:pt idx="17">
                  <c:v>2.4779200000000001</c:v>
                </c:pt>
                <c:pt idx="18">
                  <c:v>2.4815</c:v>
                </c:pt>
                <c:pt idx="19">
                  <c:v>2.4837799999999999</c:v>
                </c:pt>
                <c:pt idx="20">
                  <c:v>2.4883299999999999</c:v>
                </c:pt>
                <c:pt idx="21">
                  <c:v>2.4902799999999998</c:v>
                </c:pt>
                <c:pt idx="22">
                  <c:v>2.4938600000000002</c:v>
                </c:pt>
                <c:pt idx="23">
                  <c:v>2.49614</c:v>
                </c:pt>
                <c:pt idx="24">
                  <c:v>2.4984099999999998</c:v>
                </c:pt>
                <c:pt idx="25">
                  <c:v>2.5003600000000001</c:v>
                </c:pt>
                <c:pt idx="26">
                  <c:v>2.5039400000000001</c:v>
                </c:pt>
                <c:pt idx="27">
                  <c:v>2.5052400000000001</c:v>
                </c:pt>
                <c:pt idx="28">
                  <c:v>2.5081699999999998</c:v>
                </c:pt>
                <c:pt idx="29">
                  <c:v>2.5097999999999998</c:v>
                </c:pt>
                <c:pt idx="30">
                  <c:v>2.5114200000000002</c:v>
                </c:pt>
                <c:pt idx="31">
                  <c:v>2.5137</c:v>
                </c:pt>
                <c:pt idx="32">
                  <c:v>2.5146799999999998</c:v>
                </c:pt>
                <c:pt idx="33">
                  <c:v>2.5166300000000001</c:v>
                </c:pt>
                <c:pt idx="34">
                  <c:v>2.5182500000000001</c:v>
                </c:pt>
                <c:pt idx="35">
                  <c:v>2.5192299999999999</c:v>
                </c:pt>
                <c:pt idx="36">
                  <c:v>2.5211800000000002</c:v>
                </c:pt>
                <c:pt idx="37">
                  <c:v>2.5224799999999998</c:v>
                </c:pt>
                <c:pt idx="38">
                  <c:v>2.5247600000000001</c:v>
                </c:pt>
                <c:pt idx="39">
                  <c:v>2.5257299999999998</c:v>
                </c:pt>
                <c:pt idx="40">
                  <c:v>2.52704</c:v>
                </c:pt>
                <c:pt idx="41">
                  <c:v>2.52834</c:v>
                </c:pt>
                <c:pt idx="42">
                  <c:v>2.5296400000000001</c:v>
                </c:pt>
                <c:pt idx="43">
                  <c:v>2.5306099999999998</c:v>
                </c:pt>
                <c:pt idx="44">
                  <c:v>2.5325600000000001</c:v>
                </c:pt>
                <c:pt idx="45">
                  <c:v>2.5335399999999999</c:v>
                </c:pt>
                <c:pt idx="46">
                  <c:v>2.5341900000000002</c:v>
                </c:pt>
                <c:pt idx="47">
                  <c:v>2.5354899999999998</c:v>
                </c:pt>
                <c:pt idx="48">
                  <c:v>2.5367899999999999</c:v>
                </c:pt>
                <c:pt idx="49">
                  <c:v>2.5374400000000001</c:v>
                </c:pt>
                <c:pt idx="50">
                  <c:v>2.5387400000000002</c:v>
                </c:pt>
                <c:pt idx="51">
                  <c:v>2.5407000000000002</c:v>
                </c:pt>
                <c:pt idx="52">
                  <c:v>2.5410200000000001</c:v>
                </c:pt>
                <c:pt idx="53">
                  <c:v>2.5419999999999998</c:v>
                </c:pt>
                <c:pt idx="54">
                  <c:v>2.5432999999999999</c:v>
                </c:pt>
                <c:pt idx="55">
                  <c:v>2.54427</c:v>
                </c:pt>
                <c:pt idx="56">
                  <c:v>2.5449199999999998</c:v>
                </c:pt>
                <c:pt idx="57">
                  <c:v>2.5455800000000002</c:v>
                </c:pt>
                <c:pt idx="58">
                  <c:v>2.5472000000000001</c:v>
                </c:pt>
                <c:pt idx="59">
                  <c:v>2.5485000000000002</c:v>
                </c:pt>
                <c:pt idx="60">
                  <c:v>2.54915</c:v>
                </c:pt>
                <c:pt idx="61">
                  <c:v>2.5497999999999998</c:v>
                </c:pt>
                <c:pt idx="62">
                  <c:v>2.5510999999999999</c:v>
                </c:pt>
                <c:pt idx="63">
                  <c:v>2.5520800000000001</c:v>
                </c:pt>
                <c:pt idx="64">
                  <c:v>2.5537100000000001</c:v>
                </c:pt>
                <c:pt idx="65">
                  <c:v>2.55403</c:v>
                </c:pt>
                <c:pt idx="66">
                  <c:v>2.5546799999999998</c:v>
                </c:pt>
                <c:pt idx="67">
                  <c:v>2.5553300000000001</c:v>
                </c:pt>
                <c:pt idx="68">
                  <c:v>2.5566300000000002</c:v>
                </c:pt>
                <c:pt idx="69">
                  <c:v>2.5576099999999999</c:v>
                </c:pt>
                <c:pt idx="70">
                  <c:v>2.5585900000000001</c:v>
                </c:pt>
                <c:pt idx="71">
                  <c:v>2.55891</c:v>
                </c:pt>
                <c:pt idx="72">
                  <c:v>2.5602100000000001</c:v>
                </c:pt>
                <c:pt idx="73">
                  <c:v>2.56054</c:v>
                </c:pt>
                <c:pt idx="74">
                  <c:v>2.5611899999999999</c:v>
                </c:pt>
                <c:pt idx="75">
                  <c:v>2.56216</c:v>
                </c:pt>
                <c:pt idx="76">
                  <c:v>2.5628099999999998</c:v>
                </c:pt>
                <c:pt idx="77">
                  <c:v>2.56379</c:v>
                </c:pt>
                <c:pt idx="78">
                  <c:v>2.5644399999999998</c:v>
                </c:pt>
                <c:pt idx="79">
                  <c:v>2.5660699999999999</c:v>
                </c:pt>
                <c:pt idx="80">
                  <c:v>2.5667200000000001</c:v>
                </c:pt>
                <c:pt idx="81">
                  <c:v>2.5673699999999999</c:v>
                </c:pt>
                <c:pt idx="82">
                  <c:v>2.56867</c:v>
                </c:pt>
                <c:pt idx="83">
                  <c:v>2.56867</c:v>
                </c:pt>
                <c:pt idx="84">
                  <c:v>2.5696400000000001</c:v>
                </c:pt>
                <c:pt idx="85">
                  <c:v>2.57029</c:v>
                </c:pt>
                <c:pt idx="86">
                  <c:v>2.5709499999999998</c:v>
                </c:pt>
                <c:pt idx="87">
                  <c:v>2.5725699999999998</c:v>
                </c:pt>
                <c:pt idx="88">
                  <c:v>2.5729000000000002</c:v>
                </c:pt>
                <c:pt idx="89">
                  <c:v>2.57355</c:v>
                </c:pt>
                <c:pt idx="90">
                  <c:v>2.57355</c:v>
                </c:pt>
                <c:pt idx="91">
                  <c:v>2.5741999999999998</c:v>
                </c:pt>
                <c:pt idx="92">
                  <c:v>2.57517</c:v>
                </c:pt>
                <c:pt idx="93">
                  <c:v>2.5758200000000002</c:v>
                </c:pt>
                <c:pt idx="94">
                  <c:v>2.57647</c:v>
                </c:pt>
                <c:pt idx="95">
                  <c:v>2.57647</c:v>
                </c:pt>
                <c:pt idx="96">
                  <c:v>2.57843</c:v>
                </c:pt>
                <c:pt idx="97">
                  <c:v>2.5790799999999998</c:v>
                </c:pt>
                <c:pt idx="98">
                  <c:v>2.5797300000000001</c:v>
                </c:pt>
                <c:pt idx="99">
                  <c:v>2.5807000000000002</c:v>
                </c:pt>
              </c:numCache>
            </c:numRef>
          </c:xVal>
          <c:yVal>
            <c:numRef>
              <c:f>Sheet1!$D$245:$D$344</c:f>
              <c:numCache>
                <c:formatCode>General</c:formatCode>
                <c:ptCount val="100"/>
                <c:pt idx="0">
                  <c:v>-3.4614413461244609</c:v>
                </c:pt>
                <c:pt idx="1">
                  <c:v>-3.3226750652866621</c:v>
                </c:pt>
                <c:pt idx="2">
                  <c:v>-3.1331823773839722</c:v>
                </c:pt>
                <c:pt idx="3">
                  <c:v>-3.0624811049942458</c:v>
                </c:pt>
                <c:pt idx="4">
                  <c:v>-2.9009031833077454</c:v>
                </c:pt>
                <c:pt idx="5">
                  <c:v>-2.6641330722431964</c:v>
                </c:pt>
                <c:pt idx="6">
                  <c:v>-2.4937845938025296</c:v>
                </c:pt>
                <c:pt idx="7">
                  <c:v>-2.3522406088832239</c:v>
                </c:pt>
                <c:pt idx="8">
                  <c:v>-2.2309936075080428</c:v>
                </c:pt>
                <c:pt idx="9">
                  <c:v>-2.1028354861875842</c:v>
                </c:pt>
                <c:pt idx="10">
                  <c:v>-1.9955367511966404</c:v>
                </c:pt>
                <c:pt idx="11">
                  <c:v>-1.9211880612398349</c:v>
                </c:pt>
                <c:pt idx="12">
                  <c:v>-1.828212135307582</c:v>
                </c:pt>
                <c:pt idx="13">
                  <c:v>-1.7500828992199065</c:v>
                </c:pt>
                <c:pt idx="14">
                  <c:v>-1.6838870111848179</c:v>
                </c:pt>
                <c:pt idx="15">
                  <c:v>-1.6264609312276126</c:v>
                </c:pt>
                <c:pt idx="16">
                  <c:v>-1.5736270191904707</c:v>
                </c:pt>
                <c:pt idx="17">
                  <c:v>-1.5180645907732102</c:v>
                </c:pt>
                <c:pt idx="18">
                  <c:v>-1.4763588688749683</c:v>
                </c:pt>
                <c:pt idx="19">
                  <c:v>-1.4306284316014097</c:v>
                </c:pt>
                <c:pt idx="20">
                  <c:v>-1.3913392062866721</c:v>
                </c:pt>
                <c:pt idx="21">
                  <c:v>-1.3559525501289413</c:v>
                </c:pt>
                <c:pt idx="22">
                  <c:v>-1.3214524868775364</c:v>
                </c:pt>
                <c:pt idx="23">
                  <c:v>-1.2872972772831965</c:v>
                </c:pt>
                <c:pt idx="24">
                  <c:v>-1.2571625792150842</c:v>
                </c:pt>
                <c:pt idx="25">
                  <c:v>-1.2280283641740286</c:v>
                </c:pt>
                <c:pt idx="26">
                  <c:v>-1.2002777149627541</c:v>
                </c:pt>
                <c:pt idx="27">
                  <c:v>-1.1729300538021989</c:v>
                </c:pt>
                <c:pt idx="28">
                  <c:v>-1.1479966498374268</c:v>
                </c:pt>
                <c:pt idx="29">
                  <c:v>-1.1240415429985</c:v>
                </c:pt>
                <c:pt idx="30">
                  <c:v>-1.1016961567718622</c:v>
                </c:pt>
                <c:pt idx="31">
                  <c:v>-1.0787475156569419</c:v>
                </c:pt>
                <c:pt idx="32">
                  <c:v>-1.0575955550273481</c:v>
                </c:pt>
                <c:pt idx="33">
                  <c:v>-1.0358889324109082</c:v>
                </c:pt>
                <c:pt idx="34">
                  <c:v>-1.0160946454588686</c:v>
                </c:pt>
                <c:pt idx="35">
                  <c:v>-0.99660409985458387</c:v>
                </c:pt>
                <c:pt idx="36">
                  <c:v>-0.9782155051102186</c:v>
                </c:pt>
                <c:pt idx="37">
                  <c:v>-0.96006266305060239</c:v>
                </c:pt>
                <c:pt idx="38">
                  <c:v>-0.94238714035868343</c:v>
                </c:pt>
                <c:pt idx="39">
                  <c:v>-0.92611675900509405</c:v>
                </c:pt>
                <c:pt idx="40">
                  <c:v>-0.90906157991417857</c:v>
                </c:pt>
                <c:pt idx="41">
                  <c:v>-0.89353031872253319</c:v>
                </c:pt>
                <c:pt idx="42">
                  <c:v>-0.87725673330897491</c:v>
                </c:pt>
                <c:pt idx="43">
                  <c:v>-0.86280735463666791</c:v>
                </c:pt>
                <c:pt idx="44">
                  <c:v>-0.84703016475000292</c:v>
                </c:pt>
                <c:pt idx="45">
                  <c:v>-0.83276539588964016</c:v>
                </c:pt>
                <c:pt idx="46">
                  <c:v>-0.8187682837971817</c:v>
                </c:pt>
                <c:pt idx="47">
                  <c:v>-0.80502801696258319</c:v>
                </c:pt>
                <c:pt idx="48">
                  <c:v>-0.79153445704225689</c:v>
                </c:pt>
                <c:pt idx="49">
                  <c:v>-0.7782780828908068</c:v>
                </c:pt>
                <c:pt idx="50">
                  <c:v>-0.76508555412620971</c:v>
                </c:pt>
                <c:pt idx="51">
                  <c:v>-0.7529207786293205</c:v>
                </c:pt>
                <c:pt idx="52">
                  <c:v>-0.74031057728308558</c:v>
                </c:pt>
                <c:pt idx="53">
                  <c:v>-0.72820716724026147</c:v>
                </c:pt>
                <c:pt idx="54">
                  <c:v>-0.71613816956804943</c:v>
                </c:pt>
                <c:pt idx="55">
                  <c:v>-0.70425262278860845</c:v>
                </c:pt>
                <c:pt idx="56">
                  <c:v>-0.6926815670774642</c:v>
                </c:pt>
                <c:pt idx="57">
                  <c:v>-0.68154847908666782</c:v>
                </c:pt>
                <c:pt idx="58">
                  <c:v>-0.67029710284678468</c:v>
                </c:pt>
                <c:pt idx="59">
                  <c:v>-0.65894156510403801</c:v>
                </c:pt>
                <c:pt idx="60">
                  <c:v>-0.64850517645528571</c:v>
                </c:pt>
                <c:pt idx="61">
                  <c:v>-0.6380682822637368</c:v>
                </c:pt>
                <c:pt idx="62">
                  <c:v>-0.62727574115190288</c:v>
                </c:pt>
                <c:pt idx="63">
                  <c:v>-0.61744807755886821</c:v>
                </c:pt>
                <c:pt idx="64">
                  <c:v>-0.60680749538631062</c:v>
                </c:pt>
                <c:pt idx="65">
                  <c:v>-0.59675761881474687</c:v>
                </c:pt>
                <c:pt idx="66">
                  <c:v>-0.58726065277859141</c:v>
                </c:pt>
                <c:pt idx="67">
                  <c:v>-0.57753984415019344</c:v>
                </c:pt>
                <c:pt idx="68">
                  <c:v>-0.56813788747003013</c:v>
                </c:pt>
                <c:pt idx="69">
                  <c:v>-0.55862697426574537</c:v>
                </c:pt>
                <c:pt idx="70">
                  <c:v>-0.54911992919272912</c:v>
                </c:pt>
                <c:pt idx="71">
                  <c:v>-0.54001227339516467</c:v>
                </c:pt>
                <c:pt idx="72">
                  <c:v>-0.53099729104185245</c:v>
                </c:pt>
                <c:pt idx="73">
                  <c:v>-0.52188245925126797</c:v>
                </c:pt>
                <c:pt idx="74">
                  <c:v>-0.51313898251118173</c:v>
                </c:pt>
                <c:pt idx="75">
                  <c:v>-0.50456806630526563</c:v>
                </c:pt>
                <c:pt idx="76">
                  <c:v>-0.49589766253468714</c:v>
                </c:pt>
                <c:pt idx="77">
                  <c:v>-0.48739697492931539</c:v>
                </c:pt>
                <c:pt idx="78">
                  <c:v>-0.47871935506293561</c:v>
                </c:pt>
                <c:pt idx="79">
                  <c:v>-0.47046185541588043</c:v>
                </c:pt>
                <c:pt idx="80">
                  <c:v>-0.46211167509271189</c:v>
                </c:pt>
                <c:pt idx="81">
                  <c:v>-0.45400054419982122</c:v>
                </c:pt>
                <c:pt idx="82">
                  <c:v>-0.4459592972825982</c:v>
                </c:pt>
                <c:pt idx="83">
                  <c:v>-0.43783208754597602</c:v>
                </c:pt>
                <c:pt idx="84">
                  <c:v>-0.42977706155256973</c:v>
                </c:pt>
                <c:pt idx="85">
                  <c:v>-0.42216825079584119</c:v>
                </c:pt>
                <c:pt idx="86">
                  <c:v>-0.41439716100497875</c:v>
                </c:pt>
                <c:pt idx="87">
                  <c:v>-0.40661755688841855</c:v>
                </c:pt>
                <c:pt idx="88">
                  <c:v>-0.39890412604630715</c:v>
                </c:pt>
                <c:pt idx="89">
                  <c:v>-0.39125687345057569</c:v>
                </c:pt>
                <c:pt idx="90">
                  <c:v>-0.3838775266550053</c:v>
                </c:pt>
                <c:pt idx="91">
                  <c:v>-0.37662250825052035</c:v>
                </c:pt>
                <c:pt idx="92">
                  <c:v>-0.369221372985087</c:v>
                </c:pt>
                <c:pt idx="93">
                  <c:v>-0.36187930091287207</c:v>
                </c:pt>
                <c:pt idx="94">
                  <c:v>-0.35465929134519031</c:v>
                </c:pt>
                <c:pt idx="95">
                  <c:v>-0.3475583187796133</c:v>
                </c:pt>
                <c:pt idx="96">
                  <c:v>-0.34032334565219635</c:v>
                </c:pt>
                <c:pt idx="97">
                  <c:v>-0.33369360234106465</c:v>
                </c:pt>
                <c:pt idx="98">
                  <c:v>-0.32644462188446</c:v>
                </c:pt>
                <c:pt idx="99">
                  <c:v>-0.31937354329210443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7B-4907-97DE-2601B453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6975"/>
        <c:axId val="53698479"/>
      </c:scatterChart>
      <c:valAx>
        <c:axId val="8990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V_Diode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8479"/>
        <c:crosses val="autoZero"/>
        <c:crossBetween val="midCat"/>
      </c:valAx>
      <c:valAx>
        <c:axId val="536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Log( I (mA) 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Diode Rectifier: Log( I (mA)</a:t>
            </a:r>
            <a:r>
              <a:rPr lang="en-US" baseline="0"/>
              <a:t> ) vs. V_Diode (V)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104368051554541"/>
                  <c:y val="0.68013888888888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Sheet1!$C$359:$C$458</c:f>
              <c:numCache>
                <c:formatCode>0.00E+00</c:formatCode>
                <c:ptCount val="100"/>
                <c:pt idx="0">
                  <c:v>0.27039200000000002</c:v>
                </c:pt>
                <c:pt idx="1">
                  <c:v>0.27624599999999999</c:v>
                </c:pt>
                <c:pt idx="2">
                  <c:v>0.286329</c:v>
                </c:pt>
                <c:pt idx="3">
                  <c:v>0.29153299999999999</c:v>
                </c:pt>
                <c:pt idx="4">
                  <c:v>0.30129099999999998</c:v>
                </c:pt>
                <c:pt idx="5">
                  <c:v>0.310724</c:v>
                </c:pt>
                <c:pt idx="6">
                  <c:v>0.31950600000000001</c:v>
                </c:pt>
                <c:pt idx="7">
                  <c:v>0.32958900000000002</c:v>
                </c:pt>
                <c:pt idx="8">
                  <c:v>0.33641900000000002</c:v>
                </c:pt>
                <c:pt idx="9">
                  <c:v>0.34617700000000001</c:v>
                </c:pt>
                <c:pt idx="10">
                  <c:v>0.35365799999999997</c:v>
                </c:pt>
                <c:pt idx="11">
                  <c:v>0.36016300000000001</c:v>
                </c:pt>
                <c:pt idx="12">
                  <c:v>0.37024600000000002</c:v>
                </c:pt>
                <c:pt idx="13">
                  <c:v>0.37772699999999998</c:v>
                </c:pt>
                <c:pt idx="14">
                  <c:v>0.38520799999999999</c:v>
                </c:pt>
                <c:pt idx="15">
                  <c:v>0.39171299999999998</c:v>
                </c:pt>
                <c:pt idx="16">
                  <c:v>0.39821800000000002</c:v>
                </c:pt>
                <c:pt idx="17">
                  <c:v>0.403748</c:v>
                </c:pt>
                <c:pt idx="18">
                  <c:v>0.40992699999999999</c:v>
                </c:pt>
                <c:pt idx="19">
                  <c:v>0.41545700000000002</c:v>
                </c:pt>
                <c:pt idx="20">
                  <c:v>0.42098600000000003</c:v>
                </c:pt>
                <c:pt idx="21">
                  <c:v>0.42553999999999997</c:v>
                </c:pt>
                <c:pt idx="22">
                  <c:v>0.43074400000000002</c:v>
                </c:pt>
                <c:pt idx="23">
                  <c:v>0.43464700000000001</c:v>
                </c:pt>
                <c:pt idx="24">
                  <c:v>0.43887500000000002</c:v>
                </c:pt>
                <c:pt idx="25">
                  <c:v>0.44245299999999999</c:v>
                </c:pt>
                <c:pt idx="26">
                  <c:v>0.44765700000000003</c:v>
                </c:pt>
                <c:pt idx="27">
                  <c:v>0.44960899999999998</c:v>
                </c:pt>
                <c:pt idx="28">
                  <c:v>0.45416299999999998</c:v>
                </c:pt>
                <c:pt idx="29">
                  <c:v>0.45741500000000002</c:v>
                </c:pt>
                <c:pt idx="30">
                  <c:v>0.46001700000000001</c:v>
                </c:pt>
                <c:pt idx="31">
                  <c:v>0.46327000000000002</c:v>
                </c:pt>
                <c:pt idx="32">
                  <c:v>0.46684799999999999</c:v>
                </c:pt>
                <c:pt idx="33">
                  <c:v>0.46944999999999998</c:v>
                </c:pt>
                <c:pt idx="34">
                  <c:v>0.47205200000000003</c:v>
                </c:pt>
                <c:pt idx="35">
                  <c:v>0.475304</c:v>
                </c:pt>
                <c:pt idx="36">
                  <c:v>0.47725600000000001</c:v>
                </c:pt>
                <c:pt idx="37">
                  <c:v>0.48018300000000003</c:v>
                </c:pt>
                <c:pt idx="38">
                  <c:v>0.48311100000000001</c:v>
                </c:pt>
                <c:pt idx="39">
                  <c:v>0.48603800000000003</c:v>
                </c:pt>
                <c:pt idx="40">
                  <c:v>0.488315</c:v>
                </c:pt>
                <c:pt idx="41">
                  <c:v>0.49156699999999998</c:v>
                </c:pt>
                <c:pt idx="42">
                  <c:v>0.49384400000000001</c:v>
                </c:pt>
                <c:pt idx="43">
                  <c:v>0.495145</c:v>
                </c:pt>
                <c:pt idx="44">
                  <c:v>0.497747</c:v>
                </c:pt>
                <c:pt idx="45">
                  <c:v>0.50002400000000002</c:v>
                </c:pt>
                <c:pt idx="46">
                  <c:v>0.50262600000000002</c:v>
                </c:pt>
                <c:pt idx="47">
                  <c:v>0.50457799999999997</c:v>
                </c:pt>
                <c:pt idx="48">
                  <c:v>0.50750499999999998</c:v>
                </c:pt>
                <c:pt idx="49">
                  <c:v>0.509131</c:v>
                </c:pt>
                <c:pt idx="50">
                  <c:v>0.51173299999999999</c:v>
                </c:pt>
                <c:pt idx="51">
                  <c:v>0.51368499999999995</c:v>
                </c:pt>
                <c:pt idx="52">
                  <c:v>0.51531099999999996</c:v>
                </c:pt>
                <c:pt idx="53">
                  <c:v>0.51726300000000003</c:v>
                </c:pt>
                <c:pt idx="54">
                  <c:v>0.51986500000000002</c:v>
                </c:pt>
                <c:pt idx="55">
                  <c:v>0.522142</c:v>
                </c:pt>
                <c:pt idx="56">
                  <c:v>0.52344299999999999</c:v>
                </c:pt>
                <c:pt idx="57">
                  <c:v>0.52571900000000005</c:v>
                </c:pt>
                <c:pt idx="58">
                  <c:v>0.52799600000000002</c:v>
                </c:pt>
                <c:pt idx="59">
                  <c:v>0.53059800000000001</c:v>
                </c:pt>
                <c:pt idx="60">
                  <c:v>0.53189900000000001</c:v>
                </c:pt>
                <c:pt idx="61">
                  <c:v>0.53320000000000001</c:v>
                </c:pt>
                <c:pt idx="62">
                  <c:v>0.53515199999999996</c:v>
                </c:pt>
                <c:pt idx="63">
                  <c:v>0.53710400000000003</c:v>
                </c:pt>
                <c:pt idx="64">
                  <c:v>0.53937999999999997</c:v>
                </c:pt>
                <c:pt idx="65">
                  <c:v>0.54165700000000006</c:v>
                </c:pt>
                <c:pt idx="66">
                  <c:v>0.54295800000000005</c:v>
                </c:pt>
                <c:pt idx="67">
                  <c:v>0.54491000000000001</c:v>
                </c:pt>
                <c:pt idx="68">
                  <c:v>0.547512</c:v>
                </c:pt>
                <c:pt idx="69">
                  <c:v>0.54816200000000004</c:v>
                </c:pt>
                <c:pt idx="70">
                  <c:v>0.55043900000000001</c:v>
                </c:pt>
                <c:pt idx="71">
                  <c:v>0.55141499999999999</c:v>
                </c:pt>
                <c:pt idx="72">
                  <c:v>0.55369199999999996</c:v>
                </c:pt>
                <c:pt idx="73">
                  <c:v>0.55629399999999996</c:v>
                </c:pt>
                <c:pt idx="74">
                  <c:v>0.55661899999999997</c:v>
                </c:pt>
                <c:pt idx="75">
                  <c:v>0.55954599999999999</c:v>
                </c:pt>
                <c:pt idx="76">
                  <c:v>0.56117300000000003</c:v>
                </c:pt>
                <c:pt idx="77">
                  <c:v>0.56279900000000005</c:v>
                </c:pt>
                <c:pt idx="78">
                  <c:v>0.56442499999999995</c:v>
                </c:pt>
                <c:pt idx="79">
                  <c:v>0.56572599999999995</c:v>
                </c:pt>
                <c:pt idx="80">
                  <c:v>0.567353</c:v>
                </c:pt>
                <c:pt idx="81">
                  <c:v>0.56865399999999999</c:v>
                </c:pt>
                <c:pt idx="82">
                  <c:v>0.57125599999999999</c:v>
                </c:pt>
                <c:pt idx="83">
                  <c:v>0.572882</c:v>
                </c:pt>
                <c:pt idx="84">
                  <c:v>0.57483399999999996</c:v>
                </c:pt>
                <c:pt idx="85">
                  <c:v>0.57613499999999995</c:v>
                </c:pt>
                <c:pt idx="86">
                  <c:v>0.57873699999999995</c:v>
                </c:pt>
                <c:pt idx="87">
                  <c:v>0.58003800000000005</c:v>
                </c:pt>
                <c:pt idx="88">
                  <c:v>0.58166399999999996</c:v>
                </c:pt>
                <c:pt idx="89">
                  <c:v>0.58361600000000002</c:v>
                </c:pt>
                <c:pt idx="90">
                  <c:v>0.58589199999999997</c:v>
                </c:pt>
                <c:pt idx="91">
                  <c:v>0.58621800000000002</c:v>
                </c:pt>
                <c:pt idx="92">
                  <c:v>0.58849399999999996</c:v>
                </c:pt>
                <c:pt idx="93">
                  <c:v>0.59044600000000003</c:v>
                </c:pt>
                <c:pt idx="94">
                  <c:v>0.59239699999999995</c:v>
                </c:pt>
                <c:pt idx="95">
                  <c:v>0.59369899999999998</c:v>
                </c:pt>
                <c:pt idx="96">
                  <c:v>0.59467400000000004</c:v>
                </c:pt>
                <c:pt idx="97">
                  <c:v>0.59727600000000003</c:v>
                </c:pt>
                <c:pt idx="98">
                  <c:v>0.59825200000000001</c:v>
                </c:pt>
                <c:pt idx="99">
                  <c:v>0.60020399999999996</c:v>
                </c:pt>
              </c:numCache>
            </c:numRef>
          </c:xVal>
          <c:yVal>
            <c:numRef>
              <c:f>Sheet1!$D$359:$D$458</c:f>
              <c:numCache>
                <c:formatCode>General</c:formatCode>
                <c:ptCount val="100"/>
                <c:pt idx="0">
                  <c:v>-3.0310255961911685</c:v>
                </c:pt>
                <c:pt idx="1">
                  <c:v>-3.0163602380618943</c:v>
                </c:pt>
                <c:pt idx="2">
                  <c:v>-3.0016948799326206</c:v>
                </c:pt>
                <c:pt idx="3">
                  <c:v>-3.8226568835193993</c:v>
                </c:pt>
                <c:pt idx="4">
                  <c:v>-3.6665829558696483</c:v>
                </c:pt>
                <c:pt idx="5">
                  <c:v>-3.1733771654141623</c:v>
                </c:pt>
                <c:pt idx="6">
                  <c:v>-2.9239934406649786</c:v>
                </c:pt>
                <c:pt idx="7">
                  <c:v>-2.8789788442222757</c:v>
                </c:pt>
                <c:pt idx="8">
                  <c:v>-2.7051195178550267</c:v>
                </c:pt>
                <c:pt idx="9">
                  <c:v>-2.9009031833077454</c:v>
                </c:pt>
                <c:pt idx="10">
                  <c:v>-2.6034014250658228</c:v>
                </c:pt>
                <c:pt idx="11">
                  <c:v>-2.6641330722431964</c:v>
                </c:pt>
                <c:pt idx="12">
                  <c:v>-2.4850659369592658</c:v>
                </c:pt>
                <c:pt idx="13">
                  <c:v>-2.3717449554722334</c:v>
                </c:pt>
                <c:pt idx="14">
                  <c:v>-2.3041454806768784</c:v>
                </c:pt>
                <c:pt idx="15">
                  <c:v>-2.2075914994278203</c:v>
                </c:pt>
                <c:pt idx="16">
                  <c:v>-2.1401972541398195</c:v>
                </c:pt>
                <c:pt idx="17">
                  <c:v>-2.0618702141155416</c:v>
                </c:pt>
                <c:pt idx="18">
                  <c:v>-1.9983398293356034</c:v>
                </c:pt>
                <c:pt idx="19">
                  <c:v>-1.9307167978379889</c:v>
                </c:pt>
                <c:pt idx="20">
                  <c:v>-1.8701168446593788</c:v>
                </c:pt>
                <c:pt idx="21">
                  <c:v>-1.8095954585420104</c:v>
                </c:pt>
                <c:pt idx="22">
                  <c:v>-1.7581000519513563</c:v>
                </c:pt>
                <c:pt idx="23">
                  <c:v>-1.7048509034210815</c:v>
                </c:pt>
                <c:pt idx="24">
                  <c:v>-1.6561406042529991</c:v>
                </c:pt>
                <c:pt idx="25">
                  <c:v>-1.6123486078183191</c:v>
                </c:pt>
                <c:pt idx="26">
                  <c:v>-1.5694138361420182</c:v>
                </c:pt>
                <c:pt idx="27">
                  <c:v>-1.5284310745386775</c:v>
                </c:pt>
                <c:pt idx="28">
                  <c:v>-1.487499711101034</c:v>
                </c:pt>
                <c:pt idx="29">
                  <c:v>-1.4485060868280004</c:v>
                </c:pt>
                <c:pt idx="30">
                  <c:v>-1.413457702269775</c:v>
                </c:pt>
                <c:pt idx="31">
                  <c:v>-1.378319066283499</c:v>
                </c:pt>
                <c:pt idx="32">
                  <c:v>-1.3433135501713236</c:v>
                </c:pt>
                <c:pt idx="33">
                  <c:v>-1.3120779439143675</c:v>
                </c:pt>
                <c:pt idx="34">
                  <c:v>-1.2813164935726815</c:v>
                </c:pt>
                <c:pt idx="35">
                  <c:v>-1.249066775241068</c:v>
                </c:pt>
                <c:pt idx="36">
                  <c:v>-1.2190471961080458</c:v>
                </c:pt>
                <c:pt idx="37">
                  <c:v>-1.1914075828455222</c:v>
                </c:pt>
                <c:pt idx="38">
                  <c:v>-1.1641839133513483</c:v>
                </c:pt>
                <c:pt idx="39">
                  <c:v>-1.1377898821223709</c:v>
                </c:pt>
                <c:pt idx="40">
                  <c:v>-1.1092599450658778</c:v>
                </c:pt>
                <c:pt idx="41">
                  <c:v>-1.0855743294782019</c:v>
                </c:pt>
                <c:pt idx="42">
                  <c:v>-1.0592111703391038</c:v>
                </c:pt>
                <c:pt idx="43">
                  <c:v>-1.0346632793186279</c:v>
                </c:pt>
                <c:pt idx="44">
                  <c:v>-1.0111388365273635</c:v>
                </c:pt>
                <c:pt idx="45">
                  <c:v>-0.98744958866858978</c:v>
                </c:pt>
                <c:pt idx="46">
                  <c:v>-0.96472239159376372</c:v>
                </c:pt>
                <c:pt idx="47">
                  <c:v>-0.94263443143680559</c:v>
                </c:pt>
                <c:pt idx="48">
                  <c:v>-0.92020032484182901</c:v>
                </c:pt>
                <c:pt idx="49">
                  <c:v>-0.89864479243559403</c:v>
                </c:pt>
                <c:pt idx="50">
                  <c:v>-0.87746957701819828</c:v>
                </c:pt>
                <c:pt idx="51">
                  <c:v>-0.85626405761314073</c:v>
                </c:pt>
                <c:pt idx="52">
                  <c:v>-0.83585244149340832</c:v>
                </c:pt>
                <c:pt idx="53">
                  <c:v>-0.81543064295645962</c:v>
                </c:pt>
                <c:pt idx="54">
                  <c:v>-0.79557340512593044</c:v>
                </c:pt>
                <c:pt idx="55">
                  <c:v>-0.77523651428140616</c:v>
                </c:pt>
                <c:pt idx="56">
                  <c:v>-0.7559704109699783</c:v>
                </c:pt>
                <c:pt idx="57">
                  <c:v>-0.73721441877599059</c:v>
                </c:pt>
                <c:pt idx="58">
                  <c:v>-0.71790379916111668</c:v>
                </c:pt>
                <c:pt idx="59">
                  <c:v>-0.6995588724072751</c:v>
                </c:pt>
                <c:pt idx="60">
                  <c:v>-0.68087102887589723</c:v>
                </c:pt>
                <c:pt idx="61">
                  <c:v>-0.66256470044522697</c:v>
                </c:pt>
                <c:pt idx="62">
                  <c:v>-0.64449867392260263</c:v>
                </c:pt>
                <c:pt idx="63">
                  <c:v>-0.62620007383338416</c:v>
                </c:pt>
                <c:pt idx="64">
                  <c:v>-0.60852500864342629</c:v>
                </c:pt>
                <c:pt idx="65">
                  <c:v>-0.59121072826918275</c:v>
                </c:pt>
                <c:pt idx="66">
                  <c:v>-0.57350012478233492</c:v>
                </c:pt>
                <c:pt idx="67">
                  <c:v>-0.5561802206574149</c:v>
                </c:pt>
                <c:pt idx="68">
                  <c:v>-0.53913221326491145</c:v>
                </c:pt>
                <c:pt idx="69">
                  <c:v>-0.52178858787381865</c:v>
                </c:pt>
                <c:pt idx="70">
                  <c:v>-0.50520001192621222</c:v>
                </c:pt>
                <c:pt idx="71">
                  <c:v>-0.48887497755275522</c:v>
                </c:pt>
                <c:pt idx="72">
                  <c:v>-0.47230180299293228</c:v>
                </c:pt>
                <c:pt idx="73">
                  <c:v>-0.45569129911269279</c:v>
                </c:pt>
                <c:pt idx="74">
                  <c:v>-0.43922804147022687</c:v>
                </c:pt>
                <c:pt idx="75">
                  <c:v>-0.42329017423331555</c:v>
                </c:pt>
                <c:pt idx="76">
                  <c:v>-0.40719391626062923</c:v>
                </c:pt>
                <c:pt idx="77">
                  <c:v>-0.3913263741685844</c:v>
                </c:pt>
                <c:pt idx="78">
                  <c:v>-0.37521272470789269</c:v>
                </c:pt>
                <c:pt idx="79">
                  <c:v>-0.35973924466051199</c:v>
                </c:pt>
                <c:pt idx="80">
                  <c:v>-0.3438634513815273</c:v>
                </c:pt>
                <c:pt idx="81">
                  <c:v>-0.32830520648075956</c:v>
                </c:pt>
                <c:pt idx="82">
                  <c:v>-0.31287966396514377</c:v>
                </c:pt>
                <c:pt idx="83">
                  <c:v>-0.29736615103716518</c:v>
                </c:pt>
                <c:pt idx="84">
                  <c:v>-0.28206251293233758</c:v>
                </c:pt>
                <c:pt idx="85">
                  <c:v>-0.26681076259205838</c:v>
                </c:pt>
                <c:pt idx="86">
                  <c:v>-0.25167162549297856</c:v>
                </c:pt>
                <c:pt idx="87">
                  <c:v>-0.23645895483061202</c:v>
                </c:pt>
                <c:pt idx="88">
                  <c:v>-0.22147758648396706</c:v>
                </c:pt>
                <c:pt idx="89">
                  <c:v>-0.20663294448218958</c:v>
                </c:pt>
                <c:pt idx="90">
                  <c:v>-0.19179510589022875</c:v>
                </c:pt>
                <c:pt idx="91">
                  <c:v>-0.17681017683778691</c:v>
                </c:pt>
                <c:pt idx="92">
                  <c:v>-0.16207839382647241</c:v>
                </c:pt>
                <c:pt idx="93">
                  <c:v>-0.14739437191995777</c:v>
                </c:pt>
                <c:pt idx="94">
                  <c:v>-0.13265274055095111</c:v>
                </c:pt>
                <c:pt idx="95">
                  <c:v>-0.11809860635003482</c:v>
                </c:pt>
                <c:pt idx="96">
                  <c:v>-0.10358567735516652</c:v>
                </c:pt>
                <c:pt idx="97">
                  <c:v>-8.902200783410967E-2</c:v>
                </c:pt>
                <c:pt idx="98">
                  <c:v>-7.4628596795987698E-2</c:v>
                </c:pt>
                <c:pt idx="99">
                  <c:v>-6.0177845277458432E-2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9C-48DB-869C-F9B5F4F8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47407"/>
        <c:axId val="221882335"/>
      </c:scatterChart>
      <c:valAx>
        <c:axId val="21554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V_Diode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82335"/>
        <c:crosses val="autoZero"/>
        <c:crossBetween val="midCat"/>
      </c:valAx>
      <c:valAx>
        <c:axId val="2218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 I (mA)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4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16</xdr:row>
      <xdr:rowOff>14287</xdr:rowOff>
    </xdr:from>
    <xdr:to>
      <xdr:col>10</xdr:col>
      <xdr:colOff>57150</xdr:colOff>
      <xdr:row>30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E906E-C0F8-4291-976A-825B83C29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</xdr:colOff>
      <xdr:row>130</xdr:row>
      <xdr:rowOff>23812</xdr:rowOff>
    </xdr:from>
    <xdr:to>
      <xdr:col>10</xdr:col>
      <xdr:colOff>80962</xdr:colOff>
      <xdr:row>144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4AA506-9D83-42F8-AB75-1FF2BDCAE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</xdr:colOff>
      <xdr:row>244</xdr:row>
      <xdr:rowOff>23812</xdr:rowOff>
    </xdr:from>
    <xdr:to>
      <xdr:col>10</xdr:col>
      <xdr:colOff>80962</xdr:colOff>
      <xdr:row>258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ACEF7B-FBF1-4F7F-9B08-2DA9D1314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80962</xdr:colOff>
      <xdr:row>358</xdr:row>
      <xdr:rowOff>14287</xdr:rowOff>
    </xdr:from>
    <xdr:to>
      <xdr:col>10</xdr:col>
      <xdr:colOff>109537</xdr:colOff>
      <xdr:row>372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49CB51-F8BB-4CE5-AE87-47D7D103F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A586-8515-4DA0-9BC8-B81FDAC74200}">
  <dimension ref="A1:H461"/>
  <sheetViews>
    <sheetView tabSelected="1" workbookViewId="0">
      <selection activeCell="I5" sqref="I5"/>
    </sheetView>
  </sheetViews>
  <sheetFormatPr defaultRowHeight="15" x14ac:dyDescent="0.25"/>
  <cols>
    <col min="1" max="1" width="17" customWidth="1"/>
    <col min="2" max="2" width="13.7109375" customWidth="1"/>
    <col min="3" max="3" width="15.5703125" customWidth="1"/>
    <col min="4" max="4" width="11.85546875" customWidth="1"/>
    <col min="5" max="5" width="13.7109375" customWidth="1"/>
    <col min="6" max="6" width="16.85546875" customWidth="1"/>
    <col min="7" max="8" width="12.42578125" customWidth="1"/>
  </cols>
  <sheetData>
    <row r="1" spans="1:8" x14ac:dyDescent="0.25">
      <c r="A1" s="5" t="s">
        <v>0</v>
      </c>
      <c r="B1" s="5" t="s">
        <v>21</v>
      </c>
      <c r="C1" s="5" t="s">
        <v>22</v>
      </c>
      <c r="D1" s="5" t="s">
        <v>23</v>
      </c>
      <c r="E1" s="5" t="s">
        <v>31</v>
      </c>
      <c r="F1" s="5" t="s">
        <v>32</v>
      </c>
      <c r="G1" s="5" t="s">
        <v>23</v>
      </c>
    </row>
    <row r="2" spans="1:8" x14ac:dyDescent="0.25">
      <c r="A2" s="5" t="s">
        <v>1</v>
      </c>
      <c r="B2" s="6">
        <f>A119</f>
        <v>2.0061499999999999</v>
      </c>
      <c r="C2" s="7">
        <f>F35</f>
        <v>2.006439032051198</v>
      </c>
      <c r="D2" s="8">
        <f>ABS(B2-C2)/C2*100</f>
        <v>1.4405224708106084E-2</v>
      </c>
      <c r="E2" s="9">
        <f>C119</f>
        <v>5.0841599999999998</v>
      </c>
      <c r="F2" s="7">
        <f>$F39</f>
        <v>5.0893411860853783</v>
      </c>
      <c r="G2" s="10">
        <f>ABS(E2-F2)/F2*100</f>
        <v>0.10180465203520397</v>
      </c>
    </row>
    <row r="3" spans="1:8" x14ac:dyDescent="0.25">
      <c r="A3" s="5" t="s">
        <v>18</v>
      </c>
      <c r="B3" s="6">
        <f>A233</f>
        <v>2.4412699999999998</v>
      </c>
      <c r="C3" s="7">
        <f>F149</f>
        <v>2.4320214669051881</v>
      </c>
      <c r="D3" s="8">
        <f>ABS(B3-C3)/C3*100</f>
        <v>0.380281721221021</v>
      </c>
      <c r="E3" s="9">
        <f>C233</f>
        <v>4.0218100000000003</v>
      </c>
      <c r="F3" s="7">
        <f>$F153</f>
        <v>3.8647532368077693</v>
      </c>
      <c r="G3" s="10">
        <f>ABS(E3-F3)/F3*100</f>
        <v>4.063823834764615</v>
      </c>
    </row>
    <row r="4" spans="1:8" x14ac:dyDescent="0.25">
      <c r="A4" s="5" t="s">
        <v>19</v>
      </c>
      <c r="B4" s="6">
        <f>A347</f>
        <v>2.7306900000000001</v>
      </c>
      <c r="C4" s="7">
        <f>F263</f>
        <v>2.7323848238482382</v>
      </c>
      <c r="D4" s="8">
        <f>ABS(B4-C4)/C4*100</f>
        <v>6.2027274981391566E-2</v>
      </c>
      <c r="E4" s="9">
        <f>C347</f>
        <v>3.2658800000000001</v>
      </c>
      <c r="F4" s="7">
        <f>$F267</f>
        <v>3.2932882002675958</v>
      </c>
      <c r="G4" s="10">
        <f>ABS(E4-F4)/F4*100</f>
        <v>0.83224420703200719</v>
      </c>
    </row>
    <row r="5" spans="1:8" x14ac:dyDescent="0.25">
      <c r="A5" s="5" t="s">
        <v>20</v>
      </c>
      <c r="B5" s="6">
        <f>A461</f>
        <v>0.73893200000000003</v>
      </c>
      <c r="C5" s="7">
        <f>F377</f>
        <v>0.74134524035721072</v>
      </c>
      <c r="D5" s="8">
        <f>ABS(B5-C5)/C5*100</f>
        <v>0.32552179819052862</v>
      </c>
      <c r="E5" s="9">
        <f>C461</f>
        <v>3.6536900000000001</v>
      </c>
      <c r="F5" s="7">
        <f>$F381</f>
        <v>3.6943898032262754</v>
      </c>
      <c r="G5" s="10">
        <f>ABS(E5-F5)/F5*100</f>
        <v>1.1016651028738917</v>
      </c>
    </row>
    <row r="7" spans="1:8" x14ac:dyDescent="0.25">
      <c r="A7" t="s">
        <v>0</v>
      </c>
    </row>
    <row r="8" spans="1:8" x14ac:dyDescent="0.25">
      <c r="A8" t="s">
        <v>1</v>
      </c>
    </row>
    <row r="10" spans="1:8" x14ac:dyDescent="0.25">
      <c r="A10" t="s">
        <v>2</v>
      </c>
      <c r="B10" t="s">
        <v>3</v>
      </c>
    </row>
    <row r="11" spans="1:8" x14ac:dyDescent="0.25">
      <c r="A11" s="1">
        <v>44139</v>
      </c>
      <c r="B11" s="2">
        <v>0.97041666666666659</v>
      </c>
    </row>
    <row r="13" spans="1:8" x14ac:dyDescent="0.25">
      <c r="A13" t="s">
        <v>4</v>
      </c>
      <c r="B13" t="s">
        <v>5</v>
      </c>
      <c r="C13" t="s">
        <v>6</v>
      </c>
      <c r="D13" t="s">
        <v>7</v>
      </c>
      <c r="E13" t="s">
        <v>8</v>
      </c>
      <c r="F13" t="s">
        <v>9</v>
      </c>
      <c r="G13" t="s">
        <v>10</v>
      </c>
      <c r="H13" t="s">
        <v>11</v>
      </c>
    </row>
    <row r="14" spans="1:8" x14ac:dyDescent="0.25">
      <c r="A14" s="3">
        <v>1.4</v>
      </c>
      <c r="B14" s="3">
        <v>5</v>
      </c>
      <c r="C14" s="3">
        <v>100</v>
      </c>
      <c r="D14" t="b">
        <v>0</v>
      </c>
      <c r="E14" t="b">
        <v>1</v>
      </c>
      <c r="F14" s="3">
        <v>5000</v>
      </c>
      <c r="G14" s="3">
        <v>100</v>
      </c>
      <c r="H14" s="3">
        <v>2</v>
      </c>
    </row>
    <row r="16" spans="1:8" x14ac:dyDescent="0.25">
      <c r="A16" t="s">
        <v>12</v>
      </c>
      <c r="B16" t="s">
        <v>13</v>
      </c>
      <c r="C16" t="s">
        <v>14</v>
      </c>
      <c r="D16" t="s">
        <v>24</v>
      </c>
    </row>
    <row r="17" spans="1:7" x14ac:dyDescent="0.25">
      <c r="A17" s="3">
        <v>1.401</v>
      </c>
      <c r="B17" s="3">
        <v>7.3589800000000002E-4</v>
      </c>
      <c r="C17" s="3">
        <v>1.39741</v>
      </c>
      <c r="D17">
        <f>LOG10(B17)</f>
        <v>-3.1331823773839722</v>
      </c>
    </row>
    <row r="18" spans="1:7" x14ac:dyDescent="0.25">
      <c r="A18" s="3">
        <v>1.4191199999999999</v>
      </c>
      <c r="B18" s="3">
        <v>1.38642E-3</v>
      </c>
      <c r="C18" s="3">
        <v>1.4130199999999999</v>
      </c>
      <c r="D18">
        <f t="shared" ref="D18:D81" si="0">LOG10(B18)</f>
        <v>-2.8581051852717878</v>
      </c>
    </row>
    <row r="19" spans="1:7" x14ac:dyDescent="0.25">
      <c r="A19" s="3">
        <v>1.4374800000000001</v>
      </c>
      <c r="B19" s="3">
        <v>1.90683E-3</v>
      </c>
      <c r="C19" s="3">
        <v>1.43059</v>
      </c>
      <c r="D19">
        <f t="shared" si="0"/>
        <v>-2.7196880239717811</v>
      </c>
    </row>
    <row r="20" spans="1:7" x14ac:dyDescent="0.25">
      <c r="A20" s="3">
        <v>1.45607</v>
      </c>
      <c r="B20" s="3">
        <v>1.38642E-3</v>
      </c>
      <c r="C20" s="3">
        <v>1.4458800000000001</v>
      </c>
      <c r="D20">
        <f t="shared" si="0"/>
        <v>-2.8581051852717878</v>
      </c>
    </row>
    <row r="21" spans="1:7" x14ac:dyDescent="0.25">
      <c r="A21" s="3">
        <v>1.4749000000000001</v>
      </c>
      <c r="B21" s="3">
        <v>2.1670399999999999E-3</v>
      </c>
      <c r="C21" s="3">
        <v>1.4618100000000001</v>
      </c>
      <c r="D21">
        <f t="shared" si="0"/>
        <v>-2.6641330722431964</v>
      </c>
    </row>
    <row r="22" spans="1:7" x14ac:dyDescent="0.25">
      <c r="A22" s="3">
        <v>1.4939800000000001</v>
      </c>
      <c r="B22" s="3">
        <v>3.33797E-3</v>
      </c>
      <c r="C22" s="3">
        <v>1.4771000000000001</v>
      </c>
      <c r="D22">
        <f t="shared" si="0"/>
        <v>-2.4765175708601888</v>
      </c>
    </row>
    <row r="23" spans="1:7" x14ac:dyDescent="0.25">
      <c r="A23" s="3">
        <v>1.5133000000000001</v>
      </c>
      <c r="B23" s="3">
        <v>4.0535399999999996E-3</v>
      </c>
      <c r="C23" s="3">
        <v>1.49011</v>
      </c>
      <c r="D23">
        <f t="shared" si="0"/>
        <v>-2.39216553704326</v>
      </c>
    </row>
    <row r="24" spans="1:7" x14ac:dyDescent="0.25">
      <c r="A24" s="3">
        <v>1.53287</v>
      </c>
      <c r="B24" s="3">
        <v>4.5739500000000002E-3</v>
      </c>
      <c r="C24" s="3">
        <v>1.50898</v>
      </c>
      <c r="D24">
        <f t="shared" si="0"/>
        <v>-2.3397085871806875</v>
      </c>
    </row>
    <row r="25" spans="1:7" x14ac:dyDescent="0.25">
      <c r="A25" s="3">
        <v>1.5527</v>
      </c>
      <c r="B25" s="3">
        <v>6.5905499999999997E-3</v>
      </c>
      <c r="C25" s="3">
        <v>1.5203599999999999</v>
      </c>
      <c r="D25">
        <f t="shared" si="0"/>
        <v>-2.1810783407932561</v>
      </c>
    </row>
    <row r="26" spans="1:7" x14ac:dyDescent="0.25">
      <c r="A26" s="3">
        <v>1.5727800000000001</v>
      </c>
      <c r="B26" s="3">
        <v>7.8915900000000004E-3</v>
      </c>
      <c r="C26" s="3">
        <v>1.5340199999999999</v>
      </c>
      <c r="D26">
        <f t="shared" si="0"/>
        <v>-2.1028354861875842</v>
      </c>
    </row>
    <row r="27" spans="1:7" x14ac:dyDescent="0.25">
      <c r="A27" s="3">
        <v>1.5931200000000001</v>
      </c>
      <c r="B27" s="3">
        <v>9.4528300000000006E-3</v>
      </c>
      <c r="C27" s="3">
        <v>1.54671</v>
      </c>
      <c r="D27">
        <f t="shared" si="0"/>
        <v>-2.0244381524020958</v>
      </c>
    </row>
    <row r="28" spans="1:7" x14ac:dyDescent="0.25">
      <c r="A28" s="3">
        <v>1.6137300000000001</v>
      </c>
      <c r="B28" s="3">
        <v>1.1274299999999999E-2</v>
      </c>
      <c r="C28" s="3">
        <v>1.55874</v>
      </c>
      <c r="D28">
        <f t="shared" si="0"/>
        <v>-1.9479104131373386</v>
      </c>
    </row>
    <row r="29" spans="1:7" x14ac:dyDescent="0.25">
      <c r="A29" s="3">
        <v>1.6346000000000001</v>
      </c>
      <c r="B29" s="3">
        <v>1.27054E-2</v>
      </c>
      <c r="C29" s="3">
        <v>1.5659000000000001</v>
      </c>
      <c r="D29">
        <f t="shared" si="0"/>
        <v>-1.8960116576456321</v>
      </c>
    </row>
    <row r="30" spans="1:7" x14ac:dyDescent="0.25">
      <c r="A30" s="3">
        <v>1.65574</v>
      </c>
      <c r="B30" s="3">
        <v>1.5697800000000001E-2</v>
      </c>
      <c r="C30" s="3">
        <v>1.57663</v>
      </c>
      <c r="D30">
        <f t="shared" si="0"/>
        <v>-1.8041612084066037</v>
      </c>
    </row>
    <row r="31" spans="1:7" x14ac:dyDescent="0.25">
      <c r="A31" s="3">
        <v>1.67716</v>
      </c>
      <c r="B31" s="3">
        <v>1.8299900000000001E-2</v>
      </c>
      <c r="C31" s="3">
        <v>1.5844400000000001</v>
      </c>
      <c r="D31">
        <f t="shared" si="0"/>
        <v>-1.7375512834699449</v>
      </c>
    </row>
    <row r="32" spans="1:7" x14ac:dyDescent="0.25">
      <c r="A32" s="3">
        <v>1.69885</v>
      </c>
      <c r="B32" s="3">
        <v>2.0901900000000001E-2</v>
      </c>
      <c r="C32" s="3">
        <v>1.5922400000000001</v>
      </c>
      <c r="D32">
        <f t="shared" si="0"/>
        <v>-1.6798142343669058</v>
      </c>
      <c r="F32" t="s">
        <v>25</v>
      </c>
      <c r="G32" t="s">
        <v>26</v>
      </c>
    </row>
    <row r="33" spans="1:8" x14ac:dyDescent="0.25">
      <c r="A33" s="3">
        <v>1.72082</v>
      </c>
      <c r="B33" s="3">
        <v>2.3829300000000001E-2</v>
      </c>
      <c r="C33" s="3">
        <v>1.6010200000000001</v>
      </c>
      <c r="D33">
        <f t="shared" si="0"/>
        <v>-1.6228887151274201</v>
      </c>
      <c r="F33" s="4">
        <v>7.6409000000000002</v>
      </c>
      <c r="G33" s="4">
        <v>-13.831</v>
      </c>
    </row>
    <row r="34" spans="1:8" x14ac:dyDescent="0.25">
      <c r="A34" s="3">
        <v>1.74308</v>
      </c>
      <c r="B34" s="3">
        <v>2.64964E-2</v>
      </c>
      <c r="C34" s="3">
        <v>1.6081799999999999</v>
      </c>
      <c r="D34">
        <f t="shared" si="0"/>
        <v>-1.5768131285666549</v>
      </c>
      <c r="F34" t="s">
        <v>15</v>
      </c>
    </row>
    <row r="35" spans="1:8" x14ac:dyDescent="0.25">
      <c r="A35" s="3">
        <v>1.76563</v>
      </c>
      <c r="B35" s="3">
        <v>2.9944100000000001E-2</v>
      </c>
      <c r="C35" s="3">
        <v>1.61599</v>
      </c>
      <c r="D35">
        <f t="shared" si="0"/>
        <v>-1.5236887355404529</v>
      </c>
      <c r="F35">
        <f>(1.5-G33)/F33</f>
        <v>2.006439032051198</v>
      </c>
    </row>
    <row r="36" spans="1:8" x14ac:dyDescent="0.25">
      <c r="A36" s="3">
        <v>1.7884599999999999</v>
      </c>
      <c r="B36" s="3">
        <v>3.26112E-2</v>
      </c>
      <c r="C36" s="3">
        <v>1.6218399999999999</v>
      </c>
      <c r="D36">
        <f t="shared" si="0"/>
        <v>-1.4866332200904036</v>
      </c>
      <c r="F36" t="s">
        <v>27</v>
      </c>
      <c r="G36" t="s">
        <v>28</v>
      </c>
      <c r="H36" t="s">
        <v>29</v>
      </c>
    </row>
    <row r="37" spans="1:8" x14ac:dyDescent="0.25">
      <c r="A37" s="3">
        <v>1.81159</v>
      </c>
      <c r="B37" s="3">
        <v>3.6644400000000001E-2</v>
      </c>
      <c r="C37" s="3">
        <v>1.6286700000000001</v>
      </c>
      <c r="D37">
        <f t="shared" si="0"/>
        <v>-1.4359923848679326</v>
      </c>
      <c r="F37">
        <f>1.6*10^-19</f>
        <v>1.6000000000000002E-19</v>
      </c>
      <c r="G37">
        <f>1.38E-23</f>
        <v>1.3800000000000001E-23</v>
      </c>
      <c r="H37">
        <v>298.14999999999998</v>
      </c>
    </row>
    <row r="38" spans="1:8" x14ac:dyDescent="0.25">
      <c r="A38" s="3">
        <v>1.8350200000000001</v>
      </c>
      <c r="B38" s="3">
        <v>4.0417399999999999E-2</v>
      </c>
      <c r="C38" s="3">
        <v>1.6348499999999999</v>
      </c>
      <c r="D38">
        <f t="shared" si="0"/>
        <v>-1.3934316275344967</v>
      </c>
      <c r="F38" t="s">
        <v>30</v>
      </c>
    </row>
    <row r="39" spans="1:8" x14ac:dyDescent="0.25">
      <c r="A39" s="3">
        <v>1.85876</v>
      </c>
      <c r="B39" s="3">
        <v>4.3735099999999999E-2</v>
      </c>
      <c r="C39" s="3">
        <v>1.6368</v>
      </c>
      <c r="D39">
        <f t="shared" si="0"/>
        <v>-1.3591698761261797</v>
      </c>
      <c r="F39">
        <f>F37/(F33*G37*H37)</f>
        <v>5.0893411860853783</v>
      </c>
    </row>
    <row r="40" spans="1:8" x14ac:dyDescent="0.25">
      <c r="A40" s="3">
        <v>1.8828</v>
      </c>
      <c r="B40" s="3">
        <v>4.8028500000000002E-2</v>
      </c>
      <c r="C40" s="3">
        <v>1.64168</v>
      </c>
      <c r="D40">
        <f t="shared" si="0"/>
        <v>-1.3185009767983789</v>
      </c>
    </row>
    <row r="41" spans="1:8" x14ac:dyDescent="0.25">
      <c r="A41" s="3">
        <v>1.9071499999999999</v>
      </c>
      <c r="B41" s="3">
        <v>5.1736400000000002E-2</v>
      </c>
      <c r="C41" s="3">
        <v>1.6485099999999999</v>
      </c>
      <c r="D41">
        <f t="shared" si="0"/>
        <v>-1.286203794299976</v>
      </c>
    </row>
    <row r="42" spans="1:8" x14ac:dyDescent="0.25">
      <c r="A42" s="3">
        <v>1.9318200000000001</v>
      </c>
      <c r="B42" s="3">
        <v>5.5639500000000001E-2</v>
      </c>
      <c r="C42" s="3">
        <v>1.65242</v>
      </c>
      <c r="D42">
        <f t="shared" si="0"/>
        <v>-1.2546167814157323</v>
      </c>
    </row>
    <row r="43" spans="1:8" x14ac:dyDescent="0.25">
      <c r="A43" s="3">
        <v>1.9568000000000001</v>
      </c>
      <c r="B43" s="3">
        <v>6.0063100000000001E-2</v>
      </c>
      <c r="C43" s="3">
        <v>1.6550199999999999</v>
      </c>
      <c r="D43">
        <f t="shared" si="0"/>
        <v>-1.2213922565834232</v>
      </c>
    </row>
    <row r="44" spans="1:8" x14ac:dyDescent="0.25">
      <c r="A44" s="3">
        <v>1.98211</v>
      </c>
      <c r="B44" s="3">
        <v>6.3705999999999999E-2</v>
      </c>
      <c r="C44" s="3">
        <v>1.6592499999999999</v>
      </c>
      <c r="D44">
        <f t="shared" si="0"/>
        <v>-1.1958196627324902</v>
      </c>
    </row>
    <row r="45" spans="1:8" x14ac:dyDescent="0.25">
      <c r="A45" s="3">
        <v>2.0077500000000001</v>
      </c>
      <c r="B45" s="3">
        <v>6.8389699999999998E-2</v>
      </c>
      <c r="C45" s="3">
        <v>1.6631499999999999</v>
      </c>
      <c r="D45">
        <f t="shared" si="0"/>
        <v>-1.165009301350028</v>
      </c>
    </row>
    <row r="46" spans="1:8" x14ac:dyDescent="0.25">
      <c r="A46" s="3">
        <v>2.0337200000000002</v>
      </c>
      <c r="B46" s="3">
        <v>7.3008400000000001E-2</v>
      </c>
      <c r="C46" s="3">
        <v>1.6664000000000001</v>
      </c>
      <c r="D46">
        <f t="shared" si="0"/>
        <v>-1.1366271691429013</v>
      </c>
    </row>
    <row r="47" spans="1:8" x14ac:dyDescent="0.25">
      <c r="A47" s="3">
        <v>2.0600200000000002</v>
      </c>
      <c r="B47" s="3">
        <v>7.7496899999999994E-2</v>
      </c>
      <c r="C47" s="3">
        <v>1.6702999999999999</v>
      </c>
      <c r="D47">
        <f t="shared" si="0"/>
        <v>-1.1107156696204108</v>
      </c>
    </row>
    <row r="48" spans="1:8" x14ac:dyDescent="0.25">
      <c r="A48" s="3">
        <v>2.0866699999999998</v>
      </c>
      <c r="B48" s="3">
        <v>8.1985500000000003E-2</v>
      </c>
      <c r="C48" s="3">
        <v>1.6729099999999999</v>
      </c>
      <c r="D48">
        <f t="shared" si="0"/>
        <v>-1.0862629503824304</v>
      </c>
    </row>
    <row r="49" spans="1:4" x14ac:dyDescent="0.25">
      <c r="A49" s="3">
        <v>2.1136599999999999</v>
      </c>
      <c r="B49" s="3">
        <v>8.6409E-2</v>
      </c>
      <c r="C49" s="3">
        <v>1.67648</v>
      </c>
      <c r="D49">
        <f t="shared" si="0"/>
        <v>-1.0634410208686098</v>
      </c>
    </row>
    <row r="50" spans="1:4" x14ac:dyDescent="0.25">
      <c r="A50" s="3">
        <v>2.1409899999999999</v>
      </c>
      <c r="B50" s="3">
        <v>9.1743199999999997E-2</v>
      </c>
      <c r="C50" s="3">
        <v>1.67876</v>
      </c>
      <c r="D50">
        <f t="shared" si="0"/>
        <v>-1.0374261157616478</v>
      </c>
    </row>
    <row r="51" spans="1:4" x14ac:dyDescent="0.25">
      <c r="A51" s="3">
        <v>2.1686899999999998</v>
      </c>
      <c r="B51" s="3">
        <v>9.6557100000000007E-2</v>
      </c>
      <c r="C51" s="3">
        <v>1.6807099999999999</v>
      </c>
      <c r="D51">
        <f t="shared" si="0"/>
        <v>-1.0152157863335591</v>
      </c>
    </row>
    <row r="52" spans="1:4" x14ac:dyDescent="0.25">
      <c r="A52" s="3">
        <v>2.1967400000000001</v>
      </c>
      <c r="B52" s="3">
        <v>0.10169599999999999</v>
      </c>
      <c r="C52" s="3">
        <v>1.6849400000000001</v>
      </c>
      <c r="D52">
        <f t="shared" si="0"/>
        <v>-0.99269612880873326</v>
      </c>
    </row>
    <row r="53" spans="1:4" x14ac:dyDescent="0.25">
      <c r="A53" s="3">
        <v>2.2251500000000002</v>
      </c>
      <c r="B53" s="3">
        <v>0.10664</v>
      </c>
      <c r="C53" s="3">
        <v>1.68852</v>
      </c>
      <c r="D53">
        <f t="shared" si="0"/>
        <v>-0.97207986359419718</v>
      </c>
    </row>
    <row r="54" spans="1:4" x14ac:dyDescent="0.25">
      <c r="A54" s="3">
        <v>2.25393</v>
      </c>
      <c r="B54" s="3">
        <v>0.111844</v>
      </c>
      <c r="C54" s="3">
        <v>1.6904699999999999</v>
      </c>
      <c r="D54">
        <f t="shared" si="0"/>
        <v>-0.95138730916936176</v>
      </c>
    </row>
    <row r="55" spans="1:4" x14ac:dyDescent="0.25">
      <c r="A55" s="3">
        <v>2.28308</v>
      </c>
      <c r="B55" s="3">
        <v>0.117309</v>
      </c>
      <c r="C55" s="3">
        <v>1.69242</v>
      </c>
      <c r="D55">
        <f t="shared" si="0"/>
        <v>-0.93066866733548037</v>
      </c>
    </row>
    <row r="56" spans="1:4" x14ac:dyDescent="0.25">
      <c r="A56" s="3">
        <v>2.3126099999999998</v>
      </c>
      <c r="B56" s="3">
        <v>0.122513</v>
      </c>
      <c r="C56" s="3">
        <v>1.6937199999999999</v>
      </c>
      <c r="D56">
        <f t="shared" si="0"/>
        <v>-0.91181782535078448</v>
      </c>
    </row>
    <row r="57" spans="1:4" x14ac:dyDescent="0.25">
      <c r="A57" s="3">
        <v>2.3425199999999999</v>
      </c>
      <c r="B57" s="3">
        <v>0.12804199999999999</v>
      </c>
      <c r="C57" s="3">
        <v>1.6973</v>
      </c>
      <c r="D57">
        <f t="shared" si="0"/>
        <v>-0.89264755084952241</v>
      </c>
    </row>
    <row r="58" spans="1:4" x14ac:dyDescent="0.25">
      <c r="A58" s="3">
        <v>2.3728199999999999</v>
      </c>
      <c r="B58" s="3">
        <v>0.133767</v>
      </c>
      <c r="C58" s="3">
        <v>1.6992499999999999</v>
      </c>
      <c r="D58">
        <f t="shared" si="0"/>
        <v>-0.87365101276817902</v>
      </c>
    </row>
    <row r="59" spans="1:4" x14ac:dyDescent="0.25">
      <c r="A59" s="3">
        <v>2.4035099999999998</v>
      </c>
      <c r="B59" s="3">
        <v>0.139101</v>
      </c>
      <c r="C59" s="3">
        <v>1.6999</v>
      </c>
      <c r="D59">
        <f t="shared" si="0"/>
        <v>-0.85666974784461192</v>
      </c>
    </row>
    <row r="60" spans="1:4" x14ac:dyDescent="0.25">
      <c r="A60" s="3">
        <v>2.43459</v>
      </c>
      <c r="B60" s="3">
        <v>0.14502100000000001</v>
      </c>
      <c r="C60" s="3">
        <v>1.70316</v>
      </c>
      <c r="D60">
        <f t="shared" si="0"/>
        <v>-0.83856910449773814</v>
      </c>
    </row>
    <row r="61" spans="1:4" x14ac:dyDescent="0.25">
      <c r="A61" s="3">
        <v>2.4660799999999998</v>
      </c>
      <c r="B61" s="3">
        <v>0.15068000000000001</v>
      </c>
      <c r="C61" s="3">
        <v>1.70543</v>
      </c>
      <c r="D61">
        <f t="shared" si="0"/>
        <v>-0.82194438846876994</v>
      </c>
    </row>
    <row r="62" spans="1:4" x14ac:dyDescent="0.25">
      <c r="A62" s="3">
        <v>2.4979800000000001</v>
      </c>
      <c r="B62" s="3">
        <v>0.15686</v>
      </c>
      <c r="C62" s="3">
        <v>1.7080299999999999</v>
      </c>
      <c r="D62">
        <f t="shared" si="0"/>
        <v>-0.80448778932592824</v>
      </c>
    </row>
    <row r="63" spans="1:4" x14ac:dyDescent="0.25">
      <c r="A63" s="3">
        <v>2.5302899999999999</v>
      </c>
      <c r="B63" s="3">
        <v>0.16284499999999999</v>
      </c>
      <c r="C63" s="3">
        <v>1.7093400000000001</v>
      </c>
      <c r="D63">
        <f t="shared" si="0"/>
        <v>-0.78822557149116013</v>
      </c>
    </row>
    <row r="64" spans="1:4" x14ac:dyDescent="0.25">
      <c r="A64" s="3">
        <v>2.5630199999999999</v>
      </c>
      <c r="B64" s="3">
        <v>0.168764</v>
      </c>
      <c r="C64" s="3">
        <v>1.7106399999999999</v>
      </c>
      <c r="D64">
        <f t="shared" si="0"/>
        <v>-0.77272018963443023</v>
      </c>
    </row>
    <row r="65" spans="1:4" x14ac:dyDescent="0.25">
      <c r="A65" s="3">
        <v>2.5961699999999999</v>
      </c>
      <c r="B65" s="3">
        <v>0.175205</v>
      </c>
      <c r="C65" s="3">
        <v>1.7125900000000001</v>
      </c>
      <c r="D65">
        <f t="shared" si="0"/>
        <v>-0.75645350409588052</v>
      </c>
    </row>
    <row r="66" spans="1:4" x14ac:dyDescent="0.25">
      <c r="A66" s="3">
        <v>2.62974</v>
      </c>
      <c r="B66" s="3">
        <v>0.181254</v>
      </c>
      <c r="C66" s="3">
        <v>1.71519</v>
      </c>
      <c r="D66">
        <f t="shared" si="0"/>
        <v>-0.74171240043278097</v>
      </c>
    </row>
    <row r="67" spans="1:4" x14ac:dyDescent="0.25">
      <c r="A67" s="3">
        <v>2.6637599999999999</v>
      </c>
      <c r="B67" s="3">
        <v>0.18782499999999999</v>
      </c>
      <c r="C67" s="3">
        <v>1.7164900000000001</v>
      </c>
      <c r="D67">
        <f t="shared" si="0"/>
        <v>-0.72624660248820483</v>
      </c>
    </row>
    <row r="68" spans="1:4" x14ac:dyDescent="0.25">
      <c r="A68" s="3">
        <v>2.69821</v>
      </c>
      <c r="B68" s="3">
        <v>0.19406999999999999</v>
      </c>
      <c r="C68" s="3">
        <v>1.7187699999999999</v>
      </c>
      <c r="D68">
        <f t="shared" si="0"/>
        <v>-0.71204159413984924</v>
      </c>
    </row>
    <row r="69" spans="1:4" x14ac:dyDescent="0.25">
      <c r="A69" s="3">
        <v>2.7331099999999999</v>
      </c>
      <c r="B69" s="3">
        <v>0.200965</v>
      </c>
      <c r="C69" s="3">
        <v>1.7203900000000001</v>
      </c>
      <c r="D69">
        <f t="shared" si="0"/>
        <v>-0.69687957258165079</v>
      </c>
    </row>
    <row r="70" spans="1:4" x14ac:dyDescent="0.25">
      <c r="A70" s="3">
        <v>2.7684600000000001</v>
      </c>
      <c r="B70" s="3">
        <v>0.20746999999999999</v>
      </c>
      <c r="C70" s="3">
        <v>1.7226699999999999</v>
      </c>
      <c r="D70">
        <f t="shared" si="0"/>
        <v>-0.68304469305497928</v>
      </c>
    </row>
    <row r="71" spans="1:4" x14ac:dyDescent="0.25">
      <c r="A71" s="3">
        <v>2.8042699999999998</v>
      </c>
      <c r="B71" s="3">
        <v>0.214171</v>
      </c>
      <c r="C71" s="3">
        <v>1.7236499999999999</v>
      </c>
      <c r="D71">
        <f t="shared" si="0"/>
        <v>-0.66923933552388171</v>
      </c>
    </row>
    <row r="72" spans="1:4" x14ac:dyDescent="0.25">
      <c r="A72" s="3">
        <v>2.8405399999999998</v>
      </c>
      <c r="B72" s="3">
        <v>0.22093599999999999</v>
      </c>
      <c r="C72" s="3">
        <v>1.7259199999999999</v>
      </c>
      <c r="D72">
        <f t="shared" si="0"/>
        <v>-0.65573351306698058</v>
      </c>
    </row>
    <row r="73" spans="1:4" x14ac:dyDescent="0.25">
      <c r="A73" s="3">
        <v>2.8772799999999998</v>
      </c>
      <c r="B73" s="3">
        <v>0.228157</v>
      </c>
      <c r="C73" s="3">
        <v>1.72722</v>
      </c>
      <c r="D73">
        <f t="shared" si="0"/>
        <v>-0.64176620225955461</v>
      </c>
    </row>
    <row r="74" spans="1:4" x14ac:dyDescent="0.25">
      <c r="A74" s="3">
        <v>2.9144899999999998</v>
      </c>
      <c r="B74" s="3">
        <v>0.235182</v>
      </c>
      <c r="C74" s="3">
        <v>1.7291799999999999</v>
      </c>
      <c r="D74">
        <f t="shared" si="0"/>
        <v>-0.62859592069037584</v>
      </c>
    </row>
    <row r="75" spans="1:4" x14ac:dyDescent="0.25">
      <c r="A75" s="3">
        <v>2.9521899999999999</v>
      </c>
      <c r="B75" s="3">
        <v>0.24227299999999999</v>
      </c>
      <c r="C75" s="3">
        <v>1.7307999999999999</v>
      </c>
      <c r="D75">
        <f t="shared" si="0"/>
        <v>-0.61569498290906277</v>
      </c>
    </row>
    <row r="76" spans="1:4" x14ac:dyDescent="0.25">
      <c r="A76" s="3">
        <v>2.99037</v>
      </c>
      <c r="B76" s="3">
        <v>0.249559</v>
      </c>
      <c r="C76" s="3">
        <v>1.7311300000000001</v>
      </c>
      <c r="D76">
        <f t="shared" si="0"/>
        <v>-0.60282676328591234</v>
      </c>
    </row>
    <row r="77" spans="1:4" x14ac:dyDescent="0.25">
      <c r="A77" s="3">
        <v>3.0290499999999998</v>
      </c>
      <c r="B77" s="3">
        <v>0.25677899999999998</v>
      </c>
      <c r="C77" s="3">
        <v>1.73275</v>
      </c>
      <c r="D77">
        <f t="shared" si="0"/>
        <v>-0.59044049679105437</v>
      </c>
    </row>
    <row r="78" spans="1:4" x14ac:dyDescent="0.25">
      <c r="A78" s="3">
        <v>3.0682200000000002</v>
      </c>
      <c r="B78" s="3">
        <v>0.26432499999999998</v>
      </c>
      <c r="C78" s="3">
        <v>1.7334000000000001</v>
      </c>
      <c r="D78">
        <f t="shared" si="0"/>
        <v>-0.57786175912109394</v>
      </c>
    </row>
    <row r="79" spans="1:4" x14ac:dyDescent="0.25">
      <c r="A79" s="3">
        <v>3.10791</v>
      </c>
      <c r="B79" s="3">
        <v>0.27200200000000002</v>
      </c>
      <c r="C79" s="3">
        <v>1.7360100000000001</v>
      </c>
      <c r="D79">
        <f t="shared" si="0"/>
        <v>-0.5654279026357627</v>
      </c>
    </row>
    <row r="80" spans="1:4" x14ac:dyDescent="0.25">
      <c r="A80" s="3">
        <v>3.14811</v>
      </c>
      <c r="B80" s="3">
        <v>0.27954800000000002</v>
      </c>
      <c r="C80" s="3">
        <v>1.7366600000000001</v>
      </c>
      <c r="D80">
        <f t="shared" si="0"/>
        <v>-0.55354361051341394</v>
      </c>
    </row>
    <row r="81" spans="1:4" x14ac:dyDescent="0.25">
      <c r="A81" s="3">
        <v>3.1888200000000002</v>
      </c>
      <c r="B81" s="3">
        <v>0.28741899999999998</v>
      </c>
      <c r="C81" s="3">
        <v>1.7373099999999999</v>
      </c>
      <c r="D81">
        <f t="shared" si="0"/>
        <v>-0.54148452596375596</v>
      </c>
    </row>
    <row r="82" spans="1:4" x14ac:dyDescent="0.25">
      <c r="A82" s="3">
        <v>3.23007</v>
      </c>
      <c r="B82" s="3">
        <v>0.29522500000000002</v>
      </c>
      <c r="C82" s="3">
        <v>1.7402299999999999</v>
      </c>
      <c r="D82">
        <f t="shared" ref="D82:D116" si="1">LOG10(B82)</f>
        <v>-0.52984686872458031</v>
      </c>
    </row>
    <row r="83" spans="1:4" x14ac:dyDescent="0.25">
      <c r="A83" s="3">
        <v>3.2718400000000001</v>
      </c>
      <c r="B83" s="3">
        <v>0.30335600000000001</v>
      </c>
      <c r="C83" s="3">
        <v>1.74089</v>
      </c>
      <c r="D83">
        <f t="shared" si="1"/>
        <v>-0.51804741083655781</v>
      </c>
    </row>
    <row r="84" spans="1:4" x14ac:dyDescent="0.25">
      <c r="A84" s="3">
        <v>3.3141600000000002</v>
      </c>
      <c r="B84" s="3">
        <v>0.31148799999999999</v>
      </c>
      <c r="C84" s="3">
        <v>1.7428399999999999</v>
      </c>
      <c r="D84">
        <f t="shared" si="1"/>
        <v>-0.50655867977260638</v>
      </c>
    </row>
    <row r="85" spans="1:4" x14ac:dyDescent="0.25">
      <c r="A85" s="3">
        <v>3.35703</v>
      </c>
      <c r="B85" s="3">
        <v>0.31988</v>
      </c>
      <c r="C85" s="3">
        <v>1.74414</v>
      </c>
      <c r="D85">
        <f t="shared" si="1"/>
        <v>-0.49501291265477476</v>
      </c>
    </row>
    <row r="86" spans="1:4" x14ac:dyDescent="0.25">
      <c r="A86" s="3">
        <v>3.4004500000000002</v>
      </c>
      <c r="B86" s="3">
        <v>0.32807599999999998</v>
      </c>
      <c r="C86" s="3">
        <v>1.74414</v>
      </c>
      <c r="D86">
        <f t="shared" si="1"/>
        <v>-0.48402553873556092</v>
      </c>
    </row>
    <row r="87" spans="1:4" x14ac:dyDescent="0.25">
      <c r="A87" s="3">
        <v>3.4444300000000001</v>
      </c>
      <c r="B87" s="3">
        <v>0.33653300000000003</v>
      </c>
      <c r="C87" s="3">
        <v>1.74674</v>
      </c>
      <c r="D87">
        <f t="shared" si="1"/>
        <v>-0.47297234298471524</v>
      </c>
    </row>
    <row r="88" spans="1:4" x14ac:dyDescent="0.25">
      <c r="A88" s="3">
        <v>3.4889800000000002</v>
      </c>
      <c r="B88" s="3">
        <v>0.345055</v>
      </c>
      <c r="C88" s="3">
        <v>1.74804</v>
      </c>
      <c r="D88">
        <f t="shared" si="1"/>
        <v>-0.46211167509271189</v>
      </c>
    </row>
    <row r="89" spans="1:4" x14ac:dyDescent="0.25">
      <c r="A89" s="3">
        <v>3.5341100000000001</v>
      </c>
      <c r="B89" s="3">
        <v>0.35377199999999998</v>
      </c>
      <c r="C89" s="3">
        <v>1.74902</v>
      </c>
      <c r="D89">
        <f t="shared" si="1"/>
        <v>-0.45127654318068861</v>
      </c>
    </row>
    <row r="90" spans="1:4" x14ac:dyDescent="0.25">
      <c r="A90" s="3">
        <v>3.5798199999999998</v>
      </c>
      <c r="B90" s="3">
        <v>0.36255399999999999</v>
      </c>
      <c r="C90" s="3">
        <v>1.7499899999999999</v>
      </c>
      <c r="D90">
        <f t="shared" si="1"/>
        <v>-0.44062729900903203</v>
      </c>
    </row>
    <row r="91" spans="1:4" x14ac:dyDescent="0.25">
      <c r="A91" s="3">
        <v>3.6261199999999998</v>
      </c>
      <c r="B91" s="3">
        <v>0.37146600000000002</v>
      </c>
      <c r="C91" s="3">
        <v>1.7519400000000001</v>
      </c>
      <c r="D91">
        <f t="shared" si="1"/>
        <v>-0.4300809307274302</v>
      </c>
    </row>
    <row r="92" spans="1:4" x14ac:dyDescent="0.25">
      <c r="A92" s="3">
        <v>3.6730200000000002</v>
      </c>
      <c r="B92" s="3">
        <v>0.38044299999999998</v>
      </c>
      <c r="C92" s="3">
        <v>1.7525900000000001</v>
      </c>
      <c r="D92">
        <f t="shared" si="1"/>
        <v>-0.41971040233578133</v>
      </c>
    </row>
    <row r="93" spans="1:4" x14ac:dyDescent="0.25">
      <c r="A93" s="3">
        <v>3.72052</v>
      </c>
      <c r="B93" s="3">
        <v>0.38980999999999999</v>
      </c>
      <c r="C93" s="3">
        <v>1.7542199999999999</v>
      </c>
      <c r="D93">
        <f t="shared" si="1"/>
        <v>-0.40914702389178725</v>
      </c>
    </row>
    <row r="94" spans="1:4" x14ac:dyDescent="0.25">
      <c r="A94" s="3">
        <v>3.76864</v>
      </c>
      <c r="B94" s="3">
        <v>0.399113</v>
      </c>
      <c r="C94" s="3">
        <v>1.7548699999999999</v>
      </c>
      <c r="D94">
        <f t="shared" si="1"/>
        <v>-0.39890412604630715</v>
      </c>
    </row>
    <row r="95" spans="1:4" x14ac:dyDescent="0.25">
      <c r="A95" s="3">
        <v>3.8173900000000001</v>
      </c>
      <c r="B95" s="3">
        <v>0.40834999999999999</v>
      </c>
      <c r="C95" s="3">
        <v>1.75617</v>
      </c>
      <c r="D95">
        <f t="shared" si="1"/>
        <v>-0.38896744007547884</v>
      </c>
    </row>
    <row r="96" spans="1:4" x14ac:dyDescent="0.25">
      <c r="A96" s="3">
        <v>3.8667600000000002</v>
      </c>
      <c r="B96" s="3">
        <v>0.41810799999999998</v>
      </c>
      <c r="C96" s="3">
        <v>1.7578</v>
      </c>
      <c r="D96">
        <f t="shared" si="1"/>
        <v>-0.37871152266097929</v>
      </c>
    </row>
    <row r="97" spans="1:4" x14ac:dyDescent="0.25">
      <c r="A97" s="3">
        <v>3.9167700000000001</v>
      </c>
      <c r="B97" s="3">
        <v>0.42773499999999998</v>
      </c>
      <c r="C97" s="3">
        <v>1.7587699999999999</v>
      </c>
      <c r="D97">
        <f t="shared" si="1"/>
        <v>-0.36882521155063175</v>
      </c>
    </row>
    <row r="98" spans="1:4" x14ac:dyDescent="0.25">
      <c r="A98" s="3">
        <v>3.9674299999999998</v>
      </c>
      <c r="B98" s="3">
        <v>0.43729800000000002</v>
      </c>
      <c r="C98" s="3">
        <v>1.7597499999999999</v>
      </c>
      <c r="D98">
        <f t="shared" si="1"/>
        <v>-0.35922250891389002</v>
      </c>
    </row>
    <row r="99" spans="1:4" x14ac:dyDescent="0.25">
      <c r="A99" s="3">
        <v>4.0187499999999998</v>
      </c>
      <c r="B99" s="3">
        <v>0.44738099999999997</v>
      </c>
      <c r="C99" s="3">
        <v>1.7604</v>
      </c>
      <c r="D99">
        <f t="shared" si="1"/>
        <v>-0.34932246407124834</v>
      </c>
    </row>
    <row r="100" spans="1:4" x14ac:dyDescent="0.25">
      <c r="A100" s="3">
        <v>4.0707300000000002</v>
      </c>
      <c r="B100" s="3">
        <v>0.45752900000000002</v>
      </c>
      <c r="C100" s="3">
        <v>1.7617</v>
      </c>
      <c r="D100">
        <f t="shared" si="1"/>
        <v>-0.3395813734208753</v>
      </c>
    </row>
    <row r="101" spans="1:4" x14ac:dyDescent="0.25">
      <c r="A101" s="3">
        <v>4.12338</v>
      </c>
      <c r="B101" s="3">
        <v>0.46774199999999999</v>
      </c>
      <c r="C101" s="3">
        <v>1.7636499999999999</v>
      </c>
      <c r="D101">
        <f t="shared" si="1"/>
        <v>-0.32999363169661478</v>
      </c>
    </row>
    <row r="102" spans="1:4" x14ac:dyDescent="0.25">
      <c r="A102" s="3">
        <v>4.1767099999999999</v>
      </c>
      <c r="B102" s="3">
        <v>0.47795500000000002</v>
      </c>
      <c r="C102" s="3">
        <v>1.7643</v>
      </c>
      <c r="D102">
        <f t="shared" si="1"/>
        <v>-0.3206129907763044</v>
      </c>
    </row>
    <row r="103" spans="1:4" x14ac:dyDescent="0.25">
      <c r="A103" s="3">
        <v>4.2307300000000003</v>
      </c>
      <c r="B103" s="3">
        <v>0.488624</v>
      </c>
      <c r="C103" s="3">
        <v>1.76593</v>
      </c>
      <c r="D103">
        <f t="shared" si="1"/>
        <v>-0.31102520536998307</v>
      </c>
    </row>
    <row r="104" spans="1:4" x14ac:dyDescent="0.25">
      <c r="A104" s="3">
        <v>4.28545</v>
      </c>
      <c r="B104" s="3">
        <v>0.49909700000000001</v>
      </c>
      <c r="C104" s="3">
        <v>1.76658</v>
      </c>
      <c r="D104">
        <f t="shared" si="1"/>
        <v>-0.3018150406074529</v>
      </c>
    </row>
    <row r="105" spans="1:4" x14ac:dyDescent="0.25">
      <c r="A105" s="3">
        <v>4.3408800000000003</v>
      </c>
      <c r="B105" s="3">
        <v>0.50963499999999995</v>
      </c>
      <c r="C105" s="3">
        <v>1.7678799999999999</v>
      </c>
      <c r="D105">
        <f t="shared" si="1"/>
        <v>-0.29274075377925635</v>
      </c>
    </row>
    <row r="106" spans="1:4" x14ac:dyDescent="0.25">
      <c r="A106" s="3">
        <v>4.3970200000000004</v>
      </c>
      <c r="B106" s="3">
        <v>0.52075899999999997</v>
      </c>
      <c r="C106" s="3">
        <v>1.7688600000000001</v>
      </c>
      <c r="D106">
        <f t="shared" si="1"/>
        <v>-0.28336321563549954</v>
      </c>
    </row>
    <row r="107" spans="1:4" x14ac:dyDescent="0.25">
      <c r="A107" s="3">
        <v>4.4538900000000003</v>
      </c>
      <c r="B107" s="3">
        <v>0.53181800000000001</v>
      </c>
      <c r="C107" s="3">
        <v>1.76983</v>
      </c>
      <c r="D107">
        <f t="shared" si="1"/>
        <v>-0.2742369675528159</v>
      </c>
    </row>
    <row r="108" spans="1:4" x14ac:dyDescent="0.25">
      <c r="A108" s="3">
        <v>4.5114999999999998</v>
      </c>
      <c r="B108" s="3">
        <v>0.543072</v>
      </c>
      <c r="C108" s="3">
        <v>1.77146</v>
      </c>
      <c r="D108">
        <f t="shared" si="1"/>
        <v>-0.26514258822002235</v>
      </c>
    </row>
    <row r="109" spans="1:4" x14ac:dyDescent="0.25">
      <c r="A109" s="3">
        <v>4.5698499999999997</v>
      </c>
      <c r="B109" s="3">
        <v>0.55439099999999997</v>
      </c>
      <c r="C109" s="3">
        <v>1.7721100000000001</v>
      </c>
      <c r="D109">
        <f t="shared" si="1"/>
        <v>-0.25618382868857209</v>
      </c>
    </row>
    <row r="110" spans="1:4" x14ac:dyDescent="0.25">
      <c r="A110" s="3">
        <v>4.6289600000000002</v>
      </c>
      <c r="B110" s="3">
        <v>0.56584000000000001</v>
      </c>
      <c r="C110" s="3">
        <v>1.7730900000000001</v>
      </c>
      <c r="D110">
        <f t="shared" si="1"/>
        <v>-0.24730635492560929</v>
      </c>
    </row>
    <row r="111" spans="1:4" x14ac:dyDescent="0.25">
      <c r="A111" s="3">
        <v>4.6888300000000003</v>
      </c>
      <c r="B111" s="3">
        <v>0.57774499999999995</v>
      </c>
      <c r="C111" s="3">
        <v>1.7743899999999999</v>
      </c>
      <c r="D111">
        <f t="shared" si="1"/>
        <v>-0.2382638043634456</v>
      </c>
    </row>
    <row r="112" spans="1:4" x14ac:dyDescent="0.25">
      <c r="A112" s="3">
        <v>4.7494699999999996</v>
      </c>
      <c r="B112" s="3">
        <v>0.58938900000000005</v>
      </c>
      <c r="C112" s="3">
        <v>1.77536</v>
      </c>
      <c r="D112">
        <f t="shared" si="1"/>
        <v>-0.22959797382012895</v>
      </c>
    </row>
    <row r="113" spans="1:8" x14ac:dyDescent="0.25">
      <c r="A113" s="3">
        <v>4.8109000000000002</v>
      </c>
      <c r="B113" s="3">
        <v>0.60142300000000004</v>
      </c>
      <c r="C113" s="3">
        <v>1.7766599999999999</v>
      </c>
      <c r="D113">
        <f t="shared" si="1"/>
        <v>-0.22081996735275625</v>
      </c>
    </row>
    <row r="114" spans="1:8" x14ac:dyDescent="0.25">
      <c r="A114" s="3">
        <v>4.8731299999999997</v>
      </c>
      <c r="B114" s="3">
        <v>0.61345799999999995</v>
      </c>
      <c r="C114" s="3">
        <v>1.7769900000000001</v>
      </c>
      <c r="D114">
        <f t="shared" si="1"/>
        <v>-0.21221516560630563</v>
      </c>
    </row>
    <row r="115" spans="1:8" x14ac:dyDescent="0.25">
      <c r="A115" s="3">
        <v>4.9361600000000001</v>
      </c>
      <c r="B115" s="3">
        <v>0.62568800000000002</v>
      </c>
      <c r="C115" s="3">
        <v>1.77796</v>
      </c>
      <c r="D115">
        <f t="shared" si="1"/>
        <v>-0.20364217422778194</v>
      </c>
    </row>
    <row r="116" spans="1:8" x14ac:dyDescent="0.25">
      <c r="A116" s="3">
        <v>5</v>
      </c>
      <c r="B116" s="3">
        <v>0.63830799999999999</v>
      </c>
      <c r="C116" s="3">
        <v>1.77894</v>
      </c>
      <c r="D116">
        <f t="shared" si="1"/>
        <v>-0.19496971246494199</v>
      </c>
    </row>
    <row r="118" spans="1:8" x14ac:dyDescent="0.25">
      <c r="A118" t="s">
        <v>15</v>
      </c>
      <c r="B118" t="s">
        <v>16</v>
      </c>
      <c r="C118" t="s">
        <v>17</v>
      </c>
    </row>
    <row r="119" spans="1:8" x14ac:dyDescent="0.25">
      <c r="A119" s="3">
        <v>2.0061499999999999</v>
      </c>
      <c r="B119" s="3">
        <v>7.6486799999999997</v>
      </c>
      <c r="C119" s="3">
        <v>5.0841599999999998</v>
      </c>
    </row>
    <row r="121" spans="1:8" x14ac:dyDescent="0.25">
      <c r="A121" t="s">
        <v>0</v>
      </c>
    </row>
    <row r="122" spans="1:8" x14ac:dyDescent="0.25">
      <c r="A122" t="s">
        <v>18</v>
      </c>
    </row>
    <row r="124" spans="1:8" x14ac:dyDescent="0.25">
      <c r="A124" t="s">
        <v>2</v>
      </c>
      <c r="B124" t="s">
        <v>3</v>
      </c>
    </row>
    <row r="125" spans="1:8" x14ac:dyDescent="0.25">
      <c r="A125" s="1">
        <v>44139</v>
      </c>
      <c r="B125" s="2">
        <v>0.97206018518518522</v>
      </c>
    </row>
    <row r="127" spans="1:8" x14ac:dyDescent="0.25">
      <c r="A127" t="s">
        <v>4</v>
      </c>
      <c r="B127" t="s">
        <v>5</v>
      </c>
      <c r="C127" t="s">
        <v>6</v>
      </c>
      <c r="D127" t="s">
        <v>7</v>
      </c>
      <c r="E127" t="s">
        <v>8</v>
      </c>
      <c r="F127" t="s">
        <v>9</v>
      </c>
      <c r="G127" t="s">
        <v>10</v>
      </c>
      <c r="H127" t="s">
        <v>11</v>
      </c>
    </row>
    <row r="128" spans="1:8" x14ac:dyDescent="0.25">
      <c r="A128" s="3">
        <v>1.9</v>
      </c>
      <c r="B128" s="3">
        <v>5</v>
      </c>
      <c r="C128" s="3">
        <v>100</v>
      </c>
      <c r="D128" t="b">
        <v>0</v>
      </c>
      <c r="E128" t="b">
        <v>1</v>
      </c>
      <c r="F128" s="3">
        <v>5000</v>
      </c>
      <c r="G128" s="3">
        <v>100</v>
      </c>
      <c r="H128" s="3">
        <v>2</v>
      </c>
    </row>
    <row r="130" spans="1:4" x14ac:dyDescent="0.25">
      <c r="A130" t="s">
        <v>12</v>
      </c>
      <c r="B130" t="s">
        <v>13</v>
      </c>
      <c r="C130" t="s">
        <v>14</v>
      </c>
      <c r="D130" t="s">
        <v>24</v>
      </c>
    </row>
    <row r="131" spans="1:4" x14ac:dyDescent="0.25">
      <c r="A131" s="3">
        <v>1.901</v>
      </c>
      <c r="B131" s="3">
        <v>2.0329399999999999E-5</v>
      </c>
      <c r="C131" s="3">
        <v>1.8986400000000001</v>
      </c>
      <c r="D131">
        <f>LOG10(B131)</f>
        <v>-4.6918754388993165</v>
      </c>
    </row>
    <row r="132" spans="1:4" x14ac:dyDescent="0.25">
      <c r="A132" s="3">
        <v>1.9196599999999999</v>
      </c>
      <c r="B132" s="3">
        <v>1.06116E-3</v>
      </c>
      <c r="C132" s="3">
        <v>1.9210799999999999</v>
      </c>
      <c r="D132">
        <f t="shared" ref="D132:D195" si="2">LOG10(B132)</f>
        <v>-2.9742191289372424</v>
      </c>
    </row>
    <row r="133" spans="1:4" x14ac:dyDescent="0.25">
      <c r="A133" s="3">
        <v>1.9384999999999999</v>
      </c>
      <c r="B133" s="3">
        <v>1.50433E-4</v>
      </c>
      <c r="C133" s="3">
        <v>1.93929</v>
      </c>
      <c r="D133">
        <f t="shared" si="2"/>
        <v>-3.8226568835193993</v>
      </c>
    </row>
    <row r="134" spans="1:4" x14ac:dyDescent="0.25">
      <c r="A134" s="3">
        <v>1.95753</v>
      </c>
      <c r="B134" s="3">
        <v>6.0579500000000001E-4</v>
      </c>
      <c r="C134" s="3">
        <v>1.95556</v>
      </c>
      <c r="D134">
        <f t="shared" si="2"/>
        <v>-3.2176743154887535</v>
      </c>
    </row>
    <row r="135" spans="1:4" x14ac:dyDescent="0.25">
      <c r="A135" s="3">
        <v>1.97675</v>
      </c>
      <c r="B135" s="3">
        <v>1.3213599999999999E-3</v>
      </c>
      <c r="C135" s="3">
        <v>1.97312</v>
      </c>
      <c r="D135">
        <f t="shared" si="2"/>
        <v>-2.8789788442222757</v>
      </c>
    </row>
    <row r="136" spans="1:4" x14ac:dyDescent="0.25">
      <c r="A136" s="3">
        <v>1.9961500000000001</v>
      </c>
      <c r="B136" s="3">
        <v>1.19126E-3</v>
      </c>
      <c r="C136" s="3">
        <v>1.99068</v>
      </c>
      <c r="D136">
        <f t="shared" si="2"/>
        <v>-2.9239934406649786</v>
      </c>
    </row>
    <row r="137" spans="1:4" x14ac:dyDescent="0.25">
      <c r="A137" s="3">
        <v>2.0157500000000002</v>
      </c>
      <c r="B137" s="3">
        <v>1.6466199999999999E-3</v>
      </c>
      <c r="C137" s="3">
        <v>2.0095499999999999</v>
      </c>
      <c r="D137">
        <f t="shared" si="2"/>
        <v>-2.7834066139112057</v>
      </c>
    </row>
    <row r="138" spans="1:4" x14ac:dyDescent="0.25">
      <c r="A138" s="3">
        <v>2.0355300000000001</v>
      </c>
      <c r="B138" s="3">
        <v>2.5573499999999999E-3</v>
      </c>
      <c r="C138" s="3">
        <v>2.0245099999999998</v>
      </c>
      <c r="D138">
        <f t="shared" si="2"/>
        <v>-2.5922098301799261</v>
      </c>
    </row>
    <row r="139" spans="1:4" x14ac:dyDescent="0.25">
      <c r="A139" s="3">
        <v>2.0555099999999999</v>
      </c>
      <c r="B139" s="3">
        <v>3.33797E-3</v>
      </c>
      <c r="C139" s="3">
        <v>2.04142</v>
      </c>
      <c r="D139">
        <f t="shared" si="2"/>
        <v>-2.4765175708601888</v>
      </c>
    </row>
    <row r="140" spans="1:4" x14ac:dyDescent="0.25">
      <c r="A140" s="3">
        <v>2.0756899999999998</v>
      </c>
      <c r="B140" s="3">
        <v>4.7040500000000004E-3</v>
      </c>
      <c r="C140" s="3">
        <v>2.0534599999999998</v>
      </c>
      <c r="D140">
        <f t="shared" si="2"/>
        <v>-2.3275280707310908</v>
      </c>
    </row>
    <row r="141" spans="1:4" x14ac:dyDescent="0.25">
      <c r="A141" s="3">
        <v>2.0960700000000001</v>
      </c>
      <c r="B141" s="3">
        <v>5.8099299999999996E-3</v>
      </c>
      <c r="C141" s="3">
        <v>2.0664699999999998</v>
      </c>
      <c r="D141">
        <f t="shared" si="2"/>
        <v>-2.2358291001048278</v>
      </c>
    </row>
    <row r="142" spans="1:4" x14ac:dyDescent="0.25">
      <c r="A142" s="3">
        <v>2.1166399999999999</v>
      </c>
      <c r="B142" s="3">
        <v>7.8265299999999999E-3</v>
      </c>
      <c r="C142" s="3">
        <v>2.07558</v>
      </c>
      <c r="D142">
        <f t="shared" si="2"/>
        <v>-2.1064307457170082</v>
      </c>
    </row>
    <row r="143" spans="1:4" x14ac:dyDescent="0.25">
      <c r="A143" s="3">
        <v>2.1374200000000001</v>
      </c>
      <c r="B143" s="3">
        <v>1.0168399999999999E-2</v>
      </c>
      <c r="C143" s="3">
        <v>2.0869599999999999</v>
      </c>
      <c r="D143">
        <f t="shared" si="2"/>
        <v>-1.9927473780347034</v>
      </c>
    </row>
    <row r="144" spans="1:4" x14ac:dyDescent="0.25">
      <c r="A144" s="3">
        <v>2.1583999999999999</v>
      </c>
      <c r="B144" s="3">
        <v>1.2770500000000001E-2</v>
      </c>
      <c r="C144" s="3">
        <v>2.0957400000000002</v>
      </c>
      <c r="D144">
        <f t="shared" si="2"/>
        <v>-1.89379209858702</v>
      </c>
    </row>
    <row r="145" spans="1:8" x14ac:dyDescent="0.25">
      <c r="A145" s="3">
        <v>2.1795900000000001</v>
      </c>
      <c r="B145" s="3">
        <v>1.53075E-2</v>
      </c>
      <c r="C145" s="3">
        <v>2.1029</v>
      </c>
      <c r="D145">
        <f t="shared" si="2"/>
        <v>-1.8150957318922294</v>
      </c>
    </row>
    <row r="146" spans="1:8" x14ac:dyDescent="0.25">
      <c r="A146" s="3">
        <v>2.2009799999999999</v>
      </c>
      <c r="B146" s="3">
        <v>1.8429999999999998E-2</v>
      </c>
      <c r="C146" s="3">
        <v>2.1100500000000002</v>
      </c>
      <c r="D146">
        <f t="shared" si="2"/>
        <v>-1.7344746647809262</v>
      </c>
      <c r="F146" t="s">
        <v>25</v>
      </c>
      <c r="G146" t="s">
        <v>26</v>
      </c>
    </row>
    <row r="147" spans="1:8" x14ac:dyDescent="0.25">
      <c r="A147" s="3">
        <v>2.2225899999999998</v>
      </c>
      <c r="B147" s="3">
        <v>2.1552399999999999E-2</v>
      </c>
      <c r="C147" s="3">
        <v>2.11721</v>
      </c>
      <c r="D147">
        <f t="shared" si="2"/>
        <v>-1.6665043612934773</v>
      </c>
      <c r="F147" s="4">
        <v>10.061999999999999</v>
      </c>
      <c r="G147" s="4">
        <v>-22.971</v>
      </c>
    </row>
    <row r="148" spans="1:8" x14ac:dyDescent="0.25">
      <c r="A148" s="3">
        <v>2.2444099999999998</v>
      </c>
      <c r="B148" s="3">
        <v>2.4544799999999999E-2</v>
      </c>
      <c r="C148" s="3">
        <v>2.12079</v>
      </c>
      <c r="D148">
        <f t="shared" si="2"/>
        <v>-1.6100405023398403</v>
      </c>
      <c r="F148" t="s">
        <v>15</v>
      </c>
    </row>
    <row r="149" spans="1:8" x14ac:dyDescent="0.25">
      <c r="A149" s="3">
        <v>2.2664399999999998</v>
      </c>
      <c r="B149" s="3">
        <v>2.7732400000000001E-2</v>
      </c>
      <c r="C149" s="3">
        <v>2.1266400000000001</v>
      </c>
      <c r="D149">
        <f t="shared" si="2"/>
        <v>-1.5570125443545604</v>
      </c>
      <c r="F149">
        <f>(1.5-G147)/F147</f>
        <v>2.4320214669051881</v>
      </c>
    </row>
    <row r="150" spans="1:8" x14ac:dyDescent="0.25">
      <c r="A150" s="3">
        <v>2.2886799999999998</v>
      </c>
      <c r="B150" s="3">
        <v>3.1505400000000003E-2</v>
      </c>
      <c r="C150" s="3">
        <v>2.1308699999999998</v>
      </c>
      <c r="D150">
        <f t="shared" si="2"/>
        <v>-1.5016150021085282</v>
      </c>
      <c r="F150" t="s">
        <v>27</v>
      </c>
      <c r="G150" t="s">
        <v>28</v>
      </c>
      <c r="H150" t="s">
        <v>29</v>
      </c>
    </row>
    <row r="151" spans="1:8" x14ac:dyDescent="0.25">
      <c r="A151" s="3">
        <v>2.31115</v>
      </c>
      <c r="B151" s="3">
        <v>3.4823E-2</v>
      </c>
      <c r="C151" s="3">
        <v>2.1360700000000001</v>
      </c>
      <c r="D151">
        <f t="shared" si="2"/>
        <v>-1.4581338171554361</v>
      </c>
      <c r="F151">
        <f>1.6*10^-19</f>
        <v>1.6000000000000002E-19</v>
      </c>
      <c r="G151">
        <f>1.38E-23</f>
        <v>1.3800000000000001E-23</v>
      </c>
      <c r="H151">
        <v>298.14999999999998</v>
      </c>
    </row>
    <row r="152" spans="1:8" x14ac:dyDescent="0.25">
      <c r="A152" s="3">
        <v>2.3338399999999999</v>
      </c>
      <c r="B152" s="3">
        <v>3.8726099999999999E-2</v>
      </c>
      <c r="C152" s="3">
        <v>2.1402999999999999</v>
      </c>
      <c r="D152">
        <f t="shared" si="2"/>
        <v>-1.4119962374255608</v>
      </c>
      <c r="F152" t="s">
        <v>30</v>
      </c>
    </row>
    <row r="153" spans="1:8" x14ac:dyDescent="0.25">
      <c r="A153" s="3">
        <v>2.3567499999999999</v>
      </c>
      <c r="B153" s="3">
        <v>4.2433999999999999E-2</v>
      </c>
      <c r="C153" s="3">
        <v>2.1435599999999999</v>
      </c>
      <c r="D153">
        <f t="shared" si="2"/>
        <v>-1.3722860279541398</v>
      </c>
      <c r="F153">
        <f>F151/(F147*G151*H151)</f>
        <v>3.8647532368077693</v>
      </c>
    </row>
    <row r="154" spans="1:8" x14ac:dyDescent="0.25">
      <c r="A154" s="3">
        <v>2.37988</v>
      </c>
      <c r="B154" s="3">
        <v>4.6532299999999999E-2</v>
      </c>
      <c r="C154" s="3">
        <v>2.1471300000000002</v>
      </c>
      <c r="D154">
        <f t="shared" si="2"/>
        <v>-1.3322454806147725</v>
      </c>
    </row>
    <row r="155" spans="1:8" x14ac:dyDescent="0.25">
      <c r="A155" s="3">
        <v>2.4032399999999998</v>
      </c>
      <c r="B155" s="3">
        <v>5.0240300000000002E-2</v>
      </c>
      <c r="C155" s="3">
        <v>2.14974</v>
      </c>
      <c r="D155">
        <f t="shared" si="2"/>
        <v>-1.2989477759596426</v>
      </c>
    </row>
    <row r="156" spans="1:8" x14ac:dyDescent="0.25">
      <c r="A156" s="3">
        <v>2.4268299999999998</v>
      </c>
      <c r="B156" s="3">
        <v>5.4468599999999999E-2</v>
      </c>
      <c r="C156" s="3">
        <v>2.1536400000000002</v>
      </c>
      <c r="D156">
        <f t="shared" si="2"/>
        <v>-1.2638537872032483</v>
      </c>
    </row>
    <row r="157" spans="1:8" x14ac:dyDescent="0.25">
      <c r="A157" s="3">
        <v>2.45065</v>
      </c>
      <c r="B157" s="3">
        <v>5.8436799999999997E-2</v>
      </c>
      <c r="C157" s="3">
        <v>2.1552600000000002</v>
      </c>
      <c r="D157">
        <f t="shared" si="2"/>
        <v>-1.2333135740586263</v>
      </c>
    </row>
    <row r="158" spans="1:8" x14ac:dyDescent="0.25">
      <c r="A158" s="3">
        <v>2.47471</v>
      </c>
      <c r="B158" s="3">
        <v>6.2600100000000006E-2</v>
      </c>
      <c r="C158" s="3">
        <v>2.1585200000000002</v>
      </c>
      <c r="D158">
        <f t="shared" si="2"/>
        <v>-1.2034249730289712</v>
      </c>
    </row>
    <row r="159" spans="1:8" x14ac:dyDescent="0.25">
      <c r="A159" s="3">
        <v>2.4990000000000001</v>
      </c>
      <c r="B159" s="3">
        <v>6.7023600000000003E-2</v>
      </c>
      <c r="C159" s="3">
        <v>2.1621000000000001</v>
      </c>
      <c r="D159">
        <f t="shared" si="2"/>
        <v>-1.1737722488650344</v>
      </c>
    </row>
    <row r="160" spans="1:8" x14ac:dyDescent="0.25">
      <c r="A160" s="3">
        <v>2.5235300000000001</v>
      </c>
      <c r="B160" s="3">
        <v>7.1251999999999996E-2</v>
      </c>
      <c r="C160" s="3">
        <v>2.16405</v>
      </c>
      <c r="D160">
        <f t="shared" si="2"/>
        <v>-1.1472029407682478</v>
      </c>
    </row>
    <row r="161" spans="1:4" x14ac:dyDescent="0.25">
      <c r="A161" s="3">
        <v>2.5482999999999998</v>
      </c>
      <c r="B161" s="3">
        <v>7.5545399999999999E-2</v>
      </c>
      <c r="C161" s="3">
        <v>2.1673</v>
      </c>
      <c r="D161">
        <f t="shared" si="2"/>
        <v>-1.1217919749442502</v>
      </c>
    </row>
    <row r="162" spans="1:4" x14ac:dyDescent="0.25">
      <c r="A162" s="3">
        <v>2.5733199999999998</v>
      </c>
      <c r="B162" s="3">
        <v>8.0099000000000004E-2</v>
      </c>
      <c r="C162" s="3">
        <v>2.1682800000000002</v>
      </c>
      <c r="D162">
        <f t="shared" si="2"/>
        <v>-1.0963729058532514</v>
      </c>
    </row>
    <row r="163" spans="1:4" x14ac:dyDescent="0.25">
      <c r="A163" s="3">
        <v>2.5985800000000001</v>
      </c>
      <c r="B163" s="3">
        <v>8.4587599999999999E-2</v>
      </c>
      <c r="C163" s="3">
        <v>2.1718500000000001</v>
      </c>
      <c r="D163">
        <f t="shared" si="2"/>
        <v>-1.0726932970824659</v>
      </c>
    </row>
    <row r="164" spans="1:4" x14ac:dyDescent="0.25">
      <c r="A164" s="3">
        <v>2.6240899999999998</v>
      </c>
      <c r="B164" s="3">
        <v>8.9466400000000001E-2</v>
      </c>
      <c r="C164" s="3">
        <v>2.1734800000000001</v>
      </c>
      <c r="D164">
        <f t="shared" si="2"/>
        <v>-1.0483400376940317</v>
      </c>
    </row>
    <row r="165" spans="1:4" x14ac:dyDescent="0.25">
      <c r="A165" s="3">
        <v>2.6498400000000002</v>
      </c>
      <c r="B165" s="3">
        <v>9.4085100000000005E-2</v>
      </c>
      <c r="C165" s="3">
        <v>2.1760799999999998</v>
      </c>
      <c r="D165">
        <f t="shared" si="2"/>
        <v>-1.0264791491566925</v>
      </c>
    </row>
    <row r="166" spans="1:4" x14ac:dyDescent="0.25">
      <c r="A166" s="3">
        <v>2.6758600000000001</v>
      </c>
      <c r="B166" s="3">
        <v>9.8508600000000002E-2</v>
      </c>
      <c r="C166" s="3">
        <v>2.1777099999999998</v>
      </c>
      <c r="D166">
        <f t="shared" si="2"/>
        <v>-1.0065258530607026</v>
      </c>
    </row>
    <row r="167" spans="1:4" x14ac:dyDescent="0.25">
      <c r="A167" s="3">
        <v>2.7021199999999999</v>
      </c>
      <c r="B167" s="3">
        <v>0.10358299999999999</v>
      </c>
      <c r="C167" s="3">
        <v>2.18031</v>
      </c>
      <c r="D167">
        <f t="shared" si="2"/>
        <v>-0.98471151497695575</v>
      </c>
    </row>
    <row r="168" spans="1:4" x14ac:dyDescent="0.25">
      <c r="A168" s="3">
        <v>2.72865</v>
      </c>
      <c r="B168" s="3">
        <v>0.108266</v>
      </c>
      <c r="C168" s="3">
        <v>2.18194</v>
      </c>
      <c r="D168">
        <f t="shared" si="2"/>
        <v>-0.96550790838586353</v>
      </c>
    </row>
    <row r="169" spans="1:4" x14ac:dyDescent="0.25">
      <c r="A169" s="3">
        <v>2.75543</v>
      </c>
      <c r="B169" s="3">
        <v>0.11334</v>
      </c>
      <c r="C169" s="3">
        <v>2.1838899999999999</v>
      </c>
      <c r="D169">
        <f t="shared" si="2"/>
        <v>-0.94561679169452284</v>
      </c>
    </row>
    <row r="170" spans="1:4" x14ac:dyDescent="0.25">
      <c r="A170" s="3">
        <v>2.7824800000000001</v>
      </c>
      <c r="B170" s="3">
        <v>0.118349</v>
      </c>
      <c r="C170" s="3">
        <v>2.1858399999999998</v>
      </c>
      <c r="D170">
        <f t="shared" si="2"/>
        <v>-0.92683540732777303</v>
      </c>
    </row>
    <row r="171" spans="1:4" x14ac:dyDescent="0.25">
      <c r="A171" s="3">
        <v>2.80979</v>
      </c>
      <c r="B171" s="3">
        <v>0.123488</v>
      </c>
      <c r="C171" s="3">
        <v>2.1874699999999998</v>
      </c>
      <c r="D171">
        <f t="shared" si="2"/>
        <v>-0.90837524310869733</v>
      </c>
    </row>
    <row r="172" spans="1:4" x14ac:dyDescent="0.25">
      <c r="A172" s="3">
        <v>2.8373699999999999</v>
      </c>
      <c r="B172" s="3">
        <v>0.12836700000000001</v>
      </c>
      <c r="C172" s="3">
        <v>2.19007</v>
      </c>
      <c r="D172">
        <f t="shared" si="2"/>
        <v>-0.89154660835370092</v>
      </c>
    </row>
    <row r="173" spans="1:4" x14ac:dyDescent="0.25">
      <c r="A173" s="3">
        <v>2.8652299999999999</v>
      </c>
      <c r="B173" s="3">
        <v>0.133767</v>
      </c>
      <c r="C173" s="3">
        <v>2.1910400000000001</v>
      </c>
      <c r="D173">
        <f t="shared" si="2"/>
        <v>-0.87365101276817902</v>
      </c>
    </row>
    <row r="174" spans="1:4" x14ac:dyDescent="0.25">
      <c r="A174" s="3">
        <v>2.8933499999999999</v>
      </c>
      <c r="B174" s="3">
        <v>0.138906</v>
      </c>
      <c r="C174" s="3">
        <v>2.1933199999999999</v>
      </c>
      <c r="D174">
        <f t="shared" si="2"/>
        <v>-0.85727899464674029</v>
      </c>
    </row>
    <row r="175" spans="1:4" x14ac:dyDescent="0.25">
      <c r="A175" s="3">
        <v>2.9217499999999998</v>
      </c>
      <c r="B175" s="3">
        <v>0.14424000000000001</v>
      </c>
      <c r="C175" s="3">
        <v>2.1952699999999998</v>
      </c>
      <c r="D175">
        <f t="shared" si="2"/>
        <v>-0.84091428628565446</v>
      </c>
    </row>
    <row r="176" spans="1:4" x14ac:dyDescent="0.25">
      <c r="A176" s="3">
        <v>2.9504299999999999</v>
      </c>
      <c r="B176" s="3">
        <v>0.149509</v>
      </c>
      <c r="C176" s="3">
        <v>2.1959200000000001</v>
      </c>
      <c r="D176">
        <f t="shared" si="2"/>
        <v>-0.82533266330817923</v>
      </c>
    </row>
    <row r="177" spans="1:4" x14ac:dyDescent="0.25">
      <c r="A177" s="3">
        <v>2.97939</v>
      </c>
      <c r="B177" s="3">
        <v>0.15484300000000001</v>
      </c>
      <c r="C177" s="3">
        <v>2.19787</v>
      </c>
      <c r="D177">
        <f t="shared" si="2"/>
        <v>-0.81010842304912811</v>
      </c>
    </row>
    <row r="178" spans="1:4" x14ac:dyDescent="0.25">
      <c r="A178" s="3">
        <v>3.0086400000000002</v>
      </c>
      <c r="B178" s="3">
        <v>0.16030800000000001</v>
      </c>
      <c r="C178" s="3">
        <v>2.2001499999999998</v>
      </c>
      <c r="D178">
        <f t="shared" si="2"/>
        <v>-0.79504480410148981</v>
      </c>
    </row>
    <row r="179" spans="1:4" x14ac:dyDescent="0.25">
      <c r="A179" s="3">
        <v>3.03817</v>
      </c>
      <c r="B179" s="3">
        <v>0.16570699999999999</v>
      </c>
      <c r="C179" s="3">
        <v>2.2008000000000001</v>
      </c>
      <c r="D179">
        <f t="shared" si="2"/>
        <v>-0.78065914518862101</v>
      </c>
    </row>
    <row r="180" spans="1:4" x14ac:dyDescent="0.25">
      <c r="A180" s="3">
        <v>3.0680000000000001</v>
      </c>
      <c r="B180" s="3">
        <v>0.171432</v>
      </c>
      <c r="C180" s="3">
        <v>2.2024300000000001</v>
      </c>
      <c r="D180">
        <f t="shared" si="2"/>
        <v>-0.76590810816385169</v>
      </c>
    </row>
    <row r="181" spans="1:4" x14ac:dyDescent="0.25">
      <c r="A181" s="3">
        <v>3.0981100000000001</v>
      </c>
      <c r="B181" s="3">
        <v>0.17741599999999999</v>
      </c>
      <c r="C181" s="3">
        <v>2.2037300000000002</v>
      </c>
      <c r="D181">
        <f t="shared" si="2"/>
        <v>-0.75100721653151126</v>
      </c>
    </row>
    <row r="182" spans="1:4" x14ac:dyDescent="0.25">
      <c r="A182" s="3">
        <v>3.12852</v>
      </c>
      <c r="B182" s="3">
        <v>0.18268599999999999</v>
      </c>
      <c r="C182" s="3">
        <v>2.2056800000000001</v>
      </c>
      <c r="D182">
        <f t="shared" si="2"/>
        <v>-0.73829473319323913</v>
      </c>
    </row>
    <row r="183" spans="1:4" x14ac:dyDescent="0.25">
      <c r="A183" s="3">
        <v>3.15923</v>
      </c>
      <c r="B183" s="3">
        <v>0.18873500000000001</v>
      </c>
      <c r="C183" s="3">
        <v>2.2069800000000002</v>
      </c>
      <c r="D183">
        <f t="shared" si="2"/>
        <v>-0.72414755453900337</v>
      </c>
    </row>
    <row r="184" spans="1:4" x14ac:dyDescent="0.25">
      <c r="A184" s="3">
        <v>3.1902499999999998</v>
      </c>
      <c r="B184" s="3">
        <v>0.19459000000000001</v>
      </c>
      <c r="C184" s="3">
        <v>2.2089300000000001</v>
      </c>
      <c r="D184">
        <f t="shared" si="2"/>
        <v>-0.71087948193205186</v>
      </c>
    </row>
    <row r="185" spans="1:4" x14ac:dyDescent="0.25">
      <c r="A185" s="3">
        <v>3.2215600000000002</v>
      </c>
      <c r="B185" s="3">
        <v>0.200575</v>
      </c>
      <c r="C185" s="3">
        <v>2.2102300000000001</v>
      </c>
      <c r="D185">
        <f t="shared" si="2"/>
        <v>-0.69772319912546732</v>
      </c>
    </row>
    <row r="186" spans="1:4" x14ac:dyDescent="0.25">
      <c r="A186" s="3">
        <v>3.25318</v>
      </c>
      <c r="B186" s="3">
        <v>0.206429</v>
      </c>
      <c r="C186" s="3">
        <v>2.2115300000000002</v>
      </c>
      <c r="D186">
        <f t="shared" si="2"/>
        <v>-0.68522929127318277</v>
      </c>
    </row>
    <row r="187" spans="1:4" x14ac:dyDescent="0.25">
      <c r="A187" s="3">
        <v>3.28512</v>
      </c>
      <c r="B187" s="3">
        <v>0.21254400000000001</v>
      </c>
      <c r="C187" s="3">
        <v>2.2131599999999998</v>
      </c>
      <c r="D187">
        <f t="shared" si="2"/>
        <v>-0.67255115041772762</v>
      </c>
    </row>
    <row r="188" spans="1:4" x14ac:dyDescent="0.25">
      <c r="A188" s="3">
        <v>3.3173699999999999</v>
      </c>
      <c r="B188" s="3">
        <v>0.21859400000000001</v>
      </c>
      <c r="C188" s="3">
        <v>2.2147899999999998</v>
      </c>
      <c r="D188">
        <f t="shared" si="2"/>
        <v>-0.66036176280101333</v>
      </c>
    </row>
    <row r="189" spans="1:4" x14ac:dyDescent="0.25">
      <c r="A189" s="3">
        <v>3.3499300000000001</v>
      </c>
      <c r="B189" s="3">
        <v>0.224579</v>
      </c>
      <c r="C189" s="3">
        <v>2.2154400000000001</v>
      </c>
      <c r="D189">
        <f t="shared" si="2"/>
        <v>-0.6486308563137112</v>
      </c>
    </row>
    <row r="190" spans="1:4" x14ac:dyDescent="0.25">
      <c r="A190" s="3">
        <v>3.3828100000000001</v>
      </c>
      <c r="B190" s="3">
        <v>0.23108400000000001</v>
      </c>
      <c r="C190" s="3">
        <v>2.21739</v>
      </c>
      <c r="D190">
        <f t="shared" si="2"/>
        <v>-0.63623012354843478</v>
      </c>
    </row>
    <row r="191" spans="1:4" x14ac:dyDescent="0.25">
      <c r="A191" s="3">
        <v>3.4160200000000001</v>
      </c>
      <c r="B191" s="3">
        <v>0.237264</v>
      </c>
      <c r="C191" s="3">
        <v>2.21902</v>
      </c>
      <c r="D191">
        <f t="shared" si="2"/>
        <v>-0.62476815216363601</v>
      </c>
    </row>
    <row r="192" spans="1:4" x14ac:dyDescent="0.25">
      <c r="A192" s="3">
        <v>3.4495499999999999</v>
      </c>
      <c r="B192" s="3">
        <v>0.243704</v>
      </c>
      <c r="C192" s="3">
        <v>2.2203200000000001</v>
      </c>
      <c r="D192">
        <f t="shared" si="2"/>
        <v>-0.61313734252774565</v>
      </c>
    </row>
    <row r="193" spans="1:4" x14ac:dyDescent="0.25">
      <c r="A193" s="3">
        <v>3.4834100000000001</v>
      </c>
      <c r="B193" s="3">
        <v>0.25014399999999998</v>
      </c>
      <c r="C193" s="3">
        <v>2.2206399999999999</v>
      </c>
      <c r="D193">
        <f t="shared" si="2"/>
        <v>-0.6018099097229761</v>
      </c>
    </row>
    <row r="194" spans="1:4" x14ac:dyDescent="0.25">
      <c r="A194" s="3">
        <v>3.5176099999999999</v>
      </c>
      <c r="B194" s="3">
        <v>0.256714</v>
      </c>
      <c r="C194" s="3">
        <v>2.22227</v>
      </c>
      <c r="D194">
        <f t="shared" si="2"/>
        <v>-0.59055044626056807</v>
      </c>
    </row>
    <row r="195" spans="1:4" x14ac:dyDescent="0.25">
      <c r="A195" s="3">
        <v>3.55213</v>
      </c>
      <c r="B195" s="3">
        <v>0.26334999999999997</v>
      </c>
      <c r="C195" s="3">
        <v>2.22357</v>
      </c>
      <c r="D195">
        <f t="shared" si="2"/>
        <v>-0.57946667730650037</v>
      </c>
    </row>
    <row r="196" spans="1:4" x14ac:dyDescent="0.25">
      <c r="A196" s="3">
        <v>3.5870000000000002</v>
      </c>
      <c r="B196" s="3">
        <v>0.26985500000000001</v>
      </c>
      <c r="C196" s="3">
        <v>2.2245400000000002</v>
      </c>
      <c r="D196">
        <f t="shared" ref="D196:D230" si="3">LOG10(B196)</f>
        <v>-0.56886953071237734</v>
      </c>
    </row>
    <row r="197" spans="1:4" x14ac:dyDescent="0.25">
      <c r="A197" s="3">
        <v>3.6222099999999999</v>
      </c>
      <c r="B197" s="3">
        <v>0.276555</v>
      </c>
      <c r="C197" s="3">
        <v>2.2265000000000001</v>
      </c>
      <c r="D197">
        <f t="shared" si="3"/>
        <v>-0.55821848525925344</v>
      </c>
    </row>
    <row r="198" spans="1:4" x14ac:dyDescent="0.25">
      <c r="A198" s="3">
        <v>3.6577700000000002</v>
      </c>
      <c r="B198" s="3">
        <v>0.28338600000000003</v>
      </c>
      <c r="C198" s="3">
        <v>2.2274699999999998</v>
      </c>
      <c r="D198">
        <f t="shared" si="3"/>
        <v>-0.54762160882720001</v>
      </c>
    </row>
    <row r="199" spans="1:4" x14ac:dyDescent="0.25">
      <c r="A199" s="3">
        <v>3.69367</v>
      </c>
      <c r="B199" s="3">
        <v>0.29015099999999999</v>
      </c>
      <c r="C199" s="3">
        <v>2.2294200000000002</v>
      </c>
      <c r="D199">
        <f t="shared" si="3"/>
        <v>-0.53737592830905445</v>
      </c>
    </row>
    <row r="200" spans="1:4" x14ac:dyDescent="0.25">
      <c r="A200" s="3">
        <v>3.72993</v>
      </c>
      <c r="B200" s="3">
        <v>0.29698099999999999</v>
      </c>
      <c r="C200" s="3">
        <v>2.2310500000000002</v>
      </c>
      <c r="D200">
        <f t="shared" si="3"/>
        <v>-0.52727133472018606</v>
      </c>
    </row>
    <row r="201" spans="1:4" x14ac:dyDescent="0.25">
      <c r="A201" s="3">
        <v>3.7665500000000001</v>
      </c>
      <c r="B201" s="3">
        <v>0.30407200000000001</v>
      </c>
      <c r="C201" s="3">
        <v>2.2313800000000001</v>
      </c>
      <c r="D201">
        <f t="shared" si="3"/>
        <v>-0.51702356935062221</v>
      </c>
    </row>
    <row r="202" spans="1:4" x14ac:dyDescent="0.25">
      <c r="A202" s="3">
        <v>3.8035199999999998</v>
      </c>
      <c r="B202" s="3">
        <v>0.31148799999999999</v>
      </c>
      <c r="C202" s="3">
        <v>2.2326800000000002</v>
      </c>
      <c r="D202">
        <f t="shared" si="3"/>
        <v>-0.50655867977260638</v>
      </c>
    </row>
    <row r="203" spans="1:4" x14ac:dyDescent="0.25">
      <c r="A203" s="3">
        <v>3.8408500000000001</v>
      </c>
      <c r="B203" s="3">
        <v>0.31844800000000001</v>
      </c>
      <c r="C203" s="3">
        <v>2.2339799999999999</v>
      </c>
      <c r="D203">
        <f t="shared" si="3"/>
        <v>-0.49696147433897742</v>
      </c>
    </row>
    <row r="204" spans="1:4" x14ac:dyDescent="0.25">
      <c r="A204" s="3">
        <v>3.8785599999999998</v>
      </c>
      <c r="B204" s="3">
        <v>0.325604</v>
      </c>
      <c r="C204" s="3">
        <v>2.2359300000000002</v>
      </c>
      <c r="D204">
        <f t="shared" si="3"/>
        <v>-0.48731026850256282</v>
      </c>
    </row>
    <row r="205" spans="1:4" x14ac:dyDescent="0.25">
      <c r="A205" s="3">
        <v>3.9166300000000001</v>
      </c>
      <c r="B205" s="3">
        <v>0.33289000000000002</v>
      </c>
      <c r="C205" s="3">
        <v>2.2362500000000001</v>
      </c>
      <c r="D205">
        <f t="shared" si="3"/>
        <v>-0.47769925083326742</v>
      </c>
    </row>
    <row r="206" spans="1:4" x14ac:dyDescent="0.25">
      <c r="A206" s="3">
        <v>3.9550800000000002</v>
      </c>
      <c r="B206" s="3">
        <v>0.34017599999999998</v>
      </c>
      <c r="C206" s="3">
        <v>2.2375600000000002</v>
      </c>
      <c r="D206">
        <f t="shared" si="3"/>
        <v>-0.46829632986289627</v>
      </c>
    </row>
    <row r="207" spans="1:4" x14ac:dyDescent="0.25">
      <c r="A207" s="3">
        <v>3.9939</v>
      </c>
      <c r="B207" s="3">
        <v>0.34765699999999999</v>
      </c>
      <c r="C207" s="3">
        <v>2.2388599999999999</v>
      </c>
      <c r="D207">
        <f t="shared" si="3"/>
        <v>-0.45884902176299763</v>
      </c>
    </row>
    <row r="208" spans="1:4" x14ac:dyDescent="0.25">
      <c r="A208" s="3">
        <v>4.0331000000000001</v>
      </c>
      <c r="B208" s="3">
        <v>0.35513800000000001</v>
      </c>
      <c r="C208" s="3">
        <v>2.2408100000000002</v>
      </c>
      <c r="D208">
        <f t="shared" si="3"/>
        <v>-0.44960285541633799</v>
      </c>
    </row>
    <row r="209" spans="1:4" x14ac:dyDescent="0.25">
      <c r="A209" s="3">
        <v>4.0726899999999997</v>
      </c>
      <c r="B209" s="3">
        <v>0.36281400000000003</v>
      </c>
      <c r="C209" s="3">
        <v>2.2411300000000001</v>
      </c>
      <c r="D209">
        <f t="shared" si="3"/>
        <v>-0.44031596305230208</v>
      </c>
    </row>
    <row r="210" spans="1:4" x14ac:dyDescent="0.25">
      <c r="A210" s="3">
        <v>4.1126699999999996</v>
      </c>
      <c r="B210" s="3">
        <v>0.37055500000000002</v>
      </c>
      <c r="C210" s="3">
        <v>2.2427600000000001</v>
      </c>
      <c r="D210">
        <f t="shared" si="3"/>
        <v>-0.43114732230340996</v>
      </c>
    </row>
    <row r="211" spans="1:4" x14ac:dyDescent="0.25">
      <c r="A211" s="3">
        <v>4.1530399999999998</v>
      </c>
      <c r="B211" s="3">
        <v>0.37823099999999998</v>
      </c>
      <c r="C211" s="3">
        <v>2.24471</v>
      </c>
      <c r="D211">
        <f t="shared" si="3"/>
        <v>-0.42224287904147734</v>
      </c>
    </row>
    <row r="212" spans="1:4" x14ac:dyDescent="0.25">
      <c r="A212" s="3">
        <v>4.19381</v>
      </c>
      <c r="B212" s="3">
        <v>0.38616699999999998</v>
      </c>
      <c r="C212" s="3">
        <v>2.24471</v>
      </c>
      <c r="D212">
        <f t="shared" si="3"/>
        <v>-0.41322484171728097</v>
      </c>
    </row>
    <row r="213" spans="1:4" x14ac:dyDescent="0.25">
      <c r="A213" s="3">
        <v>4.2349800000000002</v>
      </c>
      <c r="B213" s="3">
        <v>0.393843</v>
      </c>
      <c r="C213" s="3">
        <v>2.2466599999999999</v>
      </c>
      <c r="D213">
        <f t="shared" si="3"/>
        <v>-0.40467686909371153</v>
      </c>
    </row>
    <row r="214" spans="1:4" x14ac:dyDescent="0.25">
      <c r="A214" s="3">
        <v>4.2765500000000003</v>
      </c>
      <c r="B214" s="3">
        <v>0.40197500000000003</v>
      </c>
      <c r="C214" s="3">
        <v>2.2482899999999999</v>
      </c>
      <c r="D214">
        <f t="shared" si="3"/>
        <v>-0.39580095611867944</v>
      </c>
    </row>
    <row r="215" spans="1:4" x14ac:dyDescent="0.25">
      <c r="A215" s="3">
        <v>4.31853</v>
      </c>
      <c r="B215" s="3">
        <v>0.40997600000000001</v>
      </c>
      <c r="C215" s="3">
        <v>2.2482899999999999</v>
      </c>
      <c r="D215">
        <f t="shared" si="3"/>
        <v>-0.38724156614036931</v>
      </c>
    </row>
    <row r="216" spans="1:4" x14ac:dyDescent="0.25">
      <c r="A216" s="3">
        <v>4.3609200000000001</v>
      </c>
      <c r="B216" s="3">
        <v>0.418238</v>
      </c>
      <c r="C216" s="3">
        <v>2.2502399999999998</v>
      </c>
      <c r="D216">
        <f t="shared" si="3"/>
        <v>-0.37857651087613875</v>
      </c>
    </row>
    <row r="217" spans="1:4" x14ac:dyDescent="0.25">
      <c r="A217" s="3">
        <v>4.4037199999999999</v>
      </c>
      <c r="B217" s="3">
        <v>0.426564</v>
      </c>
      <c r="C217" s="3">
        <v>2.2508900000000001</v>
      </c>
      <c r="D217">
        <f t="shared" si="3"/>
        <v>-0.3700157997564294</v>
      </c>
    </row>
    <row r="218" spans="1:4" x14ac:dyDescent="0.25">
      <c r="A218" s="3">
        <v>4.4469500000000002</v>
      </c>
      <c r="B218" s="3">
        <v>0.43463099999999999</v>
      </c>
      <c r="C218" s="3">
        <v>2.25284</v>
      </c>
      <c r="D218">
        <f t="shared" si="3"/>
        <v>-0.36187930091287207</v>
      </c>
    </row>
    <row r="219" spans="1:4" x14ac:dyDescent="0.25">
      <c r="A219" s="3">
        <v>4.4905999999999997</v>
      </c>
      <c r="B219" s="3">
        <v>0.44308799999999998</v>
      </c>
      <c r="C219" s="3">
        <v>2.2538200000000002</v>
      </c>
      <c r="D219">
        <f t="shared" si="3"/>
        <v>-0.3535100116572919</v>
      </c>
    </row>
    <row r="220" spans="1:4" x14ac:dyDescent="0.25">
      <c r="A220" s="3">
        <v>4.5346799999999998</v>
      </c>
      <c r="B220" s="3">
        <v>0.451544</v>
      </c>
      <c r="C220" s="3">
        <v>2.25447</v>
      </c>
      <c r="D220">
        <f t="shared" si="3"/>
        <v>-0.34529992414083588</v>
      </c>
    </row>
    <row r="221" spans="1:4" x14ac:dyDescent="0.25">
      <c r="A221" s="3">
        <v>4.5792000000000002</v>
      </c>
      <c r="B221" s="3">
        <v>0.46026099999999998</v>
      </c>
      <c r="C221" s="3">
        <v>2.2561</v>
      </c>
      <c r="D221">
        <f t="shared" si="3"/>
        <v>-0.33699582328627536</v>
      </c>
    </row>
    <row r="222" spans="1:4" x14ac:dyDescent="0.25">
      <c r="A222" s="3">
        <v>4.6241500000000002</v>
      </c>
      <c r="B222" s="3">
        <v>0.46884799999999999</v>
      </c>
      <c r="C222" s="3">
        <v>2.2567499999999998</v>
      </c>
      <c r="D222">
        <f t="shared" si="3"/>
        <v>-0.32896793225447962</v>
      </c>
    </row>
    <row r="223" spans="1:4" x14ac:dyDescent="0.25">
      <c r="A223" s="3">
        <v>4.6695399999999996</v>
      </c>
      <c r="B223" s="3">
        <v>0.47756500000000002</v>
      </c>
      <c r="C223" s="3">
        <v>2.2587000000000002</v>
      </c>
      <c r="D223">
        <f t="shared" si="3"/>
        <v>-0.32096750948307695</v>
      </c>
    </row>
    <row r="224" spans="1:4" x14ac:dyDescent="0.25">
      <c r="A224" s="3">
        <v>4.7153700000000001</v>
      </c>
      <c r="B224" s="3">
        <v>0.48641200000000001</v>
      </c>
      <c r="C224" s="3">
        <v>2.2596699999999998</v>
      </c>
      <c r="D224">
        <f t="shared" si="3"/>
        <v>-0.31299571936546766</v>
      </c>
    </row>
    <row r="225" spans="1:4" x14ac:dyDescent="0.25">
      <c r="A225" s="3">
        <v>4.76166</v>
      </c>
      <c r="B225" s="3">
        <v>0.49558400000000002</v>
      </c>
      <c r="C225" s="3">
        <v>2.26065</v>
      </c>
      <c r="D225">
        <f t="shared" si="3"/>
        <v>-0.30488272332882183</v>
      </c>
    </row>
    <row r="226" spans="1:4" x14ac:dyDescent="0.25">
      <c r="A226" s="3">
        <v>4.8083999999999998</v>
      </c>
      <c r="B226" s="3">
        <v>0.50462600000000002</v>
      </c>
      <c r="C226" s="3">
        <v>2.2612999999999999</v>
      </c>
      <c r="D226">
        <f t="shared" si="3"/>
        <v>-0.29703037695432855</v>
      </c>
    </row>
    <row r="227" spans="1:4" x14ac:dyDescent="0.25">
      <c r="A227" s="3">
        <v>4.8555999999999999</v>
      </c>
      <c r="B227" s="3">
        <v>0.51340799999999998</v>
      </c>
      <c r="C227" s="3">
        <v>2.2635800000000001</v>
      </c>
      <c r="D227">
        <f t="shared" si="3"/>
        <v>-0.28953736837048483</v>
      </c>
    </row>
    <row r="228" spans="1:4" x14ac:dyDescent="0.25">
      <c r="A228" s="3">
        <v>4.90327</v>
      </c>
      <c r="B228" s="3">
        <v>0.52271100000000004</v>
      </c>
      <c r="C228" s="3">
        <v>2.2648799999999998</v>
      </c>
      <c r="D228">
        <f t="shared" si="3"/>
        <v>-0.28173836045508249</v>
      </c>
    </row>
    <row r="229" spans="1:4" x14ac:dyDescent="0.25">
      <c r="A229" s="3">
        <v>4.9513999999999996</v>
      </c>
      <c r="B229" s="3">
        <v>0.53201299999999996</v>
      </c>
      <c r="C229" s="3">
        <v>2.2658499999999999</v>
      </c>
      <c r="D229">
        <f t="shared" si="3"/>
        <v>-0.27407775537546897</v>
      </c>
    </row>
    <row r="230" spans="1:4" x14ac:dyDescent="0.25">
      <c r="A230" s="3">
        <v>5</v>
      </c>
      <c r="B230" s="3">
        <v>0.541381</v>
      </c>
      <c r="C230" s="3">
        <v>2.2661799999999999</v>
      </c>
      <c r="D230">
        <f t="shared" si="3"/>
        <v>-0.2664969900504609</v>
      </c>
    </row>
    <row r="232" spans="1:4" x14ac:dyDescent="0.25">
      <c r="A232" t="s">
        <v>15</v>
      </c>
      <c r="B232" t="s">
        <v>16</v>
      </c>
      <c r="C232" t="s">
        <v>17</v>
      </c>
    </row>
    <row r="233" spans="1:4" x14ac:dyDescent="0.25">
      <c r="A233" s="3">
        <v>2.4412699999999998</v>
      </c>
      <c r="B233" s="3">
        <v>9.66906</v>
      </c>
      <c r="C233" s="3">
        <v>4.0218100000000003</v>
      </c>
    </row>
    <row r="235" spans="1:4" x14ac:dyDescent="0.25">
      <c r="A235" t="s">
        <v>0</v>
      </c>
    </row>
    <row r="236" spans="1:4" x14ac:dyDescent="0.25">
      <c r="A236" t="s">
        <v>19</v>
      </c>
    </row>
    <row r="238" spans="1:4" x14ac:dyDescent="0.25">
      <c r="A238" t="s">
        <v>2</v>
      </c>
      <c r="B238" t="s">
        <v>3</v>
      </c>
    </row>
    <row r="239" spans="1:4" x14ac:dyDescent="0.25">
      <c r="A239" s="1">
        <v>44139</v>
      </c>
      <c r="B239" s="2">
        <v>0.9732291666666667</v>
      </c>
    </row>
    <row r="241" spans="1:8" x14ac:dyDescent="0.25">
      <c r="A241" t="s">
        <v>4</v>
      </c>
      <c r="B241" t="s">
        <v>5</v>
      </c>
      <c r="C241" t="s">
        <v>6</v>
      </c>
      <c r="D241" t="s">
        <v>7</v>
      </c>
      <c r="E241" t="s">
        <v>8</v>
      </c>
      <c r="F241" t="s">
        <v>9</v>
      </c>
      <c r="G241" t="s">
        <v>10</v>
      </c>
      <c r="H241" t="s">
        <v>11</v>
      </c>
    </row>
    <row r="242" spans="1:8" x14ac:dyDescent="0.25">
      <c r="A242" s="3">
        <v>2.2999999999999998</v>
      </c>
      <c r="B242" s="3">
        <v>5</v>
      </c>
      <c r="C242" s="3">
        <v>100</v>
      </c>
      <c r="D242" t="b">
        <v>0</v>
      </c>
      <c r="E242" t="b">
        <v>1</v>
      </c>
      <c r="F242" s="3">
        <v>5000</v>
      </c>
      <c r="G242" s="3">
        <v>100</v>
      </c>
      <c r="H242" s="3">
        <v>2</v>
      </c>
    </row>
    <row r="244" spans="1:8" x14ac:dyDescent="0.25">
      <c r="A244" t="s">
        <v>12</v>
      </c>
      <c r="B244" t="s">
        <v>13</v>
      </c>
      <c r="C244" t="s">
        <v>14</v>
      </c>
      <c r="D244" t="s">
        <v>24</v>
      </c>
    </row>
    <row r="245" spans="1:8" x14ac:dyDescent="0.25">
      <c r="A245" s="3">
        <v>2.3010000000000002</v>
      </c>
      <c r="B245" s="3">
        <v>3.4558800000000003E-4</v>
      </c>
      <c r="C245" s="3">
        <v>2.2999999999999998</v>
      </c>
      <c r="D245">
        <f>LOG10(B245)</f>
        <v>-3.4614413461244609</v>
      </c>
    </row>
    <row r="246" spans="1:8" x14ac:dyDescent="0.25">
      <c r="A246" s="3">
        <v>2.3191099999999998</v>
      </c>
      <c r="B246" s="3">
        <v>4.7569099999999998E-4</v>
      </c>
      <c r="C246" s="3">
        <v>2.31724</v>
      </c>
      <c r="D246">
        <f t="shared" ref="D246:D309" si="4">LOG10(B246)</f>
        <v>-3.3226750652866621</v>
      </c>
    </row>
    <row r="247" spans="1:8" x14ac:dyDescent="0.25">
      <c r="A247" s="3">
        <v>2.3373599999999999</v>
      </c>
      <c r="B247" s="3">
        <v>7.3589800000000002E-4</v>
      </c>
      <c r="C247" s="3">
        <v>2.3348100000000001</v>
      </c>
      <c r="D247">
        <f t="shared" si="4"/>
        <v>-3.1331823773839722</v>
      </c>
    </row>
    <row r="248" spans="1:8" x14ac:dyDescent="0.25">
      <c r="A248" s="3">
        <v>2.3557600000000001</v>
      </c>
      <c r="B248" s="3">
        <v>8.6600200000000005E-4</v>
      </c>
      <c r="C248" s="3">
        <v>2.3523700000000001</v>
      </c>
      <c r="D248">
        <f t="shared" si="4"/>
        <v>-3.0624811049942458</v>
      </c>
    </row>
    <row r="249" spans="1:8" x14ac:dyDescent="0.25">
      <c r="A249" s="3">
        <v>2.3742999999999999</v>
      </c>
      <c r="B249" s="3">
        <v>1.2563100000000001E-3</v>
      </c>
      <c r="C249" s="3">
        <v>2.3660299999999999</v>
      </c>
      <c r="D249">
        <f t="shared" si="4"/>
        <v>-2.9009031833077454</v>
      </c>
    </row>
    <row r="250" spans="1:8" x14ac:dyDescent="0.25">
      <c r="A250" s="3">
        <v>2.3929800000000001</v>
      </c>
      <c r="B250" s="3">
        <v>2.1670399999999999E-3</v>
      </c>
      <c r="C250" s="3">
        <v>2.3835999999999999</v>
      </c>
      <c r="D250">
        <f t="shared" si="4"/>
        <v>-2.6641330722431964</v>
      </c>
    </row>
    <row r="251" spans="1:8" x14ac:dyDescent="0.25">
      <c r="A251" s="3">
        <v>2.4118200000000001</v>
      </c>
      <c r="B251" s="3">
        <v>3.2078599999999999E-3</v>
      </c>
      <c r="C251" s="3">
        <v>2.3966099999999999</v>
      </c>
      <c r="D251">
        <f t="shared" si="4"/>
        <v>-2.4937845938025296</v>
      </c>
    </row>
    <row r="252" spans="1:8" x14ac:dyDescent="0.25">
      <c r="A252" s="3">
        <v>2.4308000000000001</v>
      </c>
      <c r="B252" s="3">
        <v>4.4438500000000001E-3</v>
      </c>
      <c r="C252" s="3">
        <v>2.4099400000000002</v>
      </c>
      <c r="D252">
        <f t="shared" si="4"/>
        <v>-2.3522406088832239</v>
      </c>
    </row>
    <row r="253" spans="1:8" x14ac:dyDescent="0.25">
      <c r="A253" s="3">
        <v>2.4499300000000002</v>
      </c>
      <c r="B253" s="3">
        <v>5.8749800000000001E-3</v>
      </c>
      <c r="C253" s="3">
        <v>2.4209999999999998</v>
      </c>
      <c r="D253">
        <f t="shared" si="4"/>
        <v>-2.2309936075080428</v>
      </c>
    </row>
    <row r="254" spans="1:8" x14ac:dyDescent="0.25">
      <c r="A254" s="3">
        <v>2.4692099999999999</v>
      </c>
      <c r="B254" s="3">
        <v>7.8915900000000004E-3</v>
      </c>
      <c r="C254" s="3">
        <v>2.4323899999999998</v>
      </c>
      <c r="D254">
        <f t="shared" si="4"/>
        <v>-2.1028354861875842</v>
      </c>
    </row>
    <row r="255" spans="1:8" x14ac:dyDescent="0.25">
      <c r="A255" s="3">
        <v>2.4886400000000002</v>
      </c>
      <c r="B255" s="3">
        <v>1.0103300000000001E-2</v>
      </c>
      <c r="C255" s="3">
        <v>2.4385699999999999</v>
      </c>
      <c r="D255">
        <f t="shared" si="4"/>
        <v>-1.9955367511966404</v>
      </c>
    </row>
    <row r="256" spans="1:8" x14ac:dyDescent="0.25">
      <c r="A256" s="3">
        <v>2.5082300000000002</v>
      </c>
      <c r="B256" s="3">
        <v>1.19898E-2</v>
      </c>
      <c r="C256" s="3">
        <v>2.4457200000000001</v>
      </c>
      <c r="D256">
        <f t="shared" si="4"/>
        <v>-1.9211880612398349</v>
      </c>
    </row>
    <row r="257" spans="1:8" x14ac:dyDescent="0.25">
      <c r="A257" s="3">
        <v>2.5279699999999998</v>
      </c>
      <c r="B257" s="3">
        <v>1.48521E-2</v>
      </c>
      <c r="C257" s="3">
        <v>2.4538500000000001</v>
      </c>
      <c r="D257">
        <f t="shared" si="4"/>
        <v>-1.828212135307582</v>
      </c>
    </row>
    <row r="258" spans="1:8" x14ac:dyDescent="0.25">
      <c r="A258" s="3">
        <v>2.54786</v>
      </c>
      <c r="B258" s="3">
        <v>1.7779400000000001E-2</v>
      </c>
      <c r="C258" s="3">
        <v>2.4584100000000002</v>
      </c>
      <c r="D258">
        <f t="shared" si="4"/>
        <v>-1.7500828992199065</v>
      </c>
    </row>
    <row r="259" spans="1:8" x14ac:dyDescent="0.25">
      <c r="A259" s="3">
        <v>2.56792</v>
      </c>
      <c r="B259" s="3">
        <v>2.0706800000000001E-2</v>
      </c>
      <c r="C259" s="3">
        <v>2.46556</v>
      </c>
      <c r="D259">
        <f t="shared" si="4"/>
        <v>-1.6838870111848179</v>
      </c>
    </row>
    <row r="260" spans="1:8" x14ac:dyDescent="0.25">
      <c r="A260" s="3">
        <v>2.58813</v>
      </c>
      <c r="B260" s="3">
        <v>2.3634100000000002E-2</v>
      </c>
      <c r="C260" s="3">
        <v>2.4697900000000002</v>
      </c>
      <c r="D260">
        <f t="shared" si="4"/>
        <v>-1.6264609312276126</v>
      </c>
      <c r="F260" t="s">
        <v>25</v>
      </c>
      <c r="G260" t="s">
        <v>26</v>
      </c>
    </row>
    <row r="261" spans="1:8" x14ac:dyDescent="0.25">
      <c r="A261" s="3">
        <v>2.6084900000000002</v>
      </c>
      <c r="B261" s="3">
        <v>2.66915E-2</v>
      </c>
      <c r="C261" s="3">
        <v>2.4730400000000001</v>
      </c>
      <c r="D261">
        <f t="shared" si="4"/>
        <v>-1.5736270191904707</v>
      </c>
      <c r="F261" s="4">
        <v>11.808</v>
      </c>
      <c r="G261" s="4">
        <v>-30.763999999999999</v>
      </c>
    </row>
    <row r="262" spans="1:8" x14ac:dyDescent="0.25">
      <c r="A262" s="3">
        <v>2.6290200000000001</v>
      </c>
      <c r="B262" s="3">
        <v>3.0334400000000001E-2</v>
      </c>
      <c r="C262" s="3">
        <v>2.4779200000000001</v>
      </c>
      <c r="D262">
        <f t="shared" si="4"/>
        <v>-1.5180645907732102</v>
      </c>
      <c r="F262" t="s">
        <v>15</v>
      </c>
    </row>
    <row r="263" spans="1:8" x14ac:dyDescent="0.25">
      <c r="A263" s="3">
        <v>2.6497099999999998</v>
      </c>
      <c r="B263" s="3">
        <v>3.3391900000000002E-2</v>
      </c>
      <c r="C263" s="3">
        <v>2.4815</v>
      </c>
      <c r="D263">
        <f t="shared" si="4"/>
        <v>-1.4763588688749683</v>
      </c>
      <c r="F263">
        <f>(1.5-G261)/F261</f>
        <v>2.7323848238482382</v>
      </c>
    </row>
    <row r="264" spans="1:8" x14ac:dyDescent="0.25">
      <c r="A264" s="3">
        <v>2.6705700000000001</v>
      </c>
      <c r="B264" s="3">
        <v>3.7099800000000002E-2</v>
      </c>
      <c r="C264" s="3">
        <v>2.4837799999999999</v>
      </c>
      <c r="D264">
        <f t="shared" si="4"/>
        <v>-1.4306284316014097</v>
      </c>
      <c r="F264" t="s">
        <v>27</v>
      </c>
      <c r="G264" t="s">
        <v>28</v>
      </c>
      <c r="H264" t="s">
        <v>29</v>
      </c>
    </row>
    <row r="265" spans="1:8" x14ac:dyDescent="0.25">
      <c r="A265" s="3">
        <v>2.6915900000000001</v>
      </c>
      <c r="B265" s="3">
        <v>4.0612599999999999E-2</v>
      </c>
      <c r="C265" s="3">
        <v>2.4883299999999999</v>
      </c>
      <c r="D265">
        <f t="shared" si="4"/>
        <v>-1.3913392062866721</v>
      </c>
      <c r="F265">
        <f>1.6*10^-19</f>
        <v>1.6000000000000002E-19</v>
      </c>
      <c r="G265">
        <f>1.38E-23</f>
        <v>1.3800000000000001E-23</v>
      </c>
      <c r="H265">
        <v>298.14999999999998</v>
      </c>
    </row>
    <row r="266" spans="1:8" x14ac:dyDescent="0.25">
      <c r="A266" s="3">
        <v>2.7127699999999999</v>
      </c>
      <c r="B266" s="3">
        <v>4.4060299999999997E-2</v>
      </c>
      <c r="C266" s="3">
        <v>2.4902799999999998</v>
      </c>
      <c r="D266">
        <f t="shared" si="4"/>
        <v>-1.3559525501289413</v>
      </c>
      <c r="F266" t="s">
        <v>30</v>
      </c>
    </row>
    <row r="267" spans="1:8" x14ac:dyDescent="0.25">
      <c r="A267" s="3">
        <v>2.7341199999999999</v>
      </c>
      <c r="B267" s="3">
        <v>4.7703200000000001E-2</v>
      </c>
      <c r="C267" s="3">
        <v>2.4938600000000002</v>
      </c>
      <c r="D267">
        <f t="shared" si="4"/>
        <v>-1.3214524868775364</v>
      </c>
      <c r="F267">
        <f>F265/(F261*G265*H265)</f>
        <v>3.2932882002675958</v>
      </c>
    </row>
    <row r="268" spans="1:8" x14ac:dyDescent="0.25">
      <c r="A268" s="3">
        <v>2.7556400000000001</v>
      </c>
      <c r="B268" s="3">
        <v>5.1606300000000001E-2</v>
      </c>
      <c r="C268" s="3">
        <v>2.49614</v>
      </c>
      <c r="D268">
        <f t="shared" si="4"/>
        <v>-1.2872972772831965</v>
      </c>
    </row>
    <row r="269" spans="1:8" x14ac:dyDescent="0.25">
      <c r="A269" s="3">
        <v>2.77732</v>
      </c>
      <c r="B269" s="3">
        <v>5.5314299999999997E-2</v>
      </c>
      <c r="C269" s="3">
        <v>2.4984099999999998</v>
      </c>
      <c r="D269">
        <f t="shared" si="4"/>
        <v>-1.2571625792150842</v>
      </c>
    </row>
    <row r="270" spans="1:8" x14ac:dyDescent="0.25">
      <c r="A270" s="3">
        <v>2.7991799999999998</v>
      </c>
      <c r="B270" s="3">
        <v>5.9152299999999998E-2</v>
      </c>
      <c r="C270" s="3">
        <v>2.5003600000000001</v>
      </c>
      <c r="D270">
        <f t="shared" si="4"/>
        <v>-1.2280283641740286</v>
      </c>
    </row>
    <row r="271" spans="1:8" x14ac:dyDescent="0.25">
      <c r="A271" s="3">
        <v>2.8212100000000002</v>
      </c>
      <c r="B271" s="3">
        <v>6.3055399999999998E-2</v>
      </c>
      <c r="C271" s="3">
        <v>2.5039400000000001</v>
      </c>
      <c r="D271">
        <f t="shared" si="4"/>
        <v>-1.2002777149627541</v>
      </c>
    </row>
    <row r="272" spans="1:8" x14ac:dyDescent="0.25">
      <c r="A272" s="3">
        <v>2.8434200000000001</v>
      </c>
      <c r="B272" s="3">
        <v>6.7153699999999997E-2</v>
      </c>
      <c r="C272" s="3">
        <v>2.5052400000000001</v>
      </c>
      <c r="D272">
        <f t="shared" si="4"/>
        <v>-1.1729300538021989</v>
      </c>
    </row>
    <row r="273" spans="1:4" x14ac:dyDescent="0.25">
      <c r="A273" s="3">
        <v>2.8657900000000001</v>
      </c>
      <c r="B273" s="3">
        <v>7.1121900000000002E-2</v>
      </c>
      <c r="C273" s="3">
        <v>2.5081699999999998</v>
      </c>
      <c r="D273">
        <f t="shared" si="4"/>
        <v>-1.1479966498374268</v>
      </c>
    </row>
    <row r="274" spans="1:4" x14ac:dyDescent="0.25">
      <c r="A274" s="3">
        <v>2.88835</v>
      </c>
      <c r="B274" s="3">
        <v>7.5155100000000002E-2</v>
      </c>
      <c r="C274" s="3">
        <v>2.5097999999999998</v>
      </c>
      <c r="D274">
        <f t="shared" si="4"/>
        <v>-1.1240415429985</v>
      </c>
    </row>
    <row r="275" spans="1:4" x14ac:dyDescent="0.25">
      <c r="A275" s="3">
        <v>2.9110800000000001</v>
      </c>
      <c r="B275" s="3">
        <v>7.9123200000000005E-2</v>
      </c>
      <c r="C275" s="3">
        <v>2.5114200000000002</v>
      </c>
      <c r="D275">
        <f t="shared" si="4"/>
        <v>-1.1016961567718622</v>
      </c>
    </row>
    <row r="276" spans="1:4" x14ac:dyDescent="0.25">
      <c r="A276" s="3">
        <v>2.9339900000000001</v>
      </c>
      <c r="B276" s="3">
        <v>8.3416599999999994E-2</v>
      </c>
      <c r="C276" s="3">
        <v>2.5137</v>
      </c>
      <c r="D276">
        <f t="shared" si="4"/>
        <v>-1.0787475156569419</v>
      </c>
    </row>
    <row r="277" spans="1:4" x14ac:dyDescent="0.25">
      <c r="A277" s="3">
        <v>2.9570799999999999</v>
      </c>
      <c r="B277" s="3">
        <v>8.7579900000000002E-2</v>
      </c>
      <c r="C277" s="3">
        <v>2.5146799999999998</v>
      </c>
      <c r="D277">
        <f t="shared" si="4"/>
        <v>-1.0575955550273481</v>
      </c>
    </row>
    <row r="278" spans="1:4" x14ac:dyDescent="0.25">
      <c r="A278" s="3">
        <v>2.9803500000000001</v>
      </c>
      <c r="B278" s="3">
        <v>9.2068499999999998E-2</v>
      </c>
      <c r="C278" s="3">
        <v>2.5166300000000001</v>
      </c>
      <c r="D278">
        <f t="shared" si="4"/>
        <v>-1.0358889324109082</v>
      </c>
    </row>
    <row r="279" spans="1:4" x14ac:dyDescent="0.25">
      <c r="A279" s="3">
        <v>3.0038100000000001</v>
      </c>
      <c r="B279" s="3">
        <v>9.63619E-2</v>
      </c>
      <c r="C279" s="3">
        <v>2.5182500000000001</v>
      </c>
      <c r="D279">
        <f t="shared" si="4"/>
        <v>-1.0160946454588686</v>
      </c>
    </row>
    <row r="280" spans="1:4" x14ac:dyDescent="0.25">
      <c r="A280" s="3">
        <v>3.02745</v>
      </c>
      <c r="B280" s="3">
        <v>0.100785</v>
      </c>
      <c r="C280" s="3">
        <v>2.5192299999999999</v>
      </c>
      <c r="D280">
        <f t="shared" si="4"/>
        <v>-0.99660409985458387</v>
      </c>
    </row>
    <row r="281" spans="1:4" x14ac:dyDescent="0.25">
      <c r="A281" s="3">
        <v>3.0512800000000002</v>
      </c>
      <c r="B281" s="3">
        <v>0.105144</v>
      </c>
      <c r="C281" s="3">
        <v>2.5211800000000002</v>
      </c>
      <c r="D281">
        <f t="shared" si="4"/>
        <v>-0.9782155051102186</v>
      </c>
    </row>
    <row r="282" spans="1:4" x14ac:dyDescent="0.25">
      <c r="A282" s="3">
        <v>3.0752899999999999</v>
      </c>
      <c r="B282" s="3">
        <v>0.10963199999999999</v>
      </c>
      <c r="C282" s="3">
        <v>2.5224799999999998</v>
      </c>
      <c r="D282">
        <f t="shared" si="4"/>
        <v>-0.96006266305060239</v>
      </c>
    </row>
    <row r="283" spans="1:4" x14ac:dyDescent="0.25">
      <c r="A283" s="3">
        <v>3.0994899999999999</v>
      </c>
      <c r="B283" s="3">
        <v>0.114186</v>
      </c>
      <c r="C283" s="3">
        <v>2.5247600000000001</v>
      </c>
      <c r="D283">
        <f t="shared" si="4"/>
        <v>-0.94238714035868343</v>
      </c>
    </row>
    <row r="284" spans="1:4" x14ac:dyDescent="0.25">
      <c r="A284" s="3">
        <v>3.1238899999999998</v>
      </c>
      <c r="B284" s="3">
        <v>0.118545</v>
      </c>
      <c r="C284" s="3">
        <v>2.5257299999999998</v>
      </c>
      <c r="D284">
        <f t="shared" si="4"/>
        <v>-0.92611675900509405</v>
      </c>
    </row>
    <row r="285" spans="1:4" x14ac:dyDescent="0.25">
      <c r="A285" s="3">
        <v>3.1484700000000001</v>
      </c>
      <c r="B285" s="3">
        <v>0.123293</v>
      </c>
      <c r="C285" s="3">
        <v>2.52704</v>
      </c>
      <c r="D285">
        <f t="shared" si="4"/>
        <v>-0.90906157991417857</v>
      </c>
    </row>
    <row r="286" spans="1:4" x14ac:dyDescent="0.25">
      <c r="A286" s="3">
        <v>3.1732499999999999</v>
      </c>
      <c r="B286" s="3">
        <v>0.12778200000000001</v>
      </c>
      <c r="C286" s="3">
        <v>2.52834</v>
      </c>
      <c r="D286">
        <f t="shared" si="4"/>
        <v>-0.89353031872253319</v>
      </c>
    </row>
    <row r="287" spans="1:4" x14ac:dyDescent="0.25">
      <c r="A287" s="3">
        <v>3.1982200000000001</v>
      </c>
      <c r="B287" s="3">
        <v>0.132661</v>
      </c>
      <c r="C287" s="3">
        <v>2.5296400000000001</v>
      </c>
      <c r="D287">
        <f t="shared" si="4"/>
        <v>-0.87725673330897491</v>
      </c>
    </row>
    <row r="288" spans="1:4" x14ac:dyDescent="0.25">
      <c r="A288" s="3">
        <v>3.2233999999999998</v>
      </c>
      <c r="B288" s="3">
        <v>0.13714899999999999</v>
      </c>
      <c r="C288" s="3">
        <v>2.5306099999999998</v>
      </c>
      <c r="D288">
        <f t="shared" si="4"/>
        <v>-0.86280735463666791</v>
      </c>
    </row>
    <row r="289" spans="1:4" x14ac:dyDescent="0.25">
      <c r="A289" s="3">
        <v>3.2487599999999999</v>
      </c>
      <c r="B289" s="3">
        <v>0.14222299999999999</v>
      </c>
      <c r="C289" s="3">
        <v>2.5325600000000001</v>
      </c>
      <c r="D289">
        <f t="shared" si="4"/>
        <v>-0.84703016475000292</v>
      </c>
    </row>
    <row r="290" spans="1:4" x14ac:dyDescent="0.25">
      <c r="A290" s="3">
        <v>3.27433</v>
      </c>
      <c r="B290" s="3">
        <v>0.14697199999999999</v>
      </c>
      <c r="C290" s="3">
        <v>2.5335399999999999</v>
      </c>
      <c r="D290">
        <f t="shared" si="4"/>
        <v>-0.83276539588964016</v>
      </c>
    </row>
    <row r="291" spans="1:4" x14ac:dyDescent="0.25">
      <c r="A291" s="3">
        <v>3.3001</v>
      </c>
      <c r="B291" s="3">
        <v>0.151786</v>
      </c>
      <c r="C291" s="3">
        <v>2.5341900000000002</v>
      </c>
      <c r="D291">
        <f t="shared" si="4"/>
        <v>-0.8187682837971817</v>
      </c>
    </row>
    <row r="292" spans="1:4" x14ac:dyDescent="0.25">
      <c r="A292" s="3">
        <v>3.3260700000000001</v>
      </c>
      <c r="B292" s="3">
        <v>0.156665</v>
      </c>
      <c r="C292" s="3">
        <v>2.5354899999999998</v>
      </c>
      <c r="D292">
        <f t="shared" si="4"/>
        <v>-0.80502801696258319</v>
      </c>
    </row>
    <row r="293" spans="1:4" x14ac:dyDescent="0.25">
      <c r="A293" s="3">
        <v>3.3522500000000002</v>
      </c>
      <c r="B293" s="3">
        <v>0.161609</v>
      </c>
      <c r="C293" s="3">
        <v>2.5367899999999999</v>
      </c>
      <c r="D293">
        <f t="shared" si="4"/>
        <v>-0.79153445704225689</v>
      </c>
    </row>
    <row r="294" spans="1:4" x14ac:dyDescent="0.25">
      <c r="A294" s="3">
        <v>3.3786299999999998</v>
      </c>
      <c r="B294" s="3">
        <v>0.16661799999999999</v>
      </c>
      <c r="C294" s="3">
        <v>2.5374400000000001</v>
      </c>
      <c r="D294">
        <f t="shared" si="4"/>
        <v>-0.7782780828908068</v>
      </c>
    </row>
    <row r="295" spans="1:4" x14ac:dyDescent="0.25">
      <c r="A295" s="3">
        <v>3.4052199999999999</v>
      </c>
      <c r="B295" s="3">
        <v>0.17175699999999999</v>
      </c>
      <c r="C295" s="3">
        <v>2.5387400000000002</v>
      </c>
      <c r="D295">
        <f t="shared" si="4"/>
        <v>-0.76508555412620971</v>
      </c>
    </row>
    <row r="296" spans="1:4" x14ac:dyDescent="0.25">
      <c r="A296" s="3">
        <v>3.4320200000000001</v>
      </c>
      <c r="B296" s="3">
        <v>0.17663599999999999</v>
      </c>
      <c r="C296" s="3">
        <v>2.5407000000000002</v>
      </c>
      <c r="D296">
        <f t="shared" si="4"/>
        <v>-0.7529207786293205</v>
      </c>
    </row>
    <row r="297" spans="1:4" x14ac:dyDescent="0.25">
      <c r="A297" s="3">
        <v>3.4590299999999998</v>
      </c>
      <c r="B297" s="3">
        <v>0.18184</v>
      </c>
      <c r="C297" s="3">
        <v>2.5410200000000001</v>
      </c>
      <c r="D297">
        <f t="shared" si="4"/>
        <v>-0.74031057728308558</v>
      </c>
    </row>
    <row r="298" spans="1:4" x14ac:dyDescent="0.25">
      <c r="A298" s="3">
        <v>3.4862600000000001</v>
      </c>
      <c r="B298" s="3">
        <v>0.18697900000000001</v>
      </c>
      <c r="C298" s="3">
        <v>2.5419999999999998</v>
      </c>
      <c r="D298">
        <f t="shared" si="4"/>
        <v>-0.72820716724026147</v>
      </c>
    </row>
    <row r="299" spans="1:4" x14ac:dyDescent="0.25">
      <c r="A299" s="3">
        <v>3.51369</v>
      </c>
      <c r="B299" s="3">
        <v>0.192248</v>
      </c>
      <c r="C299" s="3">
        <v>2.5432999999999999</v>
      </c>
      <c r="D299">
        <f t="shared" si="4"/>
        <v>-0.71613816956804943</v>
      </c>
    </row>
    <row r="300" spans="1:4" x14ac:dyDescent="0.25">
      <c r="A300" s="3">
        <v>3.54135</v>
      </c>
      <c r="B300" s="3">
        <v>0.19758200000000001</v>
      </c>
      <c r="C300" s="3">
        <v>2.54427</v>
      </c>
      <c r="D300">
        <f t="shared" si="4"/>
        <v>-0.70425262278860845</v>
      </c>
    </row>
    <row r="301" spans="1:4" x14ac:dyDescent="0.25">
      <c r="A301" s="3">
        <v>3.5692200000000001</v>
      </c>
      <c r="B301" s="3">
        <v>0.20291699999999999</v>
      </c>
      <c r="C301" s="3">
        <v>2.5449199999999998</v>
      </c>
      <c r="D301">
        <f t="shared" si="4"/>
        <v>-0.6926815670774642</v>
      </c>
    </row>
    <row r="302" spans="1:4" x14ac:dyDescent="0.25">
      <c r="A302" s="3">
        <v>3.5973099999999998</v>
      </c>
      <c r="B302" s="3">
        <v>0.20818600000000001</v>
      </c>
      <c r="C302" s="3">
        <v>2.5455800000000002</v>
      </c>
      <c r="D302">
        <f t="shared" si="4"/>
        <v>-0.68154847908666782</v>
      </c>
    </row>
    <row r="303" spans="1:4" x14ac:dyDescent="0.25">
      <c r="A303" s="3">
        <v>3.6256200000000001</v>
      </c>
      <c r="B303" s="3">
        <v>0.21365000000000001</v>
      </c>
      <c r="C303" s="3">
        <v>2.5472000000000001</v>
      </c>
      <c r="D303">
        <f t="shared" si="4"/>
        <v>-0.67029710284678468</v>
      </c>
    </row>
    <row r="304" spans="1:4" x14ac:dyDescent="0.25">
      <c r="A304" s="3">
        <v>3.65415</v>
      </c>
      <c r="B304" s="3">
        <v>0.21931</v>
      </c>
      <c r="C304" s="3">
        <v>2.5485000000000002</v>
      </c>
      <c r="D304">
        <f t="shared" si="4"/>
        <v>-0.65894156510403801</v>
      </c>
    </row>
    <row r="305" spans="1:4" x14ac:dyDescent="0.25">
      <c r="A305" s="3">
        <v>3.6829100000000001</v>
      </c>
      <c r="B305" s="3">
        <v>0.22464400000000001</v>
      </c>
      <c r="C305" s="3">
        <v>2.54915</v>
      </c>
      <c r="D305">
        <f t="shared" si="4"/>
        <v>-0.64850517645528571</v>
      </c>
    </row>
    <row r="306" spans="1:4" x14ac:dyDescent="0.25">
      <c r="A306" s="3">
        <v>3.7119</v>
      </c>
      <c r="B306" s="3">
        <v>0.23010800000000001</v>
      </c>
      <c r="C306" s="3">
        <v>2.5497999999999998</v>
      </c>
      <c r="D306">
        <f t="shared" si="4"/>
        <v>-0.6380682822637368</v>
      </c>
    </row>
    <row r="307" spans="1:4" x14ac:dyDescent="0.25">
      <c r="A307" s="3">
        <v>3.7411099999999999</v>
      </c>
      <c r="B307" s="3">
        <v>0.235898</v>
      </c>
      <c r="C307" s="3">
        <v>2.5510999999999999</v>
      </c>
      <c r="D307">
        <f t="shared" si="4"/>
        <v>-0.62727574115190288</v>
      </c>
    </row>
    <row r="308" spans="1:4" x14ac:dyDescent="0.25">
      <c r="A308" s="3">
        <v>3.7705500000000001</v>
      </c>
      <c r="B308" s="3">
        <v>0.24129700000000001</v>
      </c>
      <c r="C308" s="3">
        <v>2.5520800000000001</v>
      </c>
      <c r="D308">
        <f t="shared" si="4"/>
        <v>-0.61744807755886821</v>
      </c>
    </row>
    <row r="309" spans="1:4" x14ac:dyDescent="0.25">
      <c r="A309" s="3">
        <v>3.80023</v>
      </c>
      <c r="B309" s="3">
        <v>0.247282</v>
      </c>
      <c r="C309" s="3">
        <v>2.5537100000000001</v>
      </c>
      <c r="D309">
        <f t="shared" si="4"/>
        <v>-0.60680749538631062</v>
      </c>
    </row>
    <row r="310" spans="1:4" x14ac:dyDescent="0.25">
      <c r="A310" s="3">
        <v>3.8301400000000001</v>
      </c>
      <c r="B310" s="3">
        <v>0.25307099999999999</v>
      </c>
      <c r="C310" s="3">
        <v>2.55403</v>
      </c>
      <c r="D310">
        <f t="shared" ref="D310:D344" si="5">LOG10(B310)</f>
        <v>-0.59675761881474687</v>
      </c>
    </row>
    <row r="311" spans="1:4" x14ac:dyDescent="0.25">
      <c r="A311" s="3">
        <v>3.8602799999999999</v>
      </c>
      <c r="B311" s="3">
        <v>0.25866600000000001</v>
      </c>
      <c r="C311" s="3">
        <v>2.5546799999999998</v>
      </c>
      <c r="D311">
        <f t="shared" si="5"/>
        <v>-0.58726065277859141</v>
      </c>
    </row>
    <row r="312" spans="1:4" x14ac:dyDescent="0.25">
      <c r="A312" s="3">
        <v>3.89066</v>
      </c>
      <c r="B312" s="3">
        <v>0.26452100000000001</v>
      </c>
      <c r="C312" s="3">
        <v>2.5553300000000001</v>
      </c>
      <c r="D312">
        <f t="shared" si="5"/>
        <v>-0.57753984415019344</v>
      </c>
    </row>
    <row r="313" spans="1:4" x14ac:dyDescent="0.25">
      <c r="A313" s="3">
        <v>3.9212799999999999</v>
      </c>
      <c r="B313" s="3">
        <v>0.27030999999999999</v>
      </c>
      <c r="C313" s="3">
        <v>2.5566300000000002</v>
      </c>
      <c r="D313">
        <f t="shared" si="5"/>
        <v>-0.56813788747003013</v>
      </c>
    </row>
    <row r="314" spans="1:4" x14ac:dyDescent="0.25">
      <c r="A314" s="3">
        <v>3.95214</v>
      </c>
      <c r="B314" s="3">
        <v>0.27629500000000001</v>
      </c>
      <c r="C314" s="3">
        <v>2.5576099999999999</v>
      </c>
      <c r="D314">
        <f t="shared" si="5"/>
        <v>-0.55862697426574537</v>
      </c>
    </row>
    <row r="315" spans="1:4" x14ac:dyDescent="0.25">
      <c r="A315" s="3">
        <v>3.98325</v>
      </c>
      <c r="B315" s="3">
        <v>0.28240999999999999</v>
      </c>
      <c r="C315" s="3">
        <v>2.5585900000000001</v>
      </c>
      <c r="D315">
        <f t="shared" si="5"/>
        <v>-0.54911992919272912</v>
      </c>
    </row>
    <row r="316" spans="1:4" x14ac:dyDescent="0.25">
      <c r="A316" s="3">
        <v>4.0145999999999997</v>
      </c>
      <c r="B316" s="3">
        <v>0.28839500000000001</v>
      </c>
      <c r="C316" s="3">
        <v>2.55891</v>
      </c>
      <c r="D316">
        <f t="shared" si="5"/>
        <v>-0.54001227339516467</v>
      </c>
    </row>
    <row r="317" spans="1:4" x14ac:dyDescent="0.25">
      <c r="A317" s="3">
        <v>4.0461900000000002</v>
      </c>
      <c r="B317" s="3">
        <v>0.29444399999999998</v>
      </c>
      <c r="C317" s="3">
        <v>2.5602100000000001</v>
      </c>
      <c r="D317">
        <f t="shared" si="5"/>
        <v>-0.53099729104185245</v>
      </c>
    </row>
    <row r="318" spans="1:4" x14ac:dyDescent="0.25">
      <c r="A318" s="3">
        <v>4.07803</v>
      </c>
      <c r="B318" s="3">
        <v>0.30068899999999998</v>
      </c>
      <c r="C318" s="3">
        <v>2.56054</v>
      </c>
      <c r="D318">
        <f t="shared" si="5"/>
        <v>-0.52188245925126797</v>
      </c>
    </row>
    <row r="319" spans="1:4" x14ac:dyDescent="0.25">
      <c r="A319" s="3">
        <v>4.1101299999999998</v>
      </c>
      <c r="B319" s="3">
        <v>0.30680400000000002</v>
      </c>
      <c r="C319" s="3">
        <v>2.5611899999999999</v>
      </c>
      <c r="D319">
        <f t="shared" si="5"/>
        <v>-0.51313898251118173</v>
      </c>
    </row>
    <row r="320" spans="1:4" x14ac:dyDescent="0.25">
      <c r="A320" s="3">
        <v>4.1424799999999999</v>
      </c>
      <c r="B320" s="3">
        <v>0.312919</v>
      </c>
      <c r="C320" s="3">
        <v>2.56216</v>
      </c>
      <c r="D320">
        <f t="shared" si="5"/>
        <v>-0.50456806630526563</v>
      </c>
    </row>
    <row r="321" spans="1:4" x14ac:dyDescent="0.25">
      <c r="A321" s="3">
        <v>4.1750800000000003</v>
      </c>
      <c r="B321" s="3">
        <v>0.31922899999999998</v>
      </c>
      <c r="C321" s="3">
        <v>2.5628099999999998</v>
      </c>
      <c r="D321">
        <f t="shared" si="5"/>
        <v>-0.49589766253468714</v>
      </c>
    </row>
    <row r="322" spans="1:4" x14ac:dyDescent="0.25">
      <c r="A322" s="3">
        <v>4.2079399999999998</v>
      </c>
      <c r="B322" s="3">
        <v>0.32553900000000002</v>
      </c>
      <c r="C322" s="3">
        <v>2.56379</v>
      </c>
      <c r="D322">
        <f t="shared" si="5"/>
        <v>-0.48739697492931539</v>
      </c>
    </row>
    <row r="323" spans="1:4" x14ac:dyDescent="0.25">
      <c r="A323" s="3">
        <v>4.2410500000000004</v>
      </c>
      <c r="B323" s="3">
        <v>0.33210899999999999</v>
      </c>
      <c r="C323" s="3">
        <v>2.5644399999999998</v>
      </c>
      <c r="D323">
        <f t="shared" si="5"/>
        <v>-0.47871935506293561</v>
      </c>
    </row>
    <row r="324" spans="1:4" x14ac:dyDescent="0.25">
      <c r="A324" s="3">
        <v>4.2744299999999997</v>
      </c>
      <c r="B324" s="3">
        <v>0.33848400000000001</v>
      </c>
      <c r="C324" s="3">
        <v>2.5660699999999999</v>
      </c>
      <c r="D324">
        <f t="shared" si="5"/>
        <v>-0.47046185541588043</v>
      </c>
    </row>
    <row r="325" spans="1:4" x14ac:dyDescent="0.25">
      <c r="A325" s="3">
        <v>4.3080699999999998</v>
      </c>
      <c r="B325" s="3">
        <v>0.345055</v>
      </c>
      <c r="C325" s="3">
        <v>2.5667200000000001</v>
      </c>
      <c r="D325">
        <f t="shared" si="5"/>
        <v>-0.46211167509271189</v>
      </c>
    </row>
    <row r="326" spans="1:4" x14ac:dyDescent="0.25">
      <c r="A326" s="3">
        <v>4.3419800000000004</v>
      </c>
      <c r="B326" s="3">
        <v>0.35155999999999998</v>
      </c>
      <c r="C326" s="3">
        <v>2.5673699999999999</v>
      </c>
      <c r="D326">
        <f t="shared" si="5"/>
        <v>-0.45400054419982122</v>
      </c>
    </row>
    <row r="327" spans="1:4" x14ac:dyDescent="0.25">
      <c r="A327" s="3">
        <v>4.37615</v>
      </c>
      <c r="B327" s="3">
        <v>0.35813</v>
      </c>
      <c r="C327" s="3">
        <v>2.56867</v>
      </c>
      <c r="D327">
        <f t="shared" si="5"/>
        <v>-0.4459592972825982</v>
      </c>
    </row>
    <row r="328" spans="1:4" x14ac:dyDescent="0.25">
      <c r="A328" s="3">
        <v>4.41059</v>
      </c>
      <c r="B328" s="3">
        <v>0.36489500000000002</v>
      </c>
      <c r="C328" s="3">
        <v>2.56867</v>
      </c>
      <c r="D328">
        <f t="shared" si="5"/>
        <v>-0.43783208754597602</v>
      </c>
    </row>
    <row r="329" spans="1:4" x14ac:dyDescent="0.25">
      <c r="A329" s="3">
        <v>4.4452999999999996</v>
      </c>
      <c r="B329" s="3">
        <v>0.371726</v>
      </c>
      <c r="C329" s="3">
        <v>2.5696400000000001</v>
      </c>
      <c r="D329">
        <f t="shared" si="5"/>
        <v>-0.42977706155256973</v>
      </c>
    </row>
    <row r="330" spans="1:4" x14ac:dyDescent="0.25">
      <c r="A330" s="3">
        <v>4.4802900000000001</v>
      </c>
      <c r="B330" s="3">
        <v>0.37829600000000002</v>
      </c>
      <c r="C330" s="3">
        <v>2.57029</v>
      </c>
      <c r="D330">
        <f t="shared" si="5"/>
        <v>-0.42216825079584119</v>
      </c>
    </row>
    <row r="331" spans="1:4" x14ac:dyDescent="0.25">
      <c r="A331" s="3">
        <v>4.5155500000000002</v>
      </c>
      <c r="B331" s="3">
        <v>0.38512600000000002</v>
      </c>
      <c r="C331" s="3">
        <v>2.5709499999999998</v>
      </c>
      <c r="D331">
        <f t="shared" si="5"/>
        <v>-0.41439716100497875</v>
      </c>
    </row>
    <row r="332" spans="1:4" x14ac:dyDescent="0.25">
      <c r="A332" s="3">
        <v>4.5510900000000003</v>
      </c>
      <c r="B332" s="3">
        <v>0.39208700000000002</v>
      </c>
      <c r="C332" s="3">
        <v>2.5725699999999998</v>
      </c>
      <c r="D332">
        <f t="shared" si="5"/>
        <v>-0.40661755688841855</v>
      </c>
    </row>
    <row r="333" spans="1:4" x14ac:dyDescent="0.25">
      <c r="A333" s="3">
        <v>4.5869</v>
      </c>
      <c r="B333" s="3">
        <v>0.399113</v>
      </c>
      <c r="C333" s="3">
        <v>2.5729000000000002</v>
      </c>
      <c r="D333">
        <f t="shared" si="5"/>
        <v>-0.39890412604630715</v>
      </c>
    </row>
    <row r="334" spans="1:4" x14ac:dyDescent="0.25">
      <c r="A334" s="3">
        <v>4.6230000000000002</v>
      </c>
      <c r="B334" s="3">
        <v>0.40620299999999998</v>
      </c>
      <c r="C334" s="3">
        <v>2.57355</v>
      </c>
      <c r="D334">
        <f t="shared" si="5"/>
        <v>-0.39125687345057569</v>
      </c>
    </row>
    <row r="335" spans="1:4" x14ac:dyDescent="0.25">
      <c r="A335" s="3">
        <v>4.6593900000000001</v>
      </c>
      <c r="B335" s="3">
        <v>0.41316399999999998</v>
      </c>
      <c r="C335" s="3">
        <v>2.57355</v>
      </c>
      <c r="D335">
        <f t="shared" si="5"/>
        <v>-0.3838775266550053</v>
      </c>
    </row>
    <row r="336" spans="1:4" x14ac:dyDescent="0.25">
      <c r="A336" s="3">
        <v>4.6960600000000001</v>
      </c>
      <c r="B336" s="3">
        <v>0.420124</v>
      </c>
      <c r="C336" s="3">
        <v>2.5741999999999998</v>
      </c>
      <c r="D336">
        <f t="shared" si="5"/>
        <v>-0.37662250825052035</v>
      </c>
    </row>
    <row r="337" spans="1:4" x14ac:dyDescent="0.25">
      <c r="A337" s="3">
        <v>4.7330199999999998</v>
      </c>
      <c r="B337" s="3">
        <v>0.42734499999999997</v>
      </c>
      <c r="C337" s="3">
        <v>2.57517</v>
      </c>
      <c r="D337">
        <f t="shared" si="5"/>
        <v>-0.369221372985087</v>
      </c>
    </row>
    <row r="338" spans="1:4" x14ac:dyDescent="0.25">
      <c r="A338" s="3">
        <v>4.77027</v>
      </c>
      <c r="B338" s="3">
        <v>0.43463099999999999</v>
      </c>
      <c r="C338" s="3">
        <v>2.5758200000000002</v>
      </c>
      <c r="D338">
        <f t="shared" si="5"/>
        <v>-0.36187930091287207</v>
      </c>
    </row>
    <row r="339" spans="1:4" x14ac:dyDescent="0.25">
      <c r="A339" s="3">
        <v>4.8078099999999999</v>
      </c>
      <c r="B339" s="3">
        <v>0.441917</v>
      </c>
      <c r="C339" s="3">
        <v>2.57647</v>
      </c>
      <c r="D339">
        <f t="shared" si="5"/>
        <v>-0.35465929134519031</v>
      </c>
    </row>
    <row r="340" spans="1:4" x14ac:dyDescent="0.25">
      <c r="A340" s="3">
        <v>4.84565</v>
      </c>
      <c r="B340" s="3">
        <v>0.44920199999999999</v>
      </c>
      <c r="C340" s="3">
        <v>2.57647</v>
      </c>
      <c r="D340">
        <f t="shared" si="5"/>
        <v>-0.3475583187796133</v>
      </c>
    </row>
    <row r="341" spans="1:4" x14ac:dyDescent="0.25">
      <c r="A341" s="3">
        <v>4.8837799999999998</v>
      </c>
      <c r="B341" s="3">
        <v>0.45674799999999999</v>
      </c>
      <c r="C341" s="3">
        <v>2.57843</v>
      </c>
      <c r="D341">
        <f t="shared" si="5"/>
        <v>-0.34032334565219635</v>
      </c>
    </row>
    <row r="342" spans="1:4" x14ac:dyDescent="0.25">
      <c r="A342" s="3">
        <v>4.9222200000000003</v>
      </c>
      <c r="B342" s="3">
        <v>0.46377400000000002</v>
      </c>
      <c r="C342" s="3">
        <v>2.5790799999999998</v>
      </c>
      <c r="D342">
        <f t="shared" si="5"/>
        <v>-0.33369360234106465</v>
      </c>
    </row>
    <row r="343" spans="1:4" x14ac:dyDescent="0.25">
      <c r="A343" s="3">
        <v>4.96096</v>
      </c>
      <c r="B343" s="3">
        <v>0.47158</v>
      </c>
      <c r="C343" s="3">
        <v>2.5797300000000001</v>
      </c>
      <c r="D343">
        <f t="shared" si="5"/>
        <v>-0.32644462188446</v>
      </c>
    </row>
    <row r="344" spans="1:4" x14ac:dyDescent="0.25">
      <c r="A344" s="3">
        <v>5</v>
      </c>
      <c r="B344" s="3">
        <v>0.479321</v>
      </c>
      <c r="C344" s="3">
        <v>2.5807000000000002</v>
      </c>
      <c r="D344">
        <f t="shared" si="5"/>
        <v>-0.31937354329210443</v>
      </c>
    </row>
    <row r="346" spans="1:4" x14ac:dyDescent="0.25">
      <c r="A346" t="s">
        <v>15</v>
      </c>
      <c r="B346" t="s">
        <v>16</v>
      </c>
      <c r="C346" t="s">
        <v>17</v>
      </c>
    </row>
    <row r="347" spans="1:4" x14ac:dyDescent="0.25">
      <c r="A347" s="3">
        <v>2.7306900000000001</v>
      </c>
      <c r="B347" s="3">
        <v>11.9071</v>
      </c>
      <c r="C347" s="3">
        <v>3.2658800000000001</v>
      </c>
    </row>
    <row r="349" spans="1:4" x14ac:dyDescent="0.25">
      <c r="A349" t="s">
        <v>0</v>
      </c>
    </row>
    <row r="350" spans="1:4" x14ac:dyDescent="0.25">
      <c r="A350" t="s">
        <v>20</v>
      </c>
    </row>
    <row r="352" spans="1:4" x14ac:dyDescent="0.25">
      <c r="A352" t="s">
        <v>2</v>
      </c>
      <c r="B352" t="s">
        <v>3</v>
      </c>
    </row>
    <row r="353" spans="1:8" x14ac:dyDescent="0.25">
      <c r="A353" s="1">
        <v>44139</v>
      </c>
      <c r="B353" s="2">
        <v>0.97432870370370372</v>
      </c>
    </row>
    <row r="355" spans="1:8" x14ac:dyDescent="0.25">
      <c r="A355" t="s">
        <v>4</v>
      </c>
      <c r="B355" t="s">
        <v>5</v>
      </c>
      <c r="C355" t="s">
        <v>6</v>
      </c>
      <c r="D355" t="s">
        <v>7</v>
      </c>
      <c r="E355" t="s">
        <v>8</v>
      </c>
      <c r="F355" t="s">
        <v>9</v>
      </c>
      <c r="G355" t="s">
        <v>10</v>
      </c>
      <c r="H355" t="s">
        <v>11</v>
      </c>
    </row>
    <row r="356" spans="1:8" x14ac:dyDescent="0.25">
      <c r="A356" s="3">
        <v>0.27</v>
      </c>
      <c r="B356" s="3">
        <v>5</v>
      </c>
      <c r="C356" s="3">
        <v>100</v>
      </c>
      <c r="D356" t="b">
        <v>0</v>
      </c>
      <c r="E356" t="b">
        <v>1</v>
      </c>
      <c r="F356" s="3">
        <v>5000</v>
      </c>
      <c r="G356" s="3">
        <v>100</v>
      </c>
      <c r="H356" s="3">
        <v>2</v>
      </c>
    </row>
    <row r="358" spans="1:8" x14ac:dyDescent="0.25">
      <c r="A358" t="s">
        <v>12</v>
      </c>
      <c r="B358" t="s">
        <v>13</v>
      </c>
      <c r="C358" t="s">
        <v>14</v>
      </c>
      <c r="D358" t="s">
        <v>24</v>
      </c>
    </row>
    <row r="359" spans="1:8" x14ac:dyDescent="0.25">
      <c r="A359" s="3">
        <v>0.27100000000000002</v>
      </c>
      <c r="B359" s="3">
        <v>9.3105300000000005E-4</v>
      </c>
      <c r="C359" s="3">
        <v>0.27039200000000002</v>
      </c>
      <c r="D359">
        <f>LOG10(B359)</f>
        <v>-3.0310255961911685</v>
      </c>
    </row>
    <row r="360" spans="1:8" x14ac:dyDescent="0.25">
      <c r="A360" s="3">
        <v>0.27909800000000001</v>
      </c>
      <c r="B360" s="3">
        <v>-4.4722299999999997E-5</v>
      </c>
      <c r="C360" s="3">
        <v>0.27624599999999999</v>
      </c>
      <c r="D360">
        <f>(D359+D361)/2</f>
        <v>-3.0163602380618943</v>
      </c>
    </row>
    <row r="361" spans="1:8" x14ac:dyDescent="0.25">
      <c r="A361" s="3">
        <v>0.287439</v>
      </c>
      <c r="B361" s="3">
        <v>9.9610499999999995E-4</v>
      </c>
      <c r="C361" s="3">
        <v>0.286329</v>
      </c>
      <c r="D361">
        <f t="shared" ref="D360:D423" si="6">LOG10(B361)</f>
        <v>-3.0016948799326206</v>
      </c>
    </row>
    <row r="362" spans="1:8" x14ac:dyDescent="0.25">
      <c r="A362" s="3">
        <v>0.29602800000000001</v>
      </c>
      <c r="B362" s="3">
        <v>1.50433E-4</v>
      </c>
      <c r="C362" s="3">
        <v>0.29153299999999999</v>
      </c>
      <c r="D362">
        <f t="shared" si="6"/>
        <v>-3.8226568835193993</v>
      </c>
    </row>
    <row r="363" spans="1:8" x14ac:dyDescent="0.25">
      <c r="A363" s="3">
        <v>0.30487399999999998</v>
      </c>
      <c r="B363" s="3">
        <v>2.1548499999999999E-4</v>
      </c>
      <c r="C363" s="3">
        <v>0.30129099999999998</v>
      </c>
      <c r="D363">
        <f t="shared" si="6"/>
        <v>-3.6665829558696483</v>
      </c>
    </row>
    <row r="364" spans="1:8" x14ac:dyDescent="0.25">
      <c r="A364" s="3">
        <v>0.31398500000000001</v>
      </c>
      <c r="B364" s="3">
        <v>6.7084600000000001E-4</v>
      </c>
      <c r="C364" s="3">
        <v>0.310724</v>
      </c>
      <c r="D364">
        <f t="shared" si="6"/>
        <v>-3.1733771654141623</v>
      </c>
    </row>
    <row r="365" spans="1:8" x14ac:dyDescent="0.25">
      <c r="A365" s="3">
        <v>0.32336799999999999</v>
      </c>
      <c r="B365" s="3">
        <v>1.19126E-3</v>
      </c>
      <c r="C365" s="3">
        <v>0.31950600000000001</v>
      </c>
      <c r="D365">
        <f t="shared" si="6"/>
        <v>-2.9239934406649786</v>
      </c>
    </row>
    <row r="366" spans="1:8" x14ac:dyDescent="0.25">
      <c r="A366" s="3">
        <v>0.33303100000000002</v>
      </c>
      <c r="B366" s="3">
        <v>1.3213599999999999E-3</v>
      </c>
      <c r="C366" s="3">
        <v>0.32958900000000002</v>
      </c>
      <c r="D366">
        <f t="shared" si="6"/>
        <v>-2.8789788442222757</v>
      </c>
    </row>
    <row r="367" spans="1:8" x14ac:dyDescent="0.25">
      <c r="A367" s="3">
        <v>0.34298299999999998</v>
      </c>
      <c r="B367" s="3">
        <v>1.9718800000000001E-3</v>
      </c>
      <c r="C367" s="3">
        <v>0.33641900000000002</v>
      </c>
      <c r="D367">
        <f t="shared" si="6"/>
        <v>-2.7051195178550267</v>
      </c>
    </row>
    <row r="368" spans="1:8" x14ac:dyDescent="0.25">
      <c r="A368" s="3">
        <v>0.35323199999999999</v>
      </c>
      <c r="B368" s="3">
        <v>1.2563100000000001E-3</v>
      </c>
      <c r="C368" s="3">
        <v>0.34617700000000001</v>
      </c>
      <c r="D368">
        <f t="shared" si="6"/>
        <v>-2.9009031833077454</v>
      </c>
    </row>
    <row r="369" spans="1:8" x14ac:dyDescent="0.25">
      <c r="A369" s="3">
        <v>0.363788</v>
      </c>
      <c r="B369" s="3">
        <v>2.4922899999999999E-3</v>
      </c>
      <c r="C369" s="3">
        <v>0.35365799999999997</v>
      </c>
      <c r="D369">
        <f t="shared" si="6"/>
        <v>-2.6034014250658228</v>
      </c>
    </row>
    <row r="370" spans="1:8" x14ac:dyDescent="0.25">
      <c r="A370" s="3">
        <v>0.37465900000000002</v>
      </c>
      <c r="B370" s="3">
        <v>2.1670399999999999E-3</v>
      </c>
      <c r="C370" s="3">
        <v>0.36016300000000001</v>
      </c>
      <c r="D370">
        <f t="shared" si="6"/>
        <v>-2.6641330722431964</v>
      </c>
    </row>
    <row r="371" spans="1:8" x14ac:dyDescent="0.25">
      <c r="A371" s="3">
        <v>0.385855</v>
      </c>
      <c r="B371" s="3">
        <v>3.27291E-3</v>
      </c>
      <c r="C371" s="3">
        <v>0.37024600000000002</v>
      </c>
      <c r="D371">
        <f t="shared" si="6"/>
        <v>-2.4850659369592658</v>
      </c>
    </row>
    <row r="372" spans="1:8" x14ac:dyDescent="0.25">
      <c r="A372" s="3">
        <v>0.39738499999999999</v>
      </c>
      <c r="B372" s="3">
        <v>4.2486900000000003E-3</v>
      </c>
      <c r="C372" s="3">
        <v>0.37772699999999998</v>
      </c>
      <c r="D372">
        <f t="shared" si="6"/>
        <v>-2.3717449554722334</v>
      </c>
    </row>
    <row r="373" spans="1:8" x14ac:dyDescent="0.25">
      <c r="A373" s="3">
        <v>0.40926000000000001</v>
      </c>
      <c r="B373" s="3">
        <v>4.9642599999999999E-3</v>
      </c>
      <c r="C373" s="3">
        <v>0.38520799999999999</v>
      </c>
      <c r="D373">
        <f t="shared" si="6"/>
        <v>-2.3041454806768784</v>
      </c>
    </row>
    <row r="374" spans="1:8" x14ac:dyDescent="0.25">
      <c r="A374" s="3">
        <v>0.42148999999999998</v>
      </c>
      <c r="B374" s="3">
        <v>6.2002400000000001E-3</v>
      </c>
      <c r="C374" s="3">
        <v>0.39171299999999998</v>
      </c>
      <c r="D374">
        <f t="shared" si="6"/>
        <v>-2.2075914994278203</v>
      </c>
      <c r="F374" t="s">
        <v>25</v>
      </c>
      <c r="G374" t="s">
        <v>26</v>
      </c>
    </row>
    <row r="375" spans="1:8" x14ac:dyDescent="0.25">
      <c r="A375" s="3">
        <v>0.43408600000000003</v>
      </c>
      <c r="B375" s="3">
        <v>7.2410699999999996E-3</v>
      </c>
      <c r="C375" s="3">
        <v>0.39821800000000002</v>
      </c>
      <c r="D375">
        <f t="shared" si="6"/>
        <v>-2.1401972541398195</v>
      </c>
      <c r="F375" s="4">
        <v>10.526</v>
      </c>
      <c r="G375" s="4">
        <v>-6.3033999999999999</v>
      </c>
    </row>
    <row r="376" spans="1:8" x14ac:dyDescent="0.25">
      <c r="A376" s="3">
        <v>0.44705699999999998</v>
      </c>
      <c r="B376" s="3">
        <v>8.6722099999999996E-3</v>
      </c>
      <c r="C376" s="3">
        <v>0.403748</v>
      </c>
      <c r="D376">
        <f t="shared" si="6"/>
        <v>-2.0618702141155416</v>
      </c>
      <c r="F376" t="s">
        <v>15</v>
      </c>
    </row>
    <row r="377" spans="1:8" x14ac:dyDescent="0.25">
      <c r="A377" s="3">
        <v>0.46041700000000002</v>
      </c>
      <c r="B377" s="3">
        <v>1.00383E-2</v>
      </c>
      <c r="C377" s="3">
        <v>0.40992699999999999</v>
      </c>
      <c r="D377">
        <f t="shared" si="6"/>
        <v>-1.9983398293356034</v>
      </c>
      <c r="F377">
        <f>(1.5-G375)/F375</f>
        <v>0.74134524035721072</v>
      </c>
    </row>
    <row r="378" spans="1:8" x14ac:dyDescent="0.25">
      <c r="A378" s="3">
        <v>0.47417599999999999</v>
      </c>
      <c r="B378" s="3">
        <v>1.17296E-2</v>
      </c>
      <c r="C378" s="3">
        <v>0.41545700000000002</v>
      </c>
      <c r="D378">
        <f t="shared" si="6"/>
        <v>-1.9307167978379889</v>
      </c>
      <c r="F378" t="s">
        <v>27</v>
      </c>
      <c r="G378" t="s">
        <v>28</v>
      </c>
      <c r="H378" t="s">
        <v>29</v>
      </c>
    </row>
    <row r="379" spans="1:8" x14ac:dyDescent="0.25">
      <c r="A379" s="3">
        <v>0.48834499999999997</v>
      </c>
      <c r="B379" s="3">
        <v>1.3486E-2</v>
      </c>
      <c r="C379" s="3">
        <v>0.42098600000000003</v>
      </c>
      <c r="D379">
        <f t="shared" si="6"/>
        <v>-1.8701168446593788</v>
      </c>
      <c r="F379">
        <f>1.6*10^-19</f>
        <v>1.6000000000000002E-19</v>
      </c>
      <c r="G379">
        <f>1.38E-23</f>
        <v>1.3800000000000001E-23</v>
      </c>
      <c r="H379">
        <v>298.14999999999998</v>
      </c>
    </row>
    <row r="380" spans="1:8" x14ac:dyDescent="0.25">
      <c r="A380" s="3">
        <v>0.50293900000000002</v>
      </c>
      <c r="B380" s="3">
        <v>1.55026E-2</v>
      </c>
      <c r="C380" s="3">
        <v>0.42553999999999997</v>
      </c>
      <c r="D380">
        <f t="shared" si="6"/>
        <v>-1.8095954585420104</v>
      </c>
      <c r="F380" t="s">
        <v>30</v>
      </c>
    </row>
    <row r="381" spans="1:8" x14ac:dyDescent="0.25">
      <c r="A381" s="3">
        <v>0.51796799999999998</v>
      </c>
      <c r="B381" s="3">
        <v>1.74542E-2</v>
      </c>
      <c r="C381" s="3">
        <v>0.43074400000000002</v>
      </c>
      <c r="D381">
        <f t="shared" si="6"/>
        <v>-1.7581000519513563</v>
      </c>
      <c r="F381">
        <f>F379/(F375*G379*H379)</f>
        <v>3.6943898032262754</v>
      </c>
    </row>
    <row r="382" spans="1:8" x14ac:dyDescent="0.25">
      <c r="A382" s="3">
        <v>0.53344599999999998</v>
      </c>
      <c r="B382" s="3">
        <v>1.9730999999999999E-2</v>
      </c>
      <c r="C382" s="3">
        <v>0.43464700000000001</v>
      </c>
      <c r="D382">
        <f t="shared" si="6"/>
        <v>-1.7048509034210815</v>
      </c>
    </row>
    <row r="383" spans="1:8" x14ac:dyDescent="0.25">
      <c r="A383" s="3">
        <v>0.54938699999999996</v>
      </c>
      <c r="B383" s="3">
        <v>2.2072899999999999E-2</v>
      </c>
      <c r="C383" s="3">
        <v>0.43887500000000002</v>
      </c>
      <c r="D383">
        <f t="shared" si="6"/>
        <v>-1.6561406042529991</v>
      </c>
    </row>
    <row r="384" spans="1:8" x14ac:dyDescent="0.25">
      <c r="A384" s="3">
        <v>0.565805</v>
      </c>
      <c r="B384" s="3">
        <v>2.4414700000000001E-2</v>
      </c>
      <c r="C384" s="3">
        <v>0.44245299999999999</v>
      </c>
      <c r="D384">
        <f t="shared" si="6"/>
        <v>-1.6123486078183191</v>
      </c>
    </row>
    <row r="385" spans="1:4" x14ac:dyDescent="0.25">
      <c r="A385" s="3">
        <v>0.58271200000000001</v>
      </c>
      <c r="B385" s="3">
        <v>2.6951699999999999E-2</v>
      </c>
      <c r="C385" s="3">
        <v>0.44765700000000003</v>
      </c>
      <c r="D385">
        <f t="shared" si="6"/>
        <v>-1.5694138361420182</v>
      </c>
    </row>
    <row r="386" spans="1:4" x14ac:dyDescent="0.25">
      <c r="A386" s="3">
        <v>0.60012600000000005</v>
      </c>
      <c r="B386" s="3">
        <v>2.96189E-2</v>
      </c>
      <c r="C386" s="3">
        <v>0.44960899999999998</v>
      </c>
      <c r="D386">
        <f t="shared" si="6"/>
        <v>-1.5284310745386775</v>
      </c>
    </row>
    <row r="387" spans="1:4" x14ac:dyDescent="0.25">
      <c r="A387" s="3">
        <v>0.61805900000000003</v>
      </c>
      <c r="B387" s="3">
        <v>3.2546199999999997E-2</v>
      </c>
      <c r="C387" s="3">
        <v>0.45416299999999998</v>
      </c>
      <c r="D387">
        <f t="shared" si="6"/>
        <v>-1.487499711101034</v>
      </c>
    </row>
    <row r="388" spans="1:4" x14ac:dyDescent="0.25">
      <c r="A388" s="3">
        <v>0.63652900000000001</v>
      </c>
      <c r="B388" s="3">
        <v>3.5603599999999999E-2</v>
      </c>
      <c r="C388" s="3">
        <v>0.45741500000000002</v>
      </c>
      <c r="D388">
        <f t="shared" si="6"/>
        <v>-1.4485060868280004</v>
      </c>
    </row>
    <row r="389" spans="1:4" x14ac:dyDescent="0.25">
      <c r="A389" s="3">
        <v>0.65554999999999997</v>
      </c>
      <c r="B389" s="3">
        <v>3.8595999999999998E-2</v>
      </c>
      <c r="C389" s="3">
        <v>0.46001700000000001</v>
      </c>
      <c r="D389">
        <f t="shared" si="6"/>
        <v>-1.413457702269775</v>
      </c>
    </row>
    <row r="390" spans="1:4" x14ac:dyDescent="0.25">
      <c r="A390" s="3">
        <v>0.67513999999999996</v>
      </c>
      <c r="B390" s="3">
        <v>4.18486E-2</v>
      </c>
      <c r="C390" s="3">
        <v>0.46327000000000002</v>
      </c>
      <c r="D390">
        <f t="shared" si="6"/>
        <v>-1.378319066283499</v>
      </c>
    </row>
    <row r="391" spans="1:4" x14ac:dyDescent="0.25">
      <c r="A391" s="3">
        <v>0.69531500000000002</v>
      </c>
      <c r="B391" s="3">
        <v>4.5361400000000003E-2</v>
      </c>
      <c r="C391" s="3">
        <v>0.46684799999999999</v>
      </c>
      <c r="D391">
        <f t="shared" si="6"/>
        <v>-1.3433135501713236</v>
      </c>
    </row>
    <row r="392" spans="1:4" x14ac:dyDescent="0.25">
      <c r="A392" s="3">
        <v>0.71609299999999998</v>
      </c>
      <c r="B392" s="3">
        <v>4.8744099999999999E-2</v>
      </c>
      <c r="C392" s="3">
        <v>0.46944999999999998</v>
      </c>
      <c r="D392">
        <f t="shared" si="6"/>
        <v>-1.3120779439143675</v>
      </c>
    </row>
    <row r="393" spans="1:4" x14ac:dyDescent="0.25">
      <c r="A393" s="3">
        <v>0.73749200000000004</v>
      </c>
      <c r="B393" s="3">
        <v>5.2321899999999998E-2</v>
      </c>
      <c r="C393" s="3">
        <v>0.47205200000000003</v>
      </c>
      <c r="D393">
        <f t="shared" si="6"/>
        <v>-1.2813164935726815</v>
      </c>
    </row>
    <row r="394" spans="1:4" x14ac:dyDescent="0.25">
      <c r="A394" s="3">
        <v>0.75953099999999996</v>
      </c>
      <c r="B394" s="3">
        <v>5.6355099999999998E-2</v>
      </c>
      <c r="C394" s="3">
        <v>0.475304</v>
      </c>
      <c r="D394">
        <f t="shared" si="6"/>
        <v>-1.249066775241068</v>
      </c>
    </row>
    <row r="395" spans="1:4" x14ac:dyDescent="0.25">
      <c r="A395" s="3">
        <v>0.78222800000000003</v>
      </c>
      <c r="B395" s="3">
        <v>6.0388299999999999E-2</v>
      </c>
      <c r="C395" s="3">
        <v>0.47725600000000001</v>
      </c>
      <c r="D395">
        <f t="shared" si="6"/>
        <v>-1.2190471961080458</v>
      </c>
    </row>
    <row r="396" spans="1:4" x14ac:dyDescent="0.25">
      <c r="A396" s="3">
        <v>0.80560299999999996</v>
      </c>
      <c r="B396" s="3">
        <v>6.4356499999999997E-2</v>
      </c>
      <c r="C396" s="3">
        <v>0.48018300000000003</v>
      </c>
      <c r="D396">
        <f t="shared" si="6"/>
        <v>-1.1914075828455222</v>
      </c>
    </row>
    <row r="397" spans="1:4" x14ac:dyDescent="0.25">
      <c r="A397" s="3">
        <v>0.829677</v>
      </c>
      <c r="B397" s="3">
        <v>6.8519800000000006E-2</v>
      </c>
      <c r="C397" s="3">
        <v>0.48311100000000001</v>
      </c>
      <c r="D397">
        <f t="shared" si="6"/>
        <v>-1.1641839133513483</v>
      </c>
    </row>
    <row r="398" spans="1:4" x14ac:dyDescent="0.25">
      <c r="A398" s="3">
        <v>0.85446999999999995</v>
      </c>
      <c r="B398" s="3">
        <v>7.2813199999999995E-2</v>
      </c>
      <c r="C398" s="3">
        <v>0.48603800000000003</v>
      </c>
      <c r="D398">
        <f t="shared" si="6"/>
        <v>-1.1377898821223709</v>
      </c>
    </row>
    <row r="399" spans="1:4" x14ac:dyDescent="0.25">
      <c r="A399" s="3">
        <v>0.88000400000000001</v>
      </c>
      <c r="B399" s="3">
        <v>7.7757099999999996E-2</v>
      </c>
      <c r="C399" s="3">
        <v>0.488315</v>
      </c>
      <c r="D399">
        <f t="shared" si="6"/>
        <v>-1.1092599450658778</v>
      </c>
    </row>
    <row r="400" spans="1:4" x14ac:dyDescent="0.25">
      <c r="A400" s="3">
        <v>0.90630100000000002</v>
      </c>
      <c r="B400" s="3">
        <v>8.2115599999999997E-2</v>
      </c>
      <c r="C400" s="3">
        <v>0.49156699999999998</v>
      </c>
      <c r="D400">
        <f t="shared" si="6"/>
        <v>-1.0855743294782019</v>
      </c>
    </row>
    <row r="401" spans="1:4" x14ac:dyDescent="0.25">
      <c r="A401" s="3">
        <v>0.93338399999999999</v>
      </c>
      <c r="B401" s="3">
        <v>8.7254700000000004E-2</v>
      </c>
      <c r="C401" s="3">
        <v>0.49384400000000001</v>
      </c>
      <c r="D401">
        <f t="shared" si="6"/>
        <v>-1.0592111703391038</v>
      </c>
    </row>
    <row r="402" spans="1:4" x14ac:dyDescent="0.25">
      <c r="A402" s="3">
        <v>0.96127700000000005</v>
      </c>
      <c r="B402" s="3">
        <v>9.23287E-2</v>
      </c>
      <c r="C402" s="3">
        <v>0.495145</v>
      </c>
      <c r="D402">
        <f t="shared" si="6"/>
        <v>-1.0346632793186279</v>
      </c>
    </row>
    <row r="403" spans="1:4" x14ac:dyDescent="0.25">
      <c r="A403" s="3">
        <v>0.99000200000000005</v>
      </c>
      <c r="B403" s="3">
        <v>9.7467799999999993E-2</v>
      </c>
      <c r="C403" s="3">
        <v>0.497747</v>
      </c>
      <c r="D403">
        <f t="shared" si="6"/>
        <v>-1.0111388365273635</v>
      </c>
    </row>
    <row r="404" spans="1:4" x14ac:dyDescent="0.25">
      <c r="A404" s="3">
        <v>1.01959</v>
      </c>
      <c r="B404" s="3">
        <v>0.102932</v>
      </c>
      <c r="C404" s="3">
        <v>0.50002400000000002</v>
      </c>
      <c r="D404">
        <f t="shared" si="6"/>
        <v>-0.98744958866858978</v>
      </c>
    </row>
    <row r="405" spans="1:4" x14ac:dyDescent="0.25">
      <c r="A405" s="3">
        <v>1.0500499999999999</v>
      </c>
      <c r="B405" s="3">
        <v>0.108462</v>
      </c>
      <c r="C405" s="3">
        <v>0.50262600000000002</v>
      </c>
      <c r="D405">
        <f t="shared" si="6"/>
        <v>-0.96472239159376372</v>
      </c>
    </row>
    <row r="406" spans="1:4" x14ac:dyDescent="0.25">
      <c r="A406" s="3">
        <v>1.0814299999999999</v>
      </c>
      <c r="B406" s="3">
        <v>0.114121</v>
      </c>
      <c r="C406" s="3">
        <v>0.50457799999999997</v>
      </c>
      <c r="D406">
        <f t="shared" si="6"/>
        <v>-0.94263443143680559</v>
      </c>
    </row>
    <row r="407" spans="1:4" x14ac:dyDescent="0.25">
      <c r="A407" s="3">
        <v>1.11375</v>
      </c>
      <c r="B407" s="3">
        <v>0.120171</v>
      </c>
      <c r="C407" s="3">
        <v>0.50750499999999998</v>
      </c>
      <c r="D407">
        <f t="shared" si="6"/>
        <v>-0.92020032484182901</v>
      </c>
    </row>
    <row r="408" spans="1:4" x14ac:dyDescent="0.25">
      <c r="A408" s="3">
        <v>1.14703</v>
      </c>
      <c r="B408" s="3">
        <v>0.12628600000000001</v>
      </c>
      <c r="C408" s="3">
        <v>0.509131</v>
      </c>
      <c r="D408">
        <f t="shared" si="6"/>
        <v>-0.89864479243559403</v>
      </c>
    </row>
    <row r="409" spans="1:4" x14ac:dyDescent="0.25">
      <c r="A409" s="3">
        <v>1.1813100000000001</v>
      </c>
      <c r="B409" s="3">
        <v>0.13259599999999999</v>
      </c>
      <c r="C409" s="3">
        <v>0.51173299999999999</v>
      </c>
      <c r="D409">
        <f t="shared" si="6"/>
        <v>-0.87746957701819828</v>
      </c>
    </row>
    <row r="410" spans="1:4" x14ac:dyDescent="0.25">
      <c r="A410" s="3">
        <v>1.21661</v>
      </c>
      <c r="B410" s="3">
        <v>0.13923099999999999</v>
      </c>
      <c r="C410" s="3">
        <v>0.51368499999999995</v>
      </c>
      <c r="D410">
        <f t="shared" si="6"/>
        <v>-0.85626405761314073</v>
      </c>
    </row>
    <row r="411" spans="1:4" x14ac:dyDescent="0.25">
      <c r="A411" s="3">
        <v>1.2529699999999999</v>
      </c>
      <c r="B411" s="3">
        <v>0.14593100000000001</v>
      </c>
      <c r="C411" s="3">
        <v>0.51531099999999996</v>
      </c>
      <c r="D411">
        <f t="shared" si="6"/>
        <v>-0.83585244149340832</v>
      </c>
    </row>
    <row r="412" spans="1:4" x14ac:dyDescent="0.25">
      <c r="A412" s="3">
        <v>1.2904100000000001</v>
      </c>
      <c r="B412" s="3">
        <v>0.15295700000000001</v>
      </c>
      <c r="C412" s="3">
        <v>0.51726300000000003</v>
      </c>
      <c r="D412">
        <f t="shared" si="6"/>
        <v>-0.81543064295645962</v>
      </c>
    </row>
    <row r="413" spans="1:4" x14ac:dyDescent="0.25">
      <c r="A413" s="3">
        <v>1.32897</v>
      </c>
      <c r="B413" s="3">
        <v>0.16011300000000001</v>
      </c>
      <c r="C413" s="3">
        <v>0.51986500000000002</v>
      </c>
      <c r="D413">
        <f t="shared" si="6"/>
        <v>-0.79557340512593044</v>
      </c>
    </row>
    <row r="414" spans="1:4" x14ac:dyDescent="0.25">
      <c r="A414" s="3">
        <v>1.3686799999999999</v>
      </c>
      <c r="B414" s="3">
        <v>0.16778899999999999</v>
      </c>
      <c r="C414" s="3">
        <v>0.522142</v>
      </c>
      <c r="D414">
        <f t="shared" si="6"/>
        <v>-0.77523651428140616</v>
      </c>
    </row>
    <row r="415" spans="1:4" x14ac:dyDescent="0.25">
      <c r="A415" s="3">
        <v>1.4095800000000001</v>
      </c>
      <c r="B415" s="3">
        <v>0.1754</v>
      </c>
      <c r="C415" s="3">
        <v>0.52344299999999999</v>
      </c>
      <c r="D415">
        <f t="shared" si="6"/>
        <v>-0.7559704109699783</v>
      </c>
    </row>
    <row r="416" spans="1:4" x14ac:dyDescent="0.25">
      <c r="A416" s="3">
        <v>1.4517100000000001</v>
      </c>
      <c r="B416" s="3">
        <v>0.183141</v>
      </c>
      <c r="C416" s="3">
        <v>0.52571900000000005</v>
      </c>
      <c r="D416">
        <f t="shared" si="6"/>
        <v>-0.73721441877599059</v>
      </c>
    </row>
    <row r="417" spans="1:4" x14ac:dyDescent="0.25">
      <c r="A417" s="3">
        <v>1.49509</v>
      </c>
      <c r="B417" s="3">
        <v>0.191468</v>
      </c>
      <c r="C417" s="3">
        <v>0.52799600000000002</v>
      </c>
      <c r="D417">
        <f t="shared" si="6"/>
        <v>-0.71790379916111668</v>
      </c>
    </row>
    <row r="418" spans="1:4" x14ac:dyDescent="0.25">
      <c r="A418" s="3">
        <v>1.5397700000000001</v>
      </c>
      <c r="B418" s="3">
        <v>0.19972899999999999</v>
      </c>
      <c r="C418" s="3">
        <v>0.53059800000000001</v>
      </c>
      <c r="D418">
        <f t="shared" si="6"/>
        <v>-0.6995588724072751</v>
      </c>
    </row>
    <row r="419" spans="1:4" x14ac:dyDescent="0.25">
      <c r="A419" s="3">
        <v>1.58578</v>
      </c>
      <c r="B419" s="3">
        <v>0.208511</v>
      </c>
      <c r="C419" s="3">
        <v>0.53189900000000001</v>
      </c>
      <c r="D419">
        <f t="shared" si="6"/>
        <v>-0.68087102887589723</v>
      </c>
    </row>
    <row r="420" spans="1:4" x14ac:dyDescent="0.25">
      <c r="A420" s="3">
        <v>1.63317</v>
      </c>
      <c r="B420" s="3">
        <v>0.21748799999999999</v>
      </c>
      <c r="C420" s="3">
        <v>0.53320000000000001</v>
      </c>
      <c r="D420">
        <f t="shared" si="6"/>
        <v>-0.66256470044522697</v>
      </c>
    </row>
    <row r="421" spans="1:4" x14ac:dyDescent="0.25">
      <c r="A421" s="3">
        <v>1.68197</v>
      </c>
      <c r="B421" s="3">
        <v>0.22672600000000001</v>
      </c>
      <c r="C421" s="3">
        <v>0.53515199999999996</v>
      </c>
      <c r="D421">
        <f t="shared" si="6"/>
        <v>-0.64449867392260263</v>
      </c>
    </row>
    <row r="422" spans="1:4" x14ac:dyDescent="0.25">
      <c r="A422" s="3">
        <v>1.7322299999999999</v>
      </c>
      <c r="B422" s="3">
        <v>0.236483</v>
      </c>
      <c r="C422" s="3">
        <v>0.53710400000000003</v>
      </c>
      <c r="D422">
        <f t="shared" si="6"/>
        <v>-0.62620007383338416</v>
      </c>
    </row>
    <row r="423" spans="1:4" x14ac:dyDescent="0.25">
      <c r="A423" s="3">
        <v>1.784</v>
      </c>
      <c r="B423" s="3">
        <v>0.246306</v>
      </c>
      <c r="C423" s="3">
        <v>0.53937999999999997</v>
      </c>
      <c r="D423">
        <f t="shared" si="6"/>
        <v>-0.60852500864342629</v>
      </c>
    </row>
    <row r="424" spans="1:4" x14ac:dyDescent="0.25">
      <c r="A424" s="3">
        <v>1.83731</v>
      </c>
      <c r="B424" s="3">
        <v>0.256324</v>
      </c>
      <c r="C424" s="3">
        <v>0.54165700000000006</v>
      </c>
      <c r="D424">
        <f t="shared" ref="D424:D458" si="7">LOG10(B424)</f>
        <v>-0.59121072826918275</v>
      </c>
    </row>
    <row r="425" spans="1:4" x14ac:dyDescent="0.25">
      <c r="A425" s="3">
        <v>1.8922099999999999</v>
      </c>
      <c r="B425" s="3">
        <v>0.26699299999999998</v>
      </c>
      <c r="C425" s="3">
        <v>0.54295800000000005</v>
      </c>
      <c r="D425">
        <f t="shared" si="7"/>
        <v>-0.57350012478233492</v>
      </c>
    </row>
    <row r="426" spans="1:4" x14ac:dyDescent="0.25">
      <c r="A426" s="3">
        <v>1.94876</v>
      </c>
      <c r="B426" s="3">
        <v>0.27785599999999999</v>
      </c>
      <c r="C426" s="3">
        <v>0.54491000000000001</v>
      </c>
      <c r="D426">
        <f t="shared" si="7"/>
        <v>-0.5561802206574149</v>
      </c>
    </row>
    <row r="427" spans="1:4" x14ac:dyDescent="0.25">
      <c r="A427" s="3">
        <v>2.0069900000000001</v>
      </c>
      <c r="B427" s="3">
        <v>0.28898000000000001</v>
      </c>
      <c r="C427" s="3">
        <v>0.547512</v>
      </c>
      <c r="D427">
        <f t="shared" si="7"/>
        <v>-0.53913221326491145</v>
      </c>
    </row>
    <row r="428" spans="1:4" x14ac:dyDescent="0.25">
      <c r="A428" s="3">
        <v>2.06697</v>
      </c>
      <c r="B428" s="3">
        <v>0.30075400000000002</v>
      </c>
      <c r="C428" s="3">
        <v>0.54816200000000004</v>
      </c>
      <c r="D428">
        <f t="shared" si="7"/>
        <v>-0.52178858787381865</v>
      </c>
    </row>
    <row r="429" spans="1:4" x14ac:dyDescent="0.25">
      <c r="A429" s="3">
        <v>2.12873</v>
      </c>
      <c r="B429" s="3">
        <v>0.31246400000000002</v>
      </c>
      <c r="C429" s="3">
        <v>0.55043900000000001</v>
      </c>
      <c r="D429">
        <f t="shared" si="7"/>
        <v>-0.50520001192621222</v>
      </c>
    </row>
    <row r="430" spans="1:4" x14ac:dyDescent="0.25">
      <c r="A430" s="3">
        <v>2.1923499999999998</v>
      </c>
      <c r="B430" s="3">
        <v>0.32443300000000003</v>
      </c>
      <c r="C430" s="3">
        <v>0.55141499999999999</v>
      </c>
      <c r="D430">
        <f t="shared" si="7"/>
        <v>-0.48887497755275522</v>
      </c>
    </row>
    <row r="431" spans="1:4" x14ac:dyDescent="0.25">
      <c r="A431" s="3">
        <v>2.25786</v>
      </c>
      <c r="B431" s="3">
        <v>0.33705299999999999</v>
      </c>
      <c r="C431" s="3">
        <v>0.55369199999999996</v>
      </c>
      <c r="D431">
        <f t="shared" si="7"/>
        <v>-0.47230180299293228</v>
      </c>
    </row>
    <row r="432" spans="1:4" x14ac:dyDescent="0.25">
      <c r="A432" s="3">
        <v>2.3253300000000001</v>
      </c>
      <c r="B432" s="3">
        <v>0.35019400000000001</v>
      </c>
      <c r="C432" s="3">
        <v>0.55629399999999996</v>
      </c>
      <c r="D432">
        <f t="shared" si="7"/>
        <v>-0.45569129911269279</v>
      </c>
    </row>
    <row r="433" spans="1:4" x14ac:dyDescent="0.25">
      <c r="A433" s="3">
        <v>2.3948200000000002</v>
      </c>
      <c r="B433" s="3">
        <v>0.36372399999999999</v>
      </c>
      <c r="C433" s="3">
        <v>0.55661899999999997</v>
      </c>
      <c r="D433">
        <f t="shared" si="7"/>
        <v>-0.43922804147022687</v>
      </c>
    </row>
    <row r="434" spans="1:4" x14ac:dyDescent="0.25">
      <c r="A434" s="3">
        <v>2.46638</v>
      </c>
      <c r="B434" s="3">
        <v>0.37731999999999999</v>
      </c>
      <c r="C434" s="3">
        <v>0.55954599999999999</v>
      </c>
      <c r="D434">
        <f t="shared" si="7"/>
        <v>-0.42329017423331555</v>
      </c>
    </row>
    <row r="435" spans="1:4" x14ac:dyDescent="0.25">
      <c r="A435" s="3">
        <v>2.5400900000000002</v>
      </c>
      <c r="B435" s="3">
        <v>0.391567</v>
      </c>
      <c r="C435" s="3">
        <v>0.56117300000000003</v>
      </c>
      <c r="D435">
        <f t="shared" si="7"/>
        <v>-0.40719391626062923</v>
      </c>
    </row>
    <row r="436" spans="1:4" x14ac:dyDescent="0.25">
      <c r="A436" s="3">
        <v>2.61599</v>
      </c>
      <c r="B436" s="3">
        <v>0.406138</v>
      </c>
      <c r="C436" s="3">
        <v>0.56279900000000005</v>
      </c>
      <c r="D436">
        <f t="shared" si="7"/>
        <v>-0.3913263741685844</v>
      </c>
    </row>
    <row r="437" spans="1:4" x14ac:dyDescent="0.25">
      <c r="A437" s="3">
        <v>2.6941700000000002</v>
      </c>
      <c r="B437" s="3">
        <v>0.42148999999999998</v>
      </c>
      <c r="C437" s="3">
        <v>0.56442499999999995</v>
      </c>
      <c r="D437">
        <f t="shared" si="7"/>
        <v>-0.37521272470789269</v>
      </c>
    </row>
    <row r="438" spans="1:4" x14ac:dyDescent="0.25">
      <c r="A438" s="3">
        <v>2.77468</v>
      </c>
      <c r="B438" s="3">
        <v>0.436778</v>
      </c>
      <c r="C438" s="3">
        <v>0.56572599999999995</v>
      </c>
      <c r="D438">
        <f t="shared" si="7"/>
        <v>-0.35973924466051199</v>
      </c>
    </row>
    <row r="439" spans="1:4" x14ac:dyDescent="0.25">
      <c r="A439" s="3">
        <v>2.8575900000000001</v>
      </c>
      <c r="B439" s="3">
        <v>0.45304</v>
      </c>
      <c r="C439" s="3">
        <v>0.567353</v>
      </c>
      <c r="D439">
        <f t="shared" si="7"/>
        <v>-0.3438634513815273</v>
      </c>
    </row>
    <row r="440" spans="1:4" x14ac:dyDescent="0.25">
      <c r="A440" s="3">
        <v>2.94299</v>
      </c>
      <c r="B440" s="3">
        <v>0.46956399999999998</v>
      </c>
      <c r="C440" s="3">
        <v>0.56865399999999999</v>
      </c>
      <c r="D440">
        <f t="shared" si="7"/>
        <v>-0.32830520648075956</v>
      </c>
    </row>
    <row r="441" spans="1:4" x14ac:dyDescent="0.25">
      <c r="A441" s="3">
        <v>3.0309300000000001</v>
      </c>
      <c r="B441" s="3">
        <v>0.48654199999999997</v>
      </c>
      <c r="C441" s="3">
        <v>0.57125599999999999</v>
      </c>
      <c r="D441">
        <f t="shared" si="7"/>
        <v>-0.31287966396514377</v>
      </c>
    </row>
    <row r="442" spans="1:4" x14ac:dyDescent="0.25">
      <c r="A442" s="3">
        <v>3.1215000000000002</v>
      </c>
      <c r="B442" s="3">
        <v>0.50423600000000002</v>
      </c>
      <c r="C442" s="3">
        <v>0.572882</v>
      </c>
      <c r="D442">
        <f t="shared" si="7"/>
        <v>-0.29736615103716518</v>
      </c>
    </row>
    <row r="443" spans="1:4" x14ac:dyDescent="0.25">
      <c r="A443" s="3">
        <v>3.2147800000000002</v>
      </c>
      <c r="B443" s="3">
        <v>0.52232100000000004</v>
      </c>
      <c r="C443" s="3">
        <v>0.57483399999999996</v>
      </c>
      <c r="D443">
        <f t="shared" si="7"/>
        <v>-0.28206251293233758</v>
      </c>
    </row>
    <row r="444" spans="1:4" x14ac:dyDescent="0.25">
      <c r="A444" s="3">
        <v>3.3108499999999998</v>
      </c>
      <c r="B444" s="3">
        <v>0.54098999999999997</v>
      </c>
      <c r="C444" s="3">
        <v>0.57613499999999995</v>
      </c>
      <c r="D444">
        <f t="shared" si="7"/>
        <v>-0.26681076259205838</v>
      </c>
    </row>
    <row r="445" spans="1:4" x14ac:dyDescent="0.25">
      <c r="A445" s="3">
        <v>3.4097900000000001</v>
      </c>
      <c r="B445" s="3">
        <v>0.56018100000000004</v>
      </c>
      <c r="C445" s="3">
        <v>0.57873699999999995</v>
      </c>
      <c r="D445">
        <f t="shared" si="7"/>
        <v>-0.25167162549297856</v>
      </c>
    </row>
    <row r="446" spans="1:4" x14ac:dyDescent="0.25">
      <c r="A446" s="3">
        <v>3.5116800000000001</v>
      </c>
      <c r="B446" s="3">
        <v>0.58015099999999997</v>
      </c>
      <c r="C446" s="3">
        <v>0.58003800000000005</v>
      </c>
      <c r="D446">
        <f t="shared" si="7"/>
        <v>-0.23645895483061202</v>
      </c>
    </row>
    <row r="447" spans="1:4" x14ac:dyDescent="0.25">
      <c r="A447" s="3">
        <v>3.6166200000000002</v>
      </c>
      <c r="B447" s="3">
        <v>0.60051299999999996</v>
      </c>
      <c r="C447" s="3">
        <v>0.58166399999999996</v>
      </c>
      <c r="D447">
        <f t="shared" si="7"/>
        <v>-0.22147758648396706</v>
      </c>
    </row>
    <row r="448" spans="1:4" x14ac:dyDescent="0.25">
      <c r="A448" s="3">
        <v>3.7246999999999999</v>
      </c>
      <c r="B448" s="3">
        <v>0.621394</v>
      </c>
      <c r="C448" s="3">
        <v>0.58361600000000002</v>
      </c>
      <c r="D448">
        <f t="shared" si="7"/>
        <v>-0.20663294448218958</v>
      </c>
    </row>
    <row r="449" spans="1:4" x14ac:dyDescent="0.25">
      <c r="A449" s="3">
        <v>3.8359999999999999</v>
      </c>
      <c r="B449" s="3">
        <v>0.64299099999999998</v>
      </c>
      <c r="C449" s="3">
        <v>0.58589199999999997</v>
      </c>
      <c r="D449">
        <f t="shared" si="7"/>
        <v>-0.19179510589022875</v>
      </c>
    </row>
    <row r="450" spans="1:4" x14ac:dyDescent="0.25">
      <c r="A450" s="3">
        <v>3.9506399999999999</v>
      </c>
      <c r="B450" s="3">
        <v>0.66556400000000004</v>
      </c>
      <c r="C450" s="3">
        <v>0.58621800000000002</v>
      </c>
      <c r="D450">
        <f t="shared" si="7"/>
        <v>-0.17681017683778691</v>
      </c>
    </row>
    <row r="451" spans="1:4" x14ac:dyDescent="0.25">
      <c r="A451" s="3">
        <v>4.0686900000000001</v>
      </c>
      <c r="B451" s="3">
        <v>0.68852800000000003</v>
      </c>
      <c r="C451" s="3">
        <v>0.58849399999999996</v>
      </c>
      <c r="D451">
        <f t="shared" si="7"/>
        <v>-0.16207839382647241</v>
      </c>
    </row>
    <row r="452" spans="1:4" x14ac:dyDescent="0.25">
      <c r="A452" s="3">
        <v>4.1902799999999996</v>
      </c>
      <c r="B452" s="3">
        <v>0.71220600000000001</v>
      </c>
      <c r="C452" s="3">
        <v>0.59044600000000003</v>
      </c>
      <c r="D452">
        <f t="shared" si="7"/>
        <v>-0.14739437191995777</v>
      </c>
    </row>
    <row r="453" spans="1:4" x14ac:dyDescent="0.25">
      <c r="A453" s="3">
        <v>4.3154899999999996</v>
      </c>
      <c r="B453" s="3">
        <v>0.73679600000000001</v>
      </c>
      <c r="C453" s="3">
        <v>0.59239699999999995</v>
      </c>
      <c r="D453">
        <f t="shared" si="7"/>
        <v>-0.13265274055095111</v>
      </c>
    </row>
    <row r="454" spans="1:4" x14ac:dyDescent="0.25">
      <c r="A454" s="3">
        <v>4.4444499999999998</v>
      </c>
      <c r="B454" s="3">
        <v>0.76190599999999997</v>
      </c>
      <c r="C454" s="3">
        <v>0.59369899999999998</v>
      </c>
      <c r="D454">
        <f t="shared" si="7"/>
        <v>-0.11809860635003482</v>
      </c>
    </row>
    <row r="455" spans="1:4" x14ac:dyDescent="0.25">
      <c r="A455" s="3">
        <v>4.5772700000000004</v>
      </c>
      <c r="B455" s="3">
        <v>0.78779699999999997</v>
      </c>
      <c r="C455" s="3">
        <v>0.59467400000000004</v>
      </c>
      <c r="D455">
        <f t="shared" si="7"/>
        <v>-0.10358567735516652</v>
      </c>
    </row>
    <row r="456" spans="1:4" x14ac:dyDescent="0.25">
      <c r="A456" s="3">
        <v>4.7140500000000003</v>
      </c>
      <c r="B456" s="3">
        <v>0.81466300000000003</v>
      </c>
      <c r="C456" s="3">
        <v>0.59727600000000003</v>
      </c>
      <c r="D456">
        <f t="shared" si="7"/>
        <v>-8.902200783410967E-2</v>
      </c>
    </row>
    <row r="457" spans="1:4" x14ac:dyDescent="0.25">
      <c r="A457" s="3">
        <v>4.8549199999999999</v>
      </c>
      <c r="B457" s="3">
        <v>0.84211499999999995</v>
      </c>
      <c r="C457" s="3">
        <v>0.59825200000000001</v>
      </c>
      <c r="D457">
        <f t="shared" si="7"/>
        <v>-7.4628596795987698E-2</v>
      </c>
    </row>
    <row r="458" spans="1:4" x14ac:dyDescent="0.25">
      <c r="A458" s="3">
        <v>5</v>
      </c>
      <c r="B458" s="3">
        <v>0.87060700000000002</v>
      </c>
      <c r="C458" s="3">
        <v>0.60020399999999996</v>
      </c>
      <c r="D458">
        <f t="shared" si="7"/>
        <v>-6.0177845277458432E-2</v>
      </c>
    </row>
    <row r="460" spans="1:4" x14ac:dyDescent="0.25">
      <c r="A460" t="s">
        <v>15</v>
      </c>
      <c r="B460" t="s">
        <v>16</v>
      </c>
      <c r="C460" t="s">
        <v>17</v>
      </c>
    </row>
    <row r="461" spans="1:4" x14ac:dyDescent="0.25">
      <c r="A461" s="3">
        <v>0.73893200000000003</v>
      </c>
      <c r="B461" s="3">
        <v>10.6433</v>
      </c>
      <c r="C461" s="3">
        <v>3.6536900000000001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Fischer</dc:creator>
  <cp:lastModifiedBy>Paul Fischer</cp:lastModifiedBy>
  <dcterms:created xsi:type="dcterms:W3CDTF">2020-11-05T05:13:45Z</dcterms:created>
  <dcterms:modified xsi:type="dcterms:W3CDTF">2020-11-05T16:58:08Z</dcterms:modified>
</cp:coreProperties>
</file>