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itzg\Documents\Job Applying Material\Work Portfolio\Coolant Management Project\"/>
    </mc:Choice>
  </mc:AlternateContent>
  <xr:revisionPtr revIDLastSave="0" documentId="13_ncr:1_{8451E919-5441-4844-ABF3-8927F2AED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alescer Scheduler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7" i="1" l="1"/>
  <c r="C5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<sst xmlns="http://schemas.openxmlformats.org/spreadsheetml/2006/main" count="44" uniqueCount="25">
  <si>
    <t>FEELER BRIDGE MILL</t>
  </si>
  <si>
    <t>DOOSAN 5 AXIS MILL</t>
  </si>
  <si>
    <t>DOOSAN CNC VTL</t>
  </si>
  <si>
    <t>DOOSAN CNC DUAL PALLETT MILL</t>
  </si>
  <si>
    <t>MATSUURA HORIZONTAL MILLER</t>
  </si>
  <si>
    <t>OLYMPIA CNC VTL</t>
  </si>
  <si>
    <t>PARPAS 5 AXIS MILL</t>
  </si>
  <si>
    <t>DOOSAN CNC HORIZONTAL LATHE</t>
  </si>
  <si>
    <t xml:space="preserve">MAKINO MAKINO A71HORZ MILL  </t>
  </si>
  <si>
    <t>PHOENIX '80" VTL'</t>
  </si>
  <si>
    <t>MAKINO 5 AXIS MILL</t>
  </si>
  <si>
    <t>PHOENIX CNC LATHE</t>
  </si>
  <si>
    <t>Machine #</t>
  </si>
  <si>
    <t>Tank Size Gal.</t>
  </si>
  <si>
    <t xml:space="preserve">Tamp Oil Level </t>
  </si>
  <si>
    <t xml:space="preserve">Bacteria Level </t>
  </si>
  <si>
    <t xml:space="preserve">Machine Desc. </t>
  </si>
  <si>
    <t xml:space="preserve">Coalescer Schedule </t>
  </si>
  <si>
    <t>Coalescer Cleaning Time (Hours:Minutes)</t>
  </si>
  <si>
    <t>&gt; Contains Bacteria</t>
  </si>
  <si>
    <t xml:space="preserve">MATSUURA </t>
  </si>
  <si>
    <t xml:space="preserve">Time Started  </t>
  </si>
  <si>
    <t>Time Completed</t>
  </si>
  <si>
    <t xml:space="preserve">Print Only Collumns A Through E, Starting with Row 2 Ending with Row 38. </t>
  </si>
  <si>
    <t>Perform Coalescing of Machine Sumps on a Monthly Basis. When All are Completed Alert Maintenance.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</si>
</sst>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574123"/>
      <name val="Tahoma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ont="1" applyFill="1" applyBorder="1" applyAlignment="1">
      <alignment horizontal="left"/>
    </xf>
    <xf numFmtId="0" fontId="1" fillId="0" borderId="0" xfId="0" applyFont="1"/>
    <xf numFmtId="0" fontId="0" fillId="3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3" fillId="2" borderId="7" xfId="0" applyFont="1" applyFill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5" fillId="0" borderId="0" xfId="0" applyFont="1" applyBorder="1" applyAlignment="1">
      <alignment vertical="top"/>
    </xf>
    <xf numFmtId="1" fontId="0" fillId="0" borderId="2" xfId="0" applyNumberFormat="1" applyFont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" fontId="0" fillId="0" borderId="3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 applyBorder="1"/>
    <xf numFmtId="0" fontId="0" fillId="3" borderId="2" xfId="0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right" vertical="center" wrapText="1"/>
    </xf>
    <xf numFmtId="165" fontId="0" fillId="3" borderId="5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h]:mm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4:H36" totalsRowShown="0" headerRowDxfId="9" tableBorderDxfId="8">
  <autoFilter ref="A4:H36" xr:uid="{00000000-0009-0000-0100-000006000000}"/>
  <sortState xmlns:xlrd2="http://schemas.microsoft.com/office/spreadsheetml/2017/richdata2" ref="A2:C32">
    <sortCondition ref="A1:A32"/>
  </sortState>
  <tableColumns count="8">
    <tableColumn id="1" xr3:uid="{00000000-0010-0000-0000-000001000000}" name="Machine #" dataDxfId="7"/>
    <tableColumn id="2" xr3:uid="{00000000-0010-0000-0000-000002000000}" name="Machine Desc. " dataDxfId="6"/>
    <tableColumn id="3" xr3:uid="{00000000-0010-0000-0000-000003000000}" name="Coalescer Cleaning Time (Hours:Minutes)" dataDxfId="5">
      <calculatedColumnFormula>((Table6[[#This Row],[Tank Size Gal.]]/1.5)*((0.2667*'Coalescer Scheduler'!G5)+2))/1440</calculatedColumnFormula>
    </tableColumn>
    <tableColumn id="7" xr3:uid="{00000000-0010-0000-0000-000007000000}" name="Time Started  " dataDxfId="4"/>
    <tableColumn id="8" xr3:uid="{00000000-0010-0000-0000-000008000000}" name="Time Completed" dataDxfId="3"/>
    <tableColumn id="4" xr3:uid="{00000000-0010-0000-0000-000004000000}" name="Tank Size Gal." dataDxfId="2"/>
    <tableColumn id="5" xr3:uid="{00000000-0010-0000-0000-000005000000}" name="Tamp Oil Level " dataDxfId="1"/>
    <tableColumn id="6" xr3:uid="{00000000-0010-0000-0000-000006000000}" name="Bacteria Level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N38"/>
  <sheetViews>
    <sheetView tabSelected="1" workbookViewId="0">
      <selection activeCell="Q4" sqref="Q4"/>
    </sheetView>
  </sheetViews>
  <sheetFormatPr defaultRowHeight="15" x14ac:dyDescent="0.25"/>
  <cols>
    <col min="1" max="1" width="23.28515625" style="1" customWidth="1"/>
    <col min="2" max="2" width="29.28515625" customWidth="1"/>
    <col min="3" max="3" width="22" customWidth="1"/>
    <col min="4" max="5" width="10.85546875" customWidth="1"/>
    <col min="6" max="6" width="8.7109375" customWidth="1"/>
    <col min="7" max="7" width="10.5703125" customWidth="1"/>
    <col min="8" max="8" width="10" customWidth="1"/>
  </cols>
  <sheetData>
    <row r="1" spans="1:14" ht="28.15" customHeight="1" x14ac:dyDescent="0.25">
      <c r="A1" s="17" t="s">
        <v>23</v>
      </c>
      <c r="B1" s="17"/>
      <c r="C1" s="17"/>
      <c r="D1" s="17"/>
      <c r="E1" s="17"/>
      <c r="F1" s="17"/>
      <c r="G1" s="17"/>
      <c r="H1" s="17"/>
    </row>
    <row r="2" spans="1:14" ht="42" customHeight="1" x14ac:dyDescent="0.25">
      <c r="A2" s="12"/>
      <c r="B2" s="37" t="s">
        <v>17</v>
      </c>
      <c r="C2" s="37"/>
      <c r="D2" s="37"/>
      <c r="E2" s="38"/>
      <c r="F2" s="13"/>
      <c r="G2" s="13"/>
      <c r="H2" s="13"/>
    </row>
    <row r="3" spans="1:14" ht="30.6" customHeight="1" x14ac:dyDescent="0.25">
      <c r="A3" s="39" t="s">
        <v>24</v>
      </c>
      <c r="B3" s="39"/>
      <c r="C3" s="39"/>
      <c r="D3" s="39"/>
      <c r="E3" s="39"/>
      <c r="F3" s="11"/>
      <c r="G3" s="11"/>
      <c r="H3" s="11"/>
    </row>
    <row r="4" spans="1:14" s="7" customFormat="1" ht="33.6" customHeight="1" x14ac:dyDescent="0.25">
      <c r="A4" s="23" t="s">
        <v>12</v>
      </c>
      <c r="B4" s="22" t="s">
        <v>16</v>
      </c>
      <c r="C4" s="18" t="s">
        <v>18</v>
      </c>
      <c r="D4" s="21" t="s">
        <v>21</v>
      </c>
      <c r="E4" s="21" t="s">
        <v>22</v>
      </c>
      <c r="F4" s="10" t="s">
        <v>13</v>
      </c>
      <c r="G4" s="9" t="s">
        <v>14</v>
      </c>
      <c r="H4" s="9" t="s">
        <v>15</v>
      </c>
    </row>
    <row r="5" spans="1:14" s="7" customFormat="1" x14ac:dyDescent="0.25">
      <c r="A5" s="25">
        <v>10</v>
      </c>
      <c r="B5" s="26" t="s">
        <v>20</v>
      </c>
      <c r="C5" s="32">
        <f>IF(G5="", " ", ROUND(((((Table6[[#This Row],[Tank Size Gal.]]/1.5)*((0.2667*'Coalescer Scheduler'!G5)+2))/1440)*1440+2)/15,0)/96)</f>
        <v>6.25E-2</v>
      </c>
      <c r="D5" s="24"/>
      <c r="E5" s="24"/>
      <c r="F5" s="30">
        <v>71</v>
      </c>
      <c r="G5" s="31">
        <v>0</v>
      </c>
      <c r="H5" s="31">
        <v>0</v>
      </c>
    </row>
    <row r="6" spans="1:14" x14ac:dyDescent="0.25">
      <c r="A6" s="8">
        <v>27</v>
      </c>
      <c r="B6" s="4" t="s">
        <v>4</v>
      </c>
      <c r="C6" s="32" t="str">
        <f>IF(G6="", " ", ROUND(((((Table6[[#This Row],[Tank Size Gal.]]/1.5)*((0.2667*'Coalescer Scheduler'!G6)+2))/1440)*1440+2)/15,0)/96)</f>
        <v xml:space="preserve"> </v>
      </c>
      <c r="D6" s="20"/>
      <c r="E6" s="33"/>
      <c r="F6" s="3">
        <v>71</v>
      </c>
      <c r="G6" s="2"/>
      <c r="H6" s="2"/>
    </row>
    <row r="7" spans="1:14" x14ac:dyDescent="0.25">
      <c r="A7" s="6">
        <v>61</v>
      </c>
      <c r="B7" s="4" t="s">
        <v>4</v>
      </c>
      <c r="C7" s="32">
        <f>IF(G7="", " ", ROUND(((((Table6[[#This Row],[Tank Size Gal.]]/1.5)*((0.2667*'Coalescer Scheduler'!G7)+2))/1440)*1440+2)/15,0)/96)</f>
        <v>0.25</v>
      </c>
      <c r="D7" s="19"/>
      <c r="E7" s="34"/>
      <c r="F7" s="3">
        <v>71</v>
      </c>
      <c r="G7" s="2">
        <v>20.8</v>
      </c>
      <c r="H7" s="2">
        <v>0</v>
      </c>
      <c r="K7" s="15"/>
    </row>
    <row r="8" spans="1:14" x14ac:dyDescent="0.25">
      <c r="A8" s="6">
        <v>84</v>
      </c>
      <c r="B8" s="4" t="s">
        <v>11</v>
      </c>
      <c r="C8" s="32">
        <f>IF(G8="", " ", ROUND(((((Table6[[#This Row],[Tank Size Gal.]]/1.5)*((0.2667*'Coalescer Scheduler'!G8)+2))/1440)*1440+2)/15,0)/96)</f>
        <v>0.71875</v>
      </c>
      <c r="D8" s="19"/>
      <c r="E8" s="34"/>
      <c r="F8" s="3">
        <v>179</v>
      </c>
      <c r="G8" s="2">
        <v>25.1</v>
      </c>
      <c r="H8" s="2">
        <v>0</v>
      </c>
    </row>
    <row r="9" spans="1:14" x14ac:dyDescent="0.25">
      <c r="A9" s="6">
        <v>196</v>
      </c>
      <c r="B9" s="4" t="s">
        <v>11</v>
      </c>
      <c r="C9" s="32">
        <f>IF(G9="", " ", ROUND(((((Table6[[#This Row],[Tank Size Gal.]]/1.5)*((0.2667*'Coalescer Scheduler'!G9)+2))/1440)*1440+2)/15,0)/96)</f>
        <v>0.16666666666666666</v>
      </c>
      <c r="D9" s="19"/>
      <c r="E9" s="34"/>
      <c r="F9" s="3">
        <v>179</v>
      </c>
      <c r="G9" s="2">
        <v>0</v>
      </c>
      <c r="H9" s="2">
        <v>0</v>
      </c>
    </row>
    <row r="10" spans="1:14" x14ac:dyDescent="0.25">
      <c r="A10" s="6">
        <v>227</v>
      </c>
      <c r="B10" s="4" t="s">
        <v>10</v>
      </c>
      <c r="C10" s="32">
        <f>IF(G10="", " ", ROUND(((((Table6[[#This Row],[Tank Size Gal.]]/1.5)*((0.2667*'Coalescer Scheduler'!G10)+2))/1440)*1440+2)/15,0)/96)</f>
        <v>0.10416666666666667</v>
      </c>
      <c r="D10" s="19"/>
      <c r="E10" s="34"/>
      <c r="F10" s="3">
        <v>100</v>
      </c>
      <c r="G10" s="2">
        <v>0.7</v>
      </c>
      <c r="H10" s="2">
        <v>0</v>
      </c>
    </row>
    <row r="11" spans="1:14" x14ac:dyDescent="0.25">
      <c r="A11" s="6">
        <v>233</v>
      </c>
      <c r="B11" s="4" t="s">
        <v>10</v>
      </c>
      <c r="C11" s="32">
        <f>IF(G11="", " ", ROUND(((((Table6[[#This Row],[Tank Size Gal.]]/1.5)*((0.2667*'Coalescer Scheduler'!G11)+2))/1440)*1440+2)/15,0)/96)</f>
        <v>0.26041666666666669</v>
      </c>
      <c r="D11" s="19"/>
      <c r="E11" s="34"/>
      <c r="F11" s="3">
        <v>240</v>
      </c>
      <c r="G11" s="2">
        <v>1.2</v>
      </c>
      <c r="H11" s="2">
        <v>0</v>
      </c>
    </row>
    <row r="12" spans="1:14" x14ac:dyDescent="0.25">
      <c r="A12" s="6">
        <v>234</v>
      </c>
      <c r="B12" s="4" t="s">
        <v>5</v>
      </c>
      <c r="C12" s="32">
        <f>IF(G12="", " ", ROUND(((((Table6[[#This Row],[Tank Size Gal.]]/1.5)*((0.2667*'Coalescer Scheduler'!G12)+2))/1440)*1440+2)/15,0)/96)</f>
        <v>1.25</v>
      </c>
      <c r="D12" s="19"/>
      <c r="E12" s="34"/>
      <c r="F12" s="3">
        <v>188</v>
      </c>
      <c r="G12" s="2">
        <v>46.5</v>
      </c>
      <c r="H12" s="2">
        <v>0</v>
      </c>
    </row>
    <row r="13" spans="1:14" x14ac:dyDescent="0.25">
      <c r="A13" s="6">
        <v>235</v>
      </c>
      <c r="B13" s="4" t="s">
        <v>5</v>
      </c>
      <c r="C13" s="32">
        <f>IF(G13="", " ", ROUND(((((Table6[[#This Row],[Tank Size Gal.]]/1.5)*((0.2667*'Coalescer Scheduler'!G13)+2))/1440)*1440+2)/15,0)/96)</f>
        <v>0.17708333333333334</v>
      </c>
      <c r="D13" s="19"/>
      <c r="E13" s="34"/>
      <c r="F13" s="3">
        <v>188</v>
      </c>
      <c r="G13" s="2">
        <v>0.1</v>
      </c>
      <c r="H13" s="2">
        <v>0</v>
      </c>
    </row>
    <row r="14" spans="1:14" x14ac:dyDescent="0.25">
      <c r="A14" s="6">
        <v>236</v>
      </c>
      <c r="B14" s="4" t="s">
        <v>6</v>
      </c>
      <c r="C14" s="32">
        <f>IF(G14="", " ", ROUND(((((Table6[[#This Row],[Tank Size Gal.]]/1.5)*((0.2667*'Coalescer Scheduler'!G14)+2))/1440)*1440+2)/15,0)/96)</f>
        <v>0.28125</v>
      </c>
      <c r="D14" s="19"/>
      <c r="E14" s="34"/>
      <c r="F14" s="3">
        <v>263</v>
      </c>
      <c r="G14" s="2">
        <v>1.2</v>
      </c>
      <c r="H14" s="2">
        <v>0</v>
      </c>
    </row>
    <row r="15" spans="1:14" x14ac:dyDescent="0.25">
      <c r="A15" s="6">
        <v>239</v>
      </c>
      <c r="B15" s="4" t="s">
        <v>6</v>
      </c>
      <c r="C15" s="32">
        <f>IF(G15="", " ", ROUND(((((Table6[[#This Row],[Tank Size Gal.]]/1.5)*((0.2667*'Coalescer Scheduler'!G15)+2))/1440)*1440+2)/15,0)/96)</f>
        <v>0.28125</v>
      </c>
      <c r="D15" s="19"/>
      <c r="E15" s="34"/>
      <c r="F15" s="3">
        <v>263</v>
      </c>
      <c r="G15" s="2">
        <v>1.1000000000000001</v>
      </c>
      <c r="H15" s="2">
        <v>0</v>
      </c>
    </row>
    <row r="16" spans="1:14" x14ac:dyDescent="0.25">
      <c r="A16" s="6">
        <v>260</v>
      </c>
      <c r="B16" s="4" t="s">
        <v>6</v>
      </c>
      <c r="C16" s="32">
        <f>IF(G16="", " ", ROUND(((((Table6[[#This Row],[Tank Size Gal.]]/1.5)*((0.2667*'Coalescer Scheduler'!G16)+2))/1440)*1440+2)/15,0)/96)</f>
        <v>0.52083333333333337</v>
      </c>
      <c r="D16" s="19"/>
      <c r="E16" s="34"/>
      <c r="F16" s="3">
        <v>482</v>
      </c>
      <c r="G16" s="2">
        <v>1.2</v>
      </c>
      <c r="H16" s="2">
        <v>0</v>
      </c>
      <c r="N16" s="16"/>
    </row>
    <row r="17" spans="1:8" x14ac:dyDescent="0.25">
      <c r="A17" s="6">
        <v>262</v>
      </c>
      <c r="B17" s="4" t="s">
        <v>2</v>
      </c>
      <c r="C17" s="32">
        <f>IF(G17="", " ", ROUND(((((Table6[[#This Row],[Tank Size Gal.]]/1.5)*((0.2667*'Coalescer Scheduler'!G17)+2))/1440)*1440+2)/15,0)/96)</f>
        <v>0.22916666666666666</v>
      </c>
      <c r="D17" s="19"/>
      <c r="E17" s="34"/>
      <c r="F17" s="3">
        <v>156</v>
      </c>
      <c r="G17" s="2">
        <v>4.2</v>
      </c>
      <c r="H17" s="2">
        <v>0</v>
      </c>
    </row>
    <row r="18" spans="1:8" x14ac:dyDescent="0.25">
      <c r="A18" s="6">
        <v>268</v>
      </c>
      <c r="B18" s="4" t="s">
        <v>2</v>
      </c>
      <c r="C18" s="32">
        <f>IF(G18="", " ", ROUND(((((Table6[[#This Row],[Tank Size Gal.]]/1.5)*((0.2667*'Coalescer Scheduler'!G18)+2))/1440)*1440+2)/15,0)/96)</f>
        <v>0.11458333333333333</v>
      </c>
      <c r="D18" s="19"/>
      <c r="E18" s="34"/>
      <c r="F18" s="3">
        <v>110</v>
      </c>
      <c r="G18" s="2">
        <v>1</v>
      </c>
      <c r="H18" s="2">
        <v>0</v>
      </c>
    </row>
    <row r="19" spans="1:8" x14ac:dyDescent="0.25">
      <c r="A19" s="6">
        <v>269</v>
      </c>
      <c r="B19" s="4" t="s">
        <v>2</v>
      </c>
      <c r="C19" s="32">
        <f>IF(G19="", " ", ROUND(((((Table6[[#This Row],[Tank Size Gal.]]/1.5)*((0.2667*'Coalescer Scheduler'!G19)+2))/1440)*1440+2)/15,0)/96)</f>
        <v>0.10416666666666667</v>
      </c>
      <c r="D19" s="19"/>
      <c r="E19" s="34"/>
      <c r="F19" s="3">
        <v>110</v>
      </c>
      <c r="G19" s="2">
        <v>0</v>
      </c>
      <c r="H19" s="2">
        <v>0</v>
      </c>
    </row>
    <row r="20" spans="1:8" x14ac:dyDescent="0.25">
      <c r="A20" s="6">
        <v>270</v>
      </c>
      <c r="B20" s="4" t="s">
        <v>9</v>
      </c>
      <c r="C20" s="32">
        <f>IF(G20="", " ", ROUND(((((Table6[[#This Row],[Tank Size Gal.]]/1.5)*((0.2667*'Coalescer Scheduler'!G20)+2))/1440)*1440+2)/15,0)/96)</f>
        <v>0.25</v>
      </c>
      <c r="D20" s="19"/>
      <c r="E20" s="34"/>
      <c r="F20" s="3">
        <v>226</v>
      </c>
      <c r="G20" s="2">
        <v>1.5</v>
      </c>
      <c r="H20" s="2">
        <v>0</v>
      </c>
    </row>
    <row r="21" spans="1:8" x14ac:dyDescent="0.25">
      <c r="A21" s="6">
        <v>271</v>
      </c>
      <c r="B21" s="4" t="s">
        <v>7</v>
      </c>
      <c r="C21" s="32">
        <f>IF(G21="", " ", ROUND(((((Table6[[#This Row],[Tank Size Gal.]]/1.5)*((0.2667*'Coalescer Scheduler'!G21)+2))/1440)*1440+2)/15,0)/96)</f>
        <v>0.15625</v>
      </c>
      <c r="D21" s="19"/>
      <c r="E21" s="34"/>
      <c r="F21" s="3">
        <v>165</v>
      </c>
      <c r="G21" s="2">
        <v>0.1</v>
      </c>
      <c r="H21" s="2">
        <v>0</v>
      </c>
    </row>
    <row r="22" spans="1:8" x14ac:dyDescent="0.25">
      <c r="A22" s="6">
        <v>272</v>
      </c>
      <c r="B22" s="4" t="s">
        <v>7</v>
      </c>
      <c r="C22" s="32">
        <f>IF(G22="", " ", ROUND(((((Table6[[#This Row],[Tank Size Gal.]]/1.5)*((0.2667*'Coalescer Scheduler'!G22)+2))/1440)*1440+2)/15,0)/96)</f>
        <v>0.22916666666666666</v>
      </c>
      <c r="D22" s="19"/>
      <c r="E22" s="34"/>
      <c r="F22" s="3">
        <v>165</v>
      </c>
      <c r="G22" s="2">
        <v>3.6</v>
      </c>
      <c r="H22" s="2">
        <v>0</v>
      </c>
    </row>
    <row r="23" spans="1:8" x14ac:dyDescent="0.25">
      <c r="A23" s="6">
        <v>276</v>
      </c>
      <c r="B23" s="4" t="s">
        <v>3</v>
      </c>
      <c r="C23" s="32">
        <f>IF(G23="", " ", ROUND(((((Table6[[#This Row],[Tank Size Gal.]]/1.5)*((0.2667*'Coalescer Scheduler'!G23)+2))/1440)*1440+2)/15,0)/96)</f>
        <v>0.19791666666666666</v>
      </c>
      <c r="D23" s="19"/>
      <c r="E23" s="34"/>
      <c r="F23" s="3">
        <v>163</v>
      </c>
      <c r="G23" s="2">
        <v>2.2000000000000002</v>
      </c>
      <c r="H23" s="2">
        <v>0</v>
      </c>
    </row>
    <row r="24" spans="1:8" x14ac:dyDescent="0.25">
      <c r="A24" s="6">
        <v>280</v>
      </c>
      <c r="B24" s="4" t="s">
        <v>2</v>
      </c>
      <c r="C24" s="32">
        <f>IF(G24="", " ", ROUND(((((Table6[[#This Row],[Tank Size Gal.]]/1.5)*((0.2667*'Coalescer Scheduler'!G24)+2))/1440)*1440+2)/15,0)/96)</f>
        <v>0.20833333333333334</v>
      </c>
      <c r="D24" s="19"/>
      <c r="E24" s="34"/>
      <c r="F24" s="3">
        <v>156</v>
      </c>
      <c r="G24" s="2">
        <v>3.1</v>
      </c>
      <c r="H24" s="2">
        <v>0</v>
      </c>
    </row>
    <row r="25" spans="1:8" x14ac:dyDescent="0.25">
      <c r="A25" s="6">
        <v>281</v>
      </c>
      <c r="B25" s="4" t="s">
        <v>2</v>
      </c>
      <c r="C25" s="32">
        <f>IF(G25="", " ", ROUND(((((Table6[[#This Row],[Tank Size Gal.]]/1.5)*((0.2667*'Coalescer Scheduler'!G25)+2))/1440)*1440+2)/15,0)/96)</f>
        <v>0.125</v>
      </c>
      <c r="D25" s="19"/>
      <c r="E25" s="34"/>
      <c r="F25" s="3">
        <v>110</v>
      </c>
      <c r="G25" s="2">
        <v>1.7</v>
      </c>
      <c r="H25" s="2">
        <v>0</v>
      </c>
    </row>
    <row r="26" spans="1:8" x14ac:dyDescent="0.25">
      <c r="A26" s="6">
        <v>282</v>
      </c>
      <c r="B26" s="4" t="s">
        <v>2</v>
      </c>
      <c r="C26" s="32">
        <f>IF(G26="", " ", ROUND(((((Table6[[#This Row],[Tank Size Gal.]]/1.5)*((0.2667*'Coalescer Scheduler'!G26)+2))/1440)*1440+2)/15,0)/96)</f>
        <v>0.125</v>
      </c>
      <c r="D26" s="19"/>
      <c r="E26" s="34"/>
      <c r="F26" s="3">
        <v>110</v>
      </c>
      <c r="G26" s="2">
        <v>1.6</v>
      </c>
      <c r="H26" s="2">
        <v>0</v>
      </c>
    </row>
    <row r="27" spans="1:8" x14ac:dyDescent="0.25">
      <c r="A27" s="6">
        <v>283</v>
      </c>
      <c r="B27" s="4" t="s">
        <v>0</v>
      </c>
      <c r="C27" s="32">
        <f>IF(G27="", " ", ROUND(((((Table6[[#This Row],[Tank Size Gal.]]/1.5)*((0.2667*'Coalescer Scheduler'!G27)+2))/1440)*1440+2)/15,0)/96)</f>
        <v>0.1875</v>
      </c>
      <c r="D27" s="19"/>
      <c r="E27" s="34"/>
      <c r="F27" s="3">
        <v>120</v>
      </c>
      <c r="G27" s="2">
        <v>4.8</v>
      </c>
      <c r="H27" s="2">
        <v>2</v>
      </c>
    </row>
    <row r="28" spans="1:8" x14ac:dyDescent="0.25">
      <c r="A28" s="6">
        <v>284</v>
      </c>
      <c r="B28" s="4" t="s">
        <v>0</v>
      </c>
      <c r="C28" s="32">
        <f>IF(G28="", " ", ROUND(((((Table6[[#This Row],[Tank Size Gal.]]/1.5)*((0.2667*'Coalescer Scheduler'!G28)+2))/1440)*1440+2)/15,0)/96)</f>
        <v>0.6875</v>
      </c>
      <c r="D28" s="19"/>
      <c r="E28" s="34"/>
      <c r="F28" s="3">
        <v>120</v>
      </c>
      <c r="G28" s="2">
        <v>38.6</v>
      </c>
      <c r="H28" s="2">
        <v>2</v>
      </c>
    </row>
    <row r="29" spans="1:8" x14ac:dyDescent="0.25">
      <c r="A29" s="6">
        <v>286</v>
      </c>
      <c r="B29" s="4" t="s">
        <v>8</v>
      </c>
      <c r="C29" s="32">
        <f>IF(G29="", " ", ROUND(((((Table6[[#This Row],[Tank Size Gal.]]/1.5)*((0.2667*'Coalescer Scheduler'!G29)+2))/1440)*1440+2)/15,0)/96)</f>
        <v>0.33333333333333331</v>
      </c>
      <c r="D29" s="19"/>
      <c r="E29" s="34"/>
      <c r="F29" s="3">
        <v>283</v>
      </c>
      <c r="G29" s="2">
        <v>2</v>
      </c>
      <c r="H29" s="2">
        <v>0</v>
      </c>
    </row>
    <row r="30" spans="1:8" x14ac:dyDescent="0.25">
      <c r="A30" s="6">
        <v>287</v>
      </c>
      <c r="B30" s="4" t="s">
        <v>0</v>
      </c>
      <c r="C30" s="32">
        <f>IF(G30="", " ", ROUND(((((Table6[[#This Row],[Tank Size Gal.]]/1.5)*((0.2667*'Coalescer Scheduler'!G30)+2))/1440)*1440+2)/15,0)/96)</f>
        <v>0.14583333333333334</v>
      </c>
      <c r="D30" s="19"/>
      <c r="E30" s="34"/>
      <c r="F30" s="3">
        <v>120</v>
      </c>
      <c r="G30" s="2">
        <v>2.4</v>
      </c>
      <c r="H30" s="2">
        <v>2</v>
      </c>
    </row>
    <row r="31" spans="1:8" x14ac:dyDescent="0.25">
      <c r="A31" s="6">
        <v>290</v>
      </c>
      <c r="B31" s="4" t="s">
        <v>2</v>
      </c>
      <c r="C31" s="32">
        <f>IF(G31="", " ", ROUND(((((Table6[[#This Row],[Tank Size Gal.]]/1.5)*((0.2667*'Coalescer Scheduler'!G31)+2))/1440)*1440+2)/15,0)/96)</f>
        <v>0.25</v>
      </c>
      <c r="D31" s="19"/>
      <c r="E31" s="34"/>
      <c r="F31" s="3">
        <v>156</v>
      </c>
      <c r="G31" s="2">
        <v>5.5</v>
      </c>
      <c r="H31" s="2">
        <v>0</v>
      </c>
    </row>
    <row r="32" spans="1:8" x14ac:dyDescent="0.25">
      <c r="A32" s="6">
        <v>291</v>
      </c>
      <c r="B32" s="4" t="s">
        <v>2</v>
      </c>
      <c r="C32" s="32">
        <f>IF(G32="", " ", ROUND(((((Table6[[#This Row],[Tank Size Gal.]]/1.5)*((0.2667*'Coalescer Scheduler'!G32)+2))/1440)*1440+2)/15,0)/96)</f>
        <v>0.21875</v>
      </c>
      <c r="D32" s="19"/>
      <c r="E32" s="34"/>
      <c r="F32" s="3">
        <v>156</v>
      </c>
      <c r="G32" s="2">
        <v>3.9</v>
      </c>
      <c r="H32" s="2">
        <v>0</v>
      </c>
    </row>
    <row r="33" spans="1:8" x14ac:dyDescent="0.25">
      <c r="A33" s="6">
        <v>295</v>
      </c>
      <c r="B33" s="4" t="s">
        <v>2</v>
      </c>
      <c r="C33" s="32">
        <f>IF(G33="", " ", ROUND(((((Table6[[#This Row],[Tank Size Gal.]]/1.5)*((0.2667*'Coalescer Scheduler'!G33)+2))/1440)*1440+2)/15,0)/96)</f>
        <v>0.20833333333333334</v>
      </c>
      <c r="D33" s="19"/>
      <c r="E33" s="34"/>
      <c r="F33" s="3">
        <v>156</v>
      </c>
      <c r="G33" s="2">
        <v>3</v>
      </c>
      <c r="H33" s="2">
        <v>0</v>
      </c>
    </row>
    <row r="34" spans="1:8" x14ac:dyDescent="0.25">
      <c r="A34" s="6">
        <v>296</v>
      </c>
      <c r="B34" s="4" t="s">
        <v>2</v>
      </c>
      <c r="C34" s="32">
        <f>IF(G34="", " ", ROUND(((((Table6[[#This Row],[Tank Size Gal.]]/1.5)*((0.2667*'Coalescer Scheduler'!G34)+2))/1440)*1440+2)/15,0)/96)</f>
        <v>0.20833333333333334</v>
      </c>
      <c r="D34" s="19"/>
      <c r="E34" s="34"/>
      <c r="F34" s="3">
        <v>156</v>
      </c>
      <c r="G34" s="2">
        <v>3.4</v>
      </c>
      <c r="H34" s="2">
        <v>0</v>
      </c>
    </row>
    <row r="35" spans="1:8" x14ac:dyDescent="0.25">
      <c r="A35" s="6">
        <v>297</v>
      </c>
      <c r="B35" s="4" t="s">
        <v>1</v>
      </c>
      <c r="C35" s="32">
        <f>IF(G35="", " ", ROUND(((((Table6[[#This Row],[Tank Size Gal.]]/1.5)*((0.2667*'Coalescer Scheduler'!G35)+2))/1440)*1440+2)/15,0)/96)</f>
        <v>0.19791666666666666</v>
      </c>
      <c r="D35" s="19"/>
      <c r="E35" s="34"/>
      <c r="F35" s="3">
        <v>137</v>
      </c>
      <c r="G35" s="2">
        <v>3.9</v>
      </c>
      <c r="H35" s="2">
        <v>0</v>
      </c>
    </row>
    <row r="36" spans="1:8" x14ac:dyDescent="0.25">
      <c r="A36" s="35">
        <v>298</v>
      </c>
      <c r="B36" s="4" t="s">
        <v>1</v>
      </c>
      <c r="C36" s="32">
        <f>IF(G36="", " ", ROUND(((((Table6[[#This Row],[Tank Size Gal.]]/1.5)*((0.2667*'Coalescer Scheduler'!G36)+2))/1440)*1440+2)/15,0)/96)</f>
        <v>0.15625</v>
      </c>
      <c r="D36" s="19"/>
      <c r="E36" s="34"/>
      <c r="F36" s="3">
        <v>137</v>
      </c>
      <c r="G36" s="2">
        <v>1.6</v>
      </c>
      <c r="H36" s="2">
        <v>5</v>
      </c>
    </row>
    <row r="37" spans="1:8" ht="15.75" thickBot="1" x14ac:dyDescent="0.3">
      <c r="A37" s="36"/>
      <c r="B37" s="27"/>
      <c r="C37" s="28"/>
      <c r="D37" s="28"/>
      <c r="E37" s="28"/>
      <c r="F37" s="29"/>
      <c r="G37" s="29"/>
      <c r="H37" s="29"/>
    </row>
    <row r="38" spans="1:8" ht="15.75" thickBot="1" x14ac:dyDescent="0.3">
      <c r="A38" s="14"/>
      <c r="B38" s="5" t="s">
        <v>19</v>
      </c>
    </row>
  </sheetData>
  <mergeCells count="2">
    <mergeCell ref="B2:E2"/>
    <mergeCell ref="A3:E3"/>
  </mergeCells>
  <conditionalFormatting sqref="A6:C37 C5">
    <cfRule type="expression" dxfId="10" priority="1">
      <formula>$H5 &gt; 0</formula>
    </cfRule>
  </conditionalFormatting>
  <pageMargins left="0.7" right="0.7" top="0.75" bottom="0.75" header="0.3" footer="0.3"/>
  <pageSetup scale="7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Coalescer Scheduler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Fitzgibbon</dc:creator>
  <cp:lastModifiedBy>Patrick Fitzgibbon</cp:lastModifiedBy>
  <cp:lastPrinted>2017-12-11T19:17:38Z</cp:lastPrinted>
  <dcterms:created xsi:type="dcterms:W3CDTF">2017-08-04T13:35:10Z</dcterms:created>
  <dcterms:modified xsi:type="dcterms:W3CDTF">2020-12-21T01:48:48Z</dcterms:modified>
</cp:coreProperties>
</file>