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HUB\YouTube\M&amp;DL_Python\"/>
    </mc:Choice>
  </mc:AlternateContent>
  <xr:revisionPtr revIDLastSave="0" documentId="13_ncr:1_{A6BF66D3-2DD8-421B-92AA-C082C13CD6B0}" xr6:coauthVersionLast="45" xr6:coauthVersionMax="45" xr10:uidLastSave="{00000000-0000-0000-0000-000000000000}"/>
  <bookViews>
    <workbookView xWindow="648" yWindow="1668" windowWidth="21648" windowHeight="10620" activeTab="2" xr2:uid="{00000000-000D-0000-FFFF-FFFF00000000}"/>
  </bookViews>
  <sheets>
    <sheet name="CreditosAprobados" sheetId="1" r:id="rId1"/>
    <sheet name="CreditosNegados" sheetId="2" r:id="rId2"/>
    <sheet name="Hoja1" sheetId="3" r:id="rId3"/>
  </sheets>
  <definedNames>
    <definedName name="_xlnm._FilterDatabase" localSheetId="0" hidden="1">CreditosAprobados!$A$1:$V$199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U9geqsCv/XxpPoElba6dg9sx7vA=="/>
    </ext>
  </extLst>
</workbook>
</file>

<file path=xl/calcChain.xml><?xml version="1.0" encoding="utf-8"?>
<calcChain xmlns="http://schemas.openxmlformats.org/spreadsheetml/2006/main">
  <c r="P6" i="3" l="1"/>
  <c r="P5" i="3"/>
  <c r="N3" i="3"/>
  <c r="N4" i="3"/>
  <c r="N5" i="3"/>
  <c r="N6" i="3"/>
  <c r="N7" i="3"/>
  <c r="N8" i="3"/>
  <c r="N9" i="3"/>
  <c r="N10" i="3"/>
  <c r="N11" i="3"/>
  <c r="N2" i="3"/>
  <c r="P2" i="3"/>
  <c r="R20" i="3" l="1"/>
  <c r="S20" i="3" s="1"/>
  <c r="T20" i="3"/>
  <c r="R21" i="3"/>
  <c r="S21" i="3" s="1"/>
  <c r="T21" i="3"/>
  <c r="R22" i="3"/>
  <c r="S22" i="3" s="1"/>
  <c r="T22" i="3"/>
  <c r="R23" i="3"/>
  <c r="S23" i="3" s="1"/>
  <c r="T23" i="3"/>
  <c r="R24" i="3"/>
  <c r="S24" i="3" s="1"/>
  <c r="T24" i="3"/>
  <c r="R25" i="3"/>
  <c r="S25" i="3" s="1"/>
  <c r="T25" i="3"/>
  <c r="R26" i="3"/>
  <c r="S26" i="3" s="1"/>
  <c r="T26" i="3"/>
  <c r="R27" i="3"/>
  <c r="S27" i="3" s="1"/>
  <c r="T27" i="3"/>
  <c r="R28" i="3"/>
  <c r="S28" i="3" s="1"/>
  <c r="T28" i="3"/>
  <c r="R29" i="3"/>
  <c r="S29" i="3" s="1"/>
  <c r="T29" i="3"/>
  <c r="R30" i="3"/>
  <c r="S30" i="3" s="1"/>
  <c r="T30" i="3"/>
  <c r="R31" i="3"/>
  <c r="S31" i="3" s="1"/>
  <c r="T31" i="3"/>
  <c r="R32" i="3"/>
  <c r="S32" i="3" s="1"/>
  <c r="T32" i="3"/>
  <c r="R33" i="3"/>
  <c r="S33" i="3" s="1"/>
  <c r="T33" i="3"/>
  <c r="R34" i="3"/>
  <c r="S34" i="3" s="1"/>
  <c r="T34" i="3"/>
  <c r="R35" i="3"/>
  <c r="S35" i="3" s="1"/>
  <c r="T35" i="3"/>
  <c r="R36" i="3"/>
  <c r="S36" i="3" s="1"/>
  <c r="T36" i="3"/>
  <c r="R37" i="3"/>
  <c r="S37" i="3" s="1"/>
  <c r="T37" i="3"/>
  <c r="R38" i="3"/>
  <c r="S38" i="3" s="1"/>
  <c r="T38" i="3"/>
  <c r="R39" i="3"/>
  <c r="S39" i="3" s="1"/>
  <c r="T39" i="3"/>
  <c r="R40" i="3"/>
  <c r="S40" i="3" s="1"/>
  <c r="T40" i="3"/>
  <c r="R41" i="3"/>
  <c r="S41" i="3" s="1"/>
  <c r="T41" i="3"/>
  <c r="R42" i="3"/>
  <c r="S42" i="3" s="1"/>
  <c r="T42" i="3"/>
  <c r="R43" i="3"/>
  <c r="S43" i="3" s="1"/>
  <c r="T43" i="3"/>
  <c r="R44" i="3"/>
  <c r="S44" i="3" s="1"/>
  <c r="T44" i="3"/>
  <c r="R45" i="3"/>
  <c r="S45" i="3" s="1"/>
  <c r="T45" i="3"/>
  <c r="R46" i="3"/>
  <c r="S46" i="3" s="1"/>
  <c r="T46" i="3"/>
  <c r="R47" i="3"/>
  <c r="S47" i="3" s="1"/>
  <c r="T47" i="3"/>
  <c r="R48" i="3"/>
  <c r="S48" i="3" s="1"/>
  <c r="T48" i="3"/>
  <c r="R49" i="3"/>
  <c r="S49" i="3" s="1"/>
  <c r="T49" i="3"/>
  <c r="R50" i="3"/>
  <c r="S50" i="3" s="1"/>
  <c r="T50" i="3"/>
  <c r="R51" i="3"/>
  <c r="S51" i="3" s="1"/>
  <c r="T51" i="3"/>
  <c r="R52" i="3"/>
  <c r="S52" i="3" s="1"/>
  <c r="T52" i="3"/>
  <c r="R53" i="3"/>
  <c r="S53" i="3" s="1"/>
  <c r="T53" i="3"/>
  <c r="R54" i="3"/>
  <c r="S54" i="3" s="1"/>
  <c r="T54" i="3"/>
  <c r="R55" i="3"/>
  <c r="S55" i="3" s="1"/>
  <c r="T55" i="3"/>
  <c r="R56" i="3"/>
  <c r="S56" i="3" s="1"/>
  <c r="T56" i="3"/>
  <c r="R57" i="3"/>
  <c r="S57" i="3" s="1"/>
  <c r="T57" i="3"/>
  <c r="R58" i="3"/>
  <c r="S58" i="3" s="1"/>
  <c r="T58" i="3"/>
  <c r="R59" i="3"/>
  <c r="S59" i="3" s="1"/>
  <c r="T59" i="3"/>
  <c r="R60" i="3"/>
  <c r="S60" i="3" s="1"/>
  <c r="T60" i="3"/>
  <c r="R61" i="3"/>
  <c r="S61" i="3" s="1"/>
  <c r="T61" i="3"/>
  <c r="R62" i="3"/>
  <c r="S62" i="3" s="1"/>
  <c r="T62" i="3"/>
  <c r="R63" i="3"/>
  <c r="S63" i="3" s="1"/>
  <c r="T63" i="3"/>
  <c r="R64" i="3"/>
  <c r="S64" i="3" s="1"/>
  <c r="T64" i="3"/>
  <c r="R65" i="3"/>
  <c r="S65" i="3" s="1"/>
  <c r="U65" i="3" s="1"/>
  <c r="T65" i="3"/>
  <c r="R66" i="3"/>
  <c r="S66" i="3" s="1"/>
  <c r="T66" i="3"/>
  <c r="R67" i="3"/>
  <c r="S67" i="3" s="1"/>
  <c r="T67" i="3"/>
  <c r="R68" i="3"/>
  <c r="S68" i="3" s="1"/>
  <c r="T68" i="3"/>
  <c r="R69" i="3"/>
  <c r="S69" i="3" s="1"/>
  <c r="T69" i="3"/>
  <c r="R70" i="3"/>
  <c r="S70" i="3" s="1"/>
  <c r="T70" i="3"/>
  <c r="R71" i="3"/>
  <c r="S71" i="3" s="1"/>
  <c r="T71" i="3"/>
  <c r="R72" i="3"/>
  <c r="S72" i="3" s="1"/>
  <c r="T72" i="3"/>
  <c r="R73" i="3"/>
  <c r="S73" i="3" s="1"/>
  <c r="T73" i="3"/>
  <c r="R74" i="3"/>
  <c r="S74" i="3" s="1"/>
  <c r="T74" i="3"/>
  <c r="R75" i="3"/>
  <c r="S75" i="3" s="1"/>
  <c r="T75" i="3"/>
  <c r="R76" i="3"/>
  <c r="S76" i="3" s="1"/>
  <c r="T76" i="3"/>
  <c r="R77" i="3"/>
  <c r="S77" i="3" s="1"/>
  <c r="T77" i="3"/>
  <c r="R78" i="3"/>
  <c r="S78" i="3" s="1"/>
  <c r="T78" i="3"/>
  <c r="R79" i="3"/>
  <c r="S79" i="3" s="1"/>
  <c r="T79" i="3"/>
  <c r="R80" i="3"/>
  <c r="S80" i="3" s="1"/>
  <c r="T80" i="3"/>
  <c r="R81" i="3"/>
  <c r="S81" i="3" s="1"/>
  <c r="T81" i="3"/>
  <c r="R82" i="3"/>
  <c r="S82" i="3" s="1"/>
  <c r="T82" i="3"/>
  <c r="R83" i="3"/>
  <c r="S83" i="3" s="1"/>
  <c r="T83" i="3"/>
  <c r="R84" i="3"/>
  <c r="S84" i="3" s="1"/>
  <c r="T84" i="3"/>
  <c r="R85" i="3"/>
  <c r="S85" i="3" s="1"/>
  <c r="T85" i="3"/>
  <c r="R86" i="3"/>
  <c r="S86" i="3" s="1"/>
  <c r="T86" i="3"/>
  <c r="R87" i="3"/>
  <c r="S87" i="3" s="1"/>
  <c r="T87" i="3"/>
  <c r="R88" i="3"/>
  <c r="S88" i="3" s="1"/>
  <c r="T88" i="3"/>
  <c r="R89" i="3"/>
  <c r="S89" i="3" s="1"/>
  <c r="T89" i="3"/>
  <c r="R90" i="3"/>
  <c r="S90" i="3" s="1"/>
  <c r="T90" i="3"/>
  <c r="R91" i="3"/>
  <c r="S91" i="3" s="1"/>
  <c r="T91" i="3"/>
  <c r="R92" i="3"/>
  <c r="S92" i="3" s="1"/>
  <c r="T92" i="3"/>
  <c r="R93" i="3"/>
  <c r="S93" i="3" s="1"/>
  <c r="T93" i="3"/>
  <c r="R94" i="3"/>
  <c r="S94" i="3" s="1"/>
  <c r="T94" i="3"/>
  <c r="R95" i="3"/>
  <c r="S95" i="3" s="1"/>
  <c r="T95" i="3"/>
  <c r="R96" i="3"/>
  <c r="S96" i="3" s="1"/>
  <c r="T96" i="3"/>
  <c r="R97" i="3"/>
  <c r="S97" i="3" s="1"/>
  <c r="U97" i="3" s="1"/>
  <c r="T97" i="3"/>
  <c r="R98" i="3"/>
  <c r="S98" i="3" s="1"/>
  <c r="T98" i="3"/>
  <c r="R99" i="3"/>
  <c r="S99" i="3" s="1"/>
  <c r="T99" i="3"/>
  <c r="R100" i="3"/>
  <c r="S100" i="3" s="1"/>
  <c r="T100" i="3"/>
  <c r="R101" i="3"/>
  <c r="S101" i="3" s="1"/>
  <c r="T101" i="3"/>
  <c r="R102" i="3"/>
  <c r="S102" i="3" s="1"/>
  <c r="T102" i="3"/>
  <c r="R103" i="3"/>
  <c r="S103" i="3" s="1"/>
  <c r="T103" i="3"/>
  <c r="R104" i="3"/>
  <c r="S104" i="3" s="1"/>
  <c r="T104" i="3"/>
  <c r="R105" i="3"/>
  <c r="S105" i="3" s="1"/>
  <c r="T105" i="3"/>
  <c r="R106" i="3"/>
  <c r="S106" i="3" s="1"/>
  <c r="T106" i="3"/>
  <c r="R107" i="3"/>
  <c r="S107" i="3" s="1"/>
  <c r="T107" i="3"/>
  <c r="R108" i="3"/>
  <c r="S108" i="3" s="1"/>
  <c r="T108" i="3"/>
  <c r="R109" i="3"/>
  <c r="S109" i="3" s="1"/>
  <c r="T109" i="3"/>
  <c r="R110" i="3"/>
  <c r="S110" i="3" s="1"/>
  <c r="T110" i="3"/>
  <c r="R111" i="3"/>
  <c r="S111" i="3" s="1"/>
  <c r="T111" i="3"/>
  <c r="R112" i="3"/>
  <c r="S112" i="3" s="1"/>
  <c r="T112" i="3"/>
  <c r="R113" i="3"/>
  <c r="S113" i="3" s="1"/>
  <c r="T113" i="3"/>
  <c r="R114" i="3"/>
  <c r="S114" i="3" s="1"/>
  <c r="T114" i="3"/>
  <c r="R115" i="3"/>
  <c r="S115" i="3" s="1"/>
  <c r="T115" i="3"/>
  <c r="R116" i="3"/>
  <c r="S116" i="3" s="1"/>
  <c r="T116" i="3"/>
  <c r="R117" i="3"/>
  <c r="S117" i="3" s="1"/>
  <c r="T117" i="3"/>
  <c r="R118" i="3"/>
  <c r="S118" i="3" s="1"/>
  <c r="T118" i="3"/>
  <c r="R119" i="3"/>
  <c r="S119" i="3" s="1"/>
  <c r="T119" i="3"/>
  <c r="R120" i="3"/>
  <c r="S120" i="3" s="1"/>
  <c r="T120" i="3"/>
  <c r="R121" i="3"/>
  <c r="S121" i="3" s="1"/>
  <c r="T121" i="3"/>
  <c r="R122" i="3"/>
  <c r="S122" i="3" s="1"/>
  <c r="T122" i="3"/>
  <c r="R123" i="3"/>
  <c r="S123" i="3" s="1"/>
  <c r="T123" i="3"/>
  <c r="R124" i="3"/>
  <c r="S124" i="3" s="1"/>
  <c r="T124" i="3"/>
  <c r="R125" i="3"/>
  <c r="S125" i="3" s="1"/>
  <c r="T125" i="3"/>
  <c r="R126" i="3"/>
  <c r="S126" i="3" s="1"/>
  <c r="T126" i="3"/>
  <c r="R127" i="3"/>
  <c r="S127" i="3" s="1"/>
  <c r="T127" i="3"/>
  <c r="R128" i="3"/>
  <c r="S128" i="3" s="1"/>
  <c r="T128" i="3"/>
  <c r="R129" i="3"/>
  <c r="S129" i="3" s="1"/>
  <c r="T129" i="3"/>
  <c r="R130" i="3"/>
  <c r="S130" i="3" s="1"/>
  <c r="T130" i="3"/>
  <c r="R131" i="3"/>
  <c r="S131" i="3" s="1"/>
  <c r="T131" i="3"/>
  <c r="R132" i="3"/>
  <c r="S132" i="3" s="1"/>
  <c r="T132" i="3"/>
  <c r="R133" i="3"/>
  <c r="S133" i="3" s="1"/>
  <c r="U133" i="3" s="1"/>
  <c r="T133" i="3"/>
  <c r="R134" i="3"/>
  <c r="S134" i="3" s="1"/>
  <c r="T134" i="3"/>
  <c r="R135" i="3"/>
  <c r="S135" i="3" s="1"/>
  <c r="T135" i="3"/>
  <c r="R136" i="3"/>
  <c r="S136" i="3" s="1"/>
  <c r="T136" i="3"/>
  <c r="R137" i="3"/>
  <c r="S137" i="3" s="1"/>
  <c r="U137" i="3" s="1"/>
  <c r="T137" i="3"/>
  <c r="R138" i="3"/>
  <c r="S138" i="3" s="1"/>
  <c r="T138" i="3"/>
  <c r="R139" i="3"/>
  <c r="S139" i="3" s="1"/>
  <c r="T139" i="3"/>
  <c r="R140" i="3"/>
  <c r="S140" i="3" s="1"/>
  <c r="T140" i="3"/>
  <c r="R141" i="3"/>
  <c r="S141" i="3" s="1"/>
  <c r="T141" i="3"/>
  <c r="R142" i="3"/>
  <c r="S142" i="3" s="1"/>
  <c r="T142" i="3"/>
  <c r="R143" i="3"/>
  <c r="S143" i="3" s="1"/>
  <c r="T143" i="3"/>
  <c r="R144" i="3"/>
  <c r="S144" i="3" s="1"/>
  <c r="T144" i="3"/>
  <c r="R145" i="3"/>
  <c r="S145" i="3" s="1"/>
  <c r="U145" i="3" s="1"/>
  <c r="T145" i="3"/>
  <c r="R146" i="3"/>
  <c r="S146" i="3" s="1"/>
  <c r="T146" i="3"/>
  <c r="R147" i="3"/>
  <c r="S147" i="3" s="1"/>
  <c r="T147" i="3"/>
  <c r="R148" i="3"/>
  <c r="S148" i="3" s="1"/>
  <c r="T148" i="3"/>
  <c r="R149" i="3"/>
  <c r="S149" i="3" s="1"/>
  <c r="T149" i="3"/>
  <c r="R150" i="3"/>
  <c r="S150" i="3" s="1"/>
  <c r="T150" i="3"/>
  <c r="R151" i="3"/>
  <c r="S151" i="3" s="1"/>
  <c r="T151" i="3"/>
  <c r="R152" i="3"/>
  <c r="S152" i="3" s="1"/>
  <c r="T152" i="3"/>
  <c r="R153" i="3"/>
  <c r="S153" i="3" s="1"/>
  <c r="T153" i="3"/>
  <c r="R154" i="3"/>
  <c r="S154" i="3" s="1"/>
  <c r="T154" i="3"/>
  <c r="R155" i="3"/>
  <c r="S155" i="3" s="1"/>
  <c r="T155" i="3"/>
  <c r="R156" i="3"/>
  <c r="S156" i="3" s="1"/>
  <c r="T156" i="3"/>
  <c r="R157" i="3"/>
  <c r="S157" i="3" s="1"/>
  <c r="T157" i="3"/>
  <c r="R158" i="3"/>
  <c r="S158" i="3" s="1"/>
  <c r="T158" i="3"/>
  <c r="R159" i="3"/>
  <c r="S159" i="3" s="1"/>
  <c r="T159" i="3"/>
  <c r="R160" i="3"/>
  <c r="S160" i="3" s="1"/>
  <c r="T160" i="3"/>
  <c r="R161" i="3"/>
  <c r="S161" i="3" s="1"/>
  <c r="U161" i="3" s="1"/>
  <c r="T161" i="3"/>
  <c r="R162" i="3"/>
  <c r="S162" i="3" s="1"/>
  <c r="T162" i="3"/>
  <c r="R163" i="3"/>
  <c r="S163" i="3" s="1"/>
  <c r="T163" i="3"/>
  <c r="R164" i="3"/>
  <c r="S164" i="3" s="1"/>
  <c r="T164" i="3"/>
  <c r="R165" i="3"/>
  <c r="S165" i="3" s="1"/>
  <c r="T165" i="3"/>
  <c r="R166" i="3"/>
  <c r="S166" i="3" s="1"/>
  <c r="T166" i="3"/>
  <c r="R167" i="3"/>
  <c r="S167" i="3" s="1"/>
  <c r="T167" i="3"/>
  <c r="R168" i="3"/>
  <c r="S168" i="3" s="1"/>
  <c r="T168" i="3"/>
  <c r="R169" i="3"/>
  <c r="S169" i="3" s="1"/>
  <c r="T169" i="3"/>
  <c r="R170" i="3"/>
  <c r="S170" i="3" s="1"/>
  <c r="T170" i="3"/>
  <c r="R171" i="3"/>
  <c r="S171" i="3" s="1"/>
  <c r="T171" i="3"/>
  <c r="R172" i="3"/>
  <c r="S172" i="3" s="1"/>
  <c r="T172" i="3"/>
  <c r="R173" i="3"/>
  <c r="S173" i="3" s="1"/>
  <c r="U173" i="3" s="1"/>
  <c r="T173" i="3"/>
  <c r="R174" i="3"/>
  <c r="S174" i="3" s="1"/>
  <c r="T174" i="3"/>
  <c r="R175" i="3"/>
  <c r="S175" i="3" s="1"/>
  <c r="T175" i="3"/>
  <c r="R176" i="3"/>
  <c r="S176" i="3" s="1"/>
  <c r="T176" i="3"/>
  <c r="R177" i="3"/>
  <c r="S177" i="3" s="1"/>
  <c r="T177" i="3"/>
  <c r="R178" i="3"/>
  <c r="S178" i="3" s="1"/>
  <c r="T178" i="3"/>
  <c r="R179" i="3"/>
  <c r="S179" i="3" s="1"/>
  <c r="T179" i="3"/>
  <c r="R180" i="3"/>
  <c r="S180" i="3" s="1"/>
  <c r="T180" i="3"/>
  <c r="R181" i="3"/>
  <c r="S181" i="3" s="1"/>
  <c r="U181" i="3" s="1"/>
  <c r="T181" i="3"/>
  <c r="R182" i="3"/>
  <c r="S182" i="3" s="1"/>
  <c r="T182" i="3"/>
  <c r="R183" i="3"/>
  <c r="S183" i="3" s="1"/>
  <c r="T183" i="3"/>
  <c r="R184" i="3"/>
  <c r="S184" i="3" s="1"/>
  <c r="T184" i="3"/>
  <c r="R185" i="3"/>
  <c r="S185" i="3" s="1"/>
  <c r="T185" i="3"/>
  <c r="R186" i="3"/>
  <c r="S186" i="3" s="1"/>
  <c r="T186" i="3"/>
  <c r="R187" i="3"/>
  <c r="S187" i="3" s="1"/>
  <c r="T187" i="3"/>
  <c r="R188" i="3"/>
  <c r="S188" i="3" s="1"/>
  <c r="T188" i="3"/>
  <c r="R189" i="3"/>
  <c r="S189" i="3" s="1"/>
  <c r="T189" i="3"/>
  <c r="R190" i="3"/>
  <c r="S190" i="3" s="1"/>
  <c r="T190" i="3"/>
  <c r="R191" i="3"/>
  <c r="S191" i="3" s="1"/>
  <c r="T191" i="3"/>
  <c r="R192" i="3"/>
  <c r="S192" i="3" s="1"/>
  <c r="T192" i="3"/>
  <c r="R193" i="3"/>
  <c r="S193" i="3" s="1"/>
  <c r="T193" i="3"/>
  <c r="R194" i="3"/>
  <c r="S194" i="3" s="1"/>
  <c r="T194" i="3"/>
  <c r="R195" i="3"/>
  <c r="S195" i="3" s="1"/>
  <c r="T195" i="3"/>
  <c r="R196" i="3"/>
  <c r="S196" i="3" s="1"/>
  <c r="T196" i="3"/>
  <c r="R197" i="3"/>
  <c r="S197" i="3" s="1"/>
  <c r="U197" i="3" s="1"/>
  <c r="T197" i="3"/>
  <c r="R198" i="3"/>
  <c r="S198" i="3" s="1"/>
  <c r="T198" i="3"/>
  <c r="R199" i="3"/>
  <c r="S199" i="3" s="1"/>
  <c r="T199" i="3"/>
  <c r="R200" i="3"/>
  <c r="S200" i="3" s="1"/>
  <c r="T200" i="3"/>
  <c r="R201" i="3"/>
  <c r="S201" i="3" s="1"/>
  <c r="T201" i="3"/>
  <c r="R202" i="3"/>
  <c r="S202" i="3" s="1"/>
  <c r="T202" i="3"/>
  <c r="R203" i="3"/>
  <c r="S203" i="3" s="1"/>
  <c r="T203" i="3"/>
  <c r="R204" i="3"/>
  <c r="S204" i="3" s="1"/>
  <c r="T204" i="3"/>
  <c r="R205" i="3"/>
  <c r="S205" i="3" s="1"/>
  <c r="T205" i="3"/>
  <c r="R206" i="3"/>
  <c r="S206" i="3" s="1"/>
  <c r="T206" i="3"/>
  <c r="R207" i="3"/>
  <c r="S207" i="3" s="1"/>
  <c r="T207" i="3"/>
  <c r="R208" i="3"/>
  <c r="S208" i="3" s="1"/>
  <c r="T208" i="3"/>
  <c r="R209" i="3"/>
  <c r="S209" i="3" s="1"/>
  <c r="T209" i="3"/>
  <c r="R210" i="3"/>
  <c r="S210" i="3" s="1"/>
  <c r="T210" i="3"/>
  <c r="R211" i="3"/>
  <c r="S211" i="3" s="1"/>
  <c r="T211" i="3"/>
  <c r="R212" i="3"/>
  <c r="S212" i="3" s="1"/>
  <c r="T212" i="3"/>
  <c r="R213" i="3"/>
  <c r="S213" i="3" s="1"/>
  <c r="U213" i="3" s="1"/>
  <c r="T213" i="3"/>
  <c r="R214" i="3"/>
  <c r="S214" i="3" s="1"/>
  <c r="T214" i="3"/>
  <c r="R215" i="3"/>
  <c r="S215" i="3" s="1"/>
  <c r="T215" i="3"/>
  <c r="R216" i="3"/>
  <c r="S216" i="3" s="1"/>
  <c r="T216" i="3"/>
  <c r="R217" i="3"/>
  <c r="S217" i="3" s="1"/>
  <c r="T217" i="3"/>
  <c r="R218" i="3"/>
  <c r="S218" i="3" s="1"/>
  <c r="T218" i="3"/>
  <c r="R219" i="3"/>
  <c r="S219" i="3" s="1"/>
  <c r="T219" i="3"/>
  <c r="R220" i="3"/>
  <c r="S220" i="3" s="1"/>
  <c r="T220" i="3"/>
  <c r="R221" i="3"/>
  <c r="S221" i="3" s="1"/>
  <c r="T221" i="3"/>
  <c r="R222" i="3"/>
  <c r="S222" i="3" s="1"/>
  <c r="T222" i="3"/>
  <c r="R223" i="3"/>
  <c r="S223" i="3" s="1"/>
  <c r="T223" i="3"/>
  <c r="R224" i="3"/>
  <c r="S224" i="3" s="1"/>
  <c r="T224" i="3"/>
  <c r="R225" i="3"/>
  <c r="S225" i="3" s="1"/>
  <c r="U225" i="3" s="1"/>
  <c r="T225" i="3"/>
  <c r="R226" i="3"/>
  <c r="S226" i="3" s="1"/>
  <c r="T226" i="3"/>
  <c r="R227" i="3"/>
  <c r="S227" i="3" s="1"/>
  <c r="T227" i="3"/>
  <c r="R228" i="3"/>
  <c r="S228" i="3" s="1"/>
  <c r="T228" i="3"/>
  <c r="R229" i="3"/>
  <c r="S229" i="3" s="1"/>
  <c r="T229" i="3"/>
  <c r="R230" i="3"/>
  <c r="S230" i="3" s="1"/>
  <c r="T230" i="3"/>
  <c r="R231" i="3"/>
  <c r="S231" i="3" s="1"/>
  <c r="T231" i="3"/>
  <c r="R232" i="3"/>
  <c r="S232" i="3" s="1"/>
  <c r="T232" i="3"/>
  <c r="R233" i="3"/>
  <c r="S233" i="3" s="1"/>
  <c r="T233" i="3"/>
  <c r="R234" i="3"/>
  <c r="S234" i="3" s="1"/>
  <c r="T234" i="3"/>
  <c r="R235" i="3"/>
  <c r="S235" i="3" s="1"/>
  <c r="T235" i="3"/>
  <c r="R236" i="3"/>
  <c r="S236" i="3" s="1"/>
  <c r="T236" i="3"/>
  <c r="R237" i="3"/>
  <c r="S237" i="3" s="1"/>
  <c r="T237" i="3"/>
  <c r="R238" i="3"/>
  <c r="S238" i="3" s="1"/>
  <c r="T238" i="3"/>
  <c r="R239" i="3"/>
  <c r="S239" i="3" s="1"/>
  <c r="T239" i="3"/>
  <c r="R240" i="3"/>
  <c r="S240" i="3" s="1"/>
  <c r="T240" i="3"/>
  <c r="R241" i="3"/>
  <c r="S241" i="3" s="1"/>
  <c r="T241" i="3"/>
  <c r="R242" i="3"/>
  <c r="S242" i="3" s="1"/>
  <c r="T242" i="3"/>
  <c r="R243" i="3"/>
  <c r="S243" i="3" s="1"/>
  <c r="T243" i="3"/>
  <c r="R244" i="3"/>
  <c r="S244" i="3" s="1"/>
  <c r="T244" i="3"/>
  <c r="R245" i="3"/>
  <c r="S245" i="3" s="1"/>
  <c r="T245" i="3"/>
  <c r="R246" i="3"/>
  <c r="S246" i="3" s="1"/>
  <c r="T246" i="3"/>
  <c r="R247" i="3"/>
  <c r="S247" i="3" s="1"/>
  <c r="T247" i="3"/>
  <c r="R248" i="3"/>
  <c r="S248" i="3" s="1"/>
  <c r="T248" i="3"/>
  <c r="R249" i="3"/>
  <c r="S249" i="3" s="1"/>
  <c r="T249" i="3"/>
  <c r="R250" i="3"/>
  <c r="S250" i="3" s="1"/>
  <c r="T250" i="3"/>
  <c r="R251" i="3"/>
  <c r="S251" i="3" s="1"/>
  <c r="T251" i="3"/>
  <c r="R252" i="3"/>
  <c r="S252" i="3" s="1"/>
  <c r="T252" i="3"/>
  <c r="R253" i="3"/>
  <c r="S253" i="3" s="1"/>
  <c r="T253" i="3"/>
  <c r="R254" i="3"/>
  <c r="S254" i="3" s="1"/>
  <c r="T254" i="3"/>
  <c r="R255" i="3"/>
  <c r="S255" i="3" s="1"/>
  <c r="T255" i="3"/>
  <c r="R256" i="3"/>
  <c r="S256" i="3" s="1"/>
  <c r="T256" i="3"/>
  <c r="R257" i="3"/>
  <c r="S257" i="3" s="1"/>
  <c r="T257" i="3"/>
  <c r="R258" i="3"/>
  <c r="S258" i="3" s="1"/>
  <c r="T258" i="3"/>
  <c r="R259" i="3"/>
  <c r="S259" i="3" s="1"/>
  <c r="T259" i="3"/>
  <c r="R260" i="3"/>
  <c r="S260" i="3" s="1"/>
  <c r="T260" i="3"/>
  <c r="R261" i="3"/>
  <c r="S261" i="3" s="1"/>
  <c r="T261" i="3"/>
  <c r="R262" i="3"/>
  <c r="S262" i="3" s="1"/>
  <c r="T262" i="3"/>
  <c r="R263" i="3"/>
  <c r="S263" i="3" s="1"/>
  <c r="T263" i="3"/>
  <c r="R264" i="3"/>
  <c r="S264" i="3" s="1"/>
  <c r="U264" i="3" s="1"/>
  <c r="T264" i="3"/>
  <c r="R265" i="3"/>
  <c r="S265" i="3" s="1"/>
  <c r="T265" i="3"/>
  <c r="R266" i="3"/>
  <c r="S266" i="3" s="1"/>
  <c r="T266" i="3"/>
  <c r="R267" i="3"/>
  <c r="S267" i="3" s="1"/>
  <c r="T267" i="3"/>
  <c r="R268" i="3"/>
  <c r="S268" i="3" s="1"/>
  <c r="T268" i="3"/>
  <c r="R269" i="3"/>
  <c r="S269" i="3" s="1"/>
  <c r="T269" i="3"/>
  <c r="R270" i="3"/>
  <c r="S270" i="3" s="1"/>
  <c r="T270" i="3"/>
  <c r="R271" i="3"/>
  <c r="S271" i="3" s="1"/>
  <c r="T271" i="3"/>
  <c r="R272" i="3"/>
  <c r="S272" i="3" s="1"/>
  <c r="T272" i="3"/>
  <c r="R273" i="3"/>
  <c r="S273" i="3" s="1"/>
  <c r="T273" i="3"/>
  <c r="R274" i="3"/>
  <c r="S274" i="3" s="1"/>
  <c r="T274" i="3"/>
  <c r="R275" i="3"/>
  <c r="S275" i="3" s="1"/>
  <c r="T275" i="3"/>
  <c r="R276" i="3"/>
  <c r="S276" i="3" s="1"/>
  <c r="T276" i="3"/>
  <c r="R277" i="3"/>
  <c r="S277" i="3" s="1"/>
  <c r="T277" i="3"/>
  <c r="R278" i="3"/>
  <c r="S278" i="3" s="1"/>
  <c r="T278" i="3"/>
  <c r="R279" i="3"/>
  <c r="S279" i="3" s="1"/>
  <c r="T279" i="3"/>
  <c r="R280" i="3"/>
  <c r="S280" i="3" s="1"/>
  <c r="T280" i="3"/>
  <c r="R281" i="3"/>
  <c r="S281" i="3" s="1"/>
  <c r="T281" i="3"/>
  <c r="R282" i="3"/>
  <c r="S282" i="3" s="1"/>
  <c r="T282" i="3"/>
  <c r="R283" i="3"/>
  <c r="S283" i="3" s="1"/>
  <c r="T283" i="3"/>
  <c r="R284" i="3"/>
  <c r="S284" i="3" s="1"/>
  <c r="T284" i="3"/>
  <c r="R285" i="3"/>
  <c r="S285" i="3" s="1"/>
  <c r="T285" i="3"/>
  <c r="R286" i="3"/>
  <c r="S286" i="3" s="1"/>
  <c r="T286" i="3"/>
  <c r="R287" i="3"/>
  <c r="S287" i="3" s="1"/>
  <c r="T287" i="3"/>
  <c r="R288" i="3"/>
  <c r="S288" i="3" s="1"/>
  <c r="T288" i="3"/>
  <c r="R289" i="3"/>
  <c r="S289" i="3" s="1"/>
  <c r="T289" i="3"/>
  <c r="R290" i="3"/>
  <c r="S290" i="3" s="1"/>
  <c r="T290" i="3"/>
  <c r="R291" i="3"/>
  <c r="S291" i="3" s="1"/>
  <c r="T291" i="3"/>
  <c r="R292" i="3"/>
  <c r="S292" i="3" s="1"/>
  <c r="T292" i="3"/>
  <c r="R293" i="3"/>
  <c r="S293" i="3" s="1"/>
  <c r="T293" i="3"/>
  <c r="R294" i="3"/>
  <c r="S294" i="3" s="1"/>
  <c r="T294" i="3"/>
  <c r="R295" i="3"/>
  <c r="S295" i="3" s="1"/>
  <c r="T295" i="3"/>
  <c r="R296" i="3"/>
  <c r="S296" i="3" s="1"/>
  <c r="T296" i="3"/>
  <c r="R297" i="3"/>
  <c r="S297" i="3" s="1"/>
  <c r="T297" i="3"/>
  <c r="R298" i="3"/>
  <c r="S298" i="3" s="1"/>
  <c r="T298" i="3"/>
  <c r="R299" i="3"/>
  <c r="S299" i="3" s="1"/>
  <c r="T299" i="3"/>
  <c r="R300" i="3"/>
  <c r="S300" i="3" s="1"/>
  <c r="T300" i="3"/>
  <c r="R301" i="3"/>
  <c r="S301" i="3" s="1"/>
  <c r="T301" i="3"/>
  <c r="R302" i="3"/>
  <c r="S302" i="3" s="1"/>
  <c r="T302" i="3"/>
  <c r="R303" i="3"/>
  <c r="S303" i="3" s="1"/>
  <c r="T303" i="3"/>
  <c r="R304" i="3"/>
  <c r="S304" i="3" s="1"/>
  <c r="T304" i="3"/>
  <c r="R305" i="3"/>
  <c r="S305" i="3" s="1"/>
  <c r="T305" i="3"/>
  <c r="R306" i="3"/>
  <c r="S306" i="3" s="1"/>
  <c r="T306" i="3"/>
  <c r="R307" i="3"/>
  <c r="S307" i="3" s="1"/>
  <c r="T307" i="3"/>
  <c r="R308" i="3"/>
  <c r="S308" i="3" s="1"/>
  <c r="T308" i="3"/>
  <c r="R309" i="3"/>
  <c r="S309" i="3" s="1"/>
  <c r="T309" i="3"/>
  <c r="R310" i="3"/>
  <c r="S310" i="3" s="1"/>
  <c r="T310" i="3"/>
  <c r="R311" i="3"/>
  <c r="S311" i="3" s="1"/>
  <c r="T311" i="3"/>
  <c r="R312" i="3"/>
  <c r="S312" i="3" s="1"/>
  <c r="T312" i="3"/>
  <c r="R313" i="3"/>
  <c r="S313" i="3" s="1"/>
  <c r="T313" i="3"/>
  <c r="R314" i="3"/>
  <c r="S314" i="3" s="1"/>
  <c r="T314" i="3"/>
  <c r="R315" i="3"/>
  <c r="S315" i="3" s="1"/>
  <c r="T315" i="3"/>
  <c r="R316" i="3"/>
  <c r="S316" i="3" s="1"/>
  <c r="T316" i="3"/>
  <c r="R317" i="3"/>
  <c r="S317" i="3" s="1"/>
  <c r="T317" i="3"/>
  <c r="R318" i="3"/>
  <c r="S318" i="3" s="1"/>
  <c r="T318" i="3"/>
  <c r="R319" i="3"/>
  <c r="S319" i="3" s="1"/>
  <c r="T319" i="3"/>
  <c r="R320" i="3"/>
  <c r="S320" i="3" s="1"/>
  <c r="T320" i="3"/>
  <c r="R321" i="3"/>
  <c r="S321" i="3" s="1"/>
  <c r="T321" i="3"/>
  <c r="R322" i="3"/>
  <c r="S322" i="3" s="1"/>
  <c r="T322" i="3"/>
  <c r="R323" i="3"/>
  <c r="S323" i="3" s="1"/>
  <c r="T323" i="3"/>
  <c r="R324" i="3"/>
  <c r="S324" i="3" s="1"/>
  <c r="T324" i="3"/>
  <c r="R325" i="3"/>
  <c r="S325" i="3" s="1"/>
  <c r="T325" i="3"/>
  <c r="R326" i="3"/>
  <c r="S326" i="3" s="1"/>
  <c r="T326" i="3"/>
  <c r="R327" i="3"/>
  <c r="S327" i="3" s="1"/>
  <c r="T327" i="3"/>
  <c r="R328" i="3"/>
  <c r="S328" i="3" s="1"/>
  <c r="T328" i="3"/>
  <c r="R329" i="3"/>
  <c r="S329" i="3" s="1"/>
  <c r="T329" i="3"/>
  <c r="R330" i="3"/>
  <c r="S330" i="3" s="1"/>
  <c r="T330" i="3"/>
  <c r="R331" i="3"/>
  <c r="S331" i="3" s="1"/>
  <c r="T331" i="3"/>
  <c r="R332" i="3"/>
  <c r="S332" i="3" s="1"/>
  <c r="T332" i="3"/>
  <c r="R333" i="3"/>
  <c r="S333" i="3" s="1"/>
  <c r="T333" i="3"/>
  <c r="R334" i="3"/>
  <c r="S334" i="3" s="1"/>
  <c r="T334" i="3"/>
  <c r="R335" i="3"/>
  <c r="S335" i="3" s="1"/>
  <c r="T335" i="3"/>
  <c r="R336" i="3"/>
  <c r="S336" i="3" s="1"/>
  <c r="T336" i="3"/>
  <c r="R337" i="3"/>
  <c r="S337" i="3" s="1"/>
  <c r="T337" i="3"/>
  <c r="R338" i="3"/>
  <c r="S338" i="3" s="1"/>
  <c r="T338" i="3"/>
  <c r="R339" i="3"/>
  <c r="S339" i="3" s="1"/>
  <c r="T339" i="3"/>
  <c r="R340" i="3"/>
  <c r="S340" i="3" s="1"/>
  <c r="T340" i="3"/>
  <c r="R341" i="3"/>
  <c r="S341" i="3" s="1"/>
  <c r="T341" i="3"/>
  <c r="R342" i="3"/>
  <c r="S342" i="3" s="1"/>
  <c r="T342" i="3"/>
  <c r="R343" i="3"/>
  <c r="S343" i="3" s="1"/>
  <c r="T343" i="3"/>
  <c r="R344" i="3"/>
  <c r="S344" i="3" s="1"/>
  <c r="T344" i="3"/>
  <c r="R345" i="3"/>
  <c r="S345" i="3" s="1"/>
  <c r="T345" i="3"/>
  <c r="R346" i="3"/>
  <c r="S346" i="3" s="1"/>
  <c r="T346" i="3"/>
  <c r="R347" i="3"/>
  <c r="S347" i="3" s="1"/>
  <c r="T347" i="3"/>
  <c r="R348" i="3"/>
  <c r="S348" i="3" s="1"/>
  <c r="T348" i="3"/>
  <c r="R349" i="3"/>
  <c r="S349" i="3" s="1"/>
  <c r="T349" i="3"/>
  <c r="R350" i="3"/>
  <c r="S350" i="3" s="1"/>
  <c r="T350" i="3"/>
  <c r="R351" i="3"/>
  <c r="S351" i="3" s="1"/>
  <c r="T351" i="3"/>
  <c r="R352" i="3"/>
  <c r="S352" i="3" s="1"/>
  <c r="T352" i="3"/>
  <c r="R353" i="3"/>
  <c r="S353" i="3" s="1"/>
  <c r="T353" i="3"/>
  <c r="R354" i="3"/>
  <c r="S354" i="3" s="1"/>
  <c r="T354" i="3"/>
  <c r="R355" i="3"/>
  <c r="S355" i="3" s="1"/>
  <c r="T355" i="3"/>
  <c r="R356" i="3"/>
  <c r="S356" i="3" s="1"/>
  <c r="T356" i="3"/>
  <c r="R357" i="3"/>
  <c r="S357" i="3" s="1"/>
  <c r="T357" i="3"/>
  <c r="R358" i="3"/>
  <c r="S358" i="3" s="1"/>
  <c r="T358" i="3"/>
  <c r="R359" i="3"/>
  <c r="S359" i="3" s="1"/>
  <c r="T359" i="3"/>
  <c r="R360" i="3"/>
  <c r="S360" i="3" s="1"/>
  <c r="T360" i="3"/>
  <c r="R361" i="3"/>
  <c r="S361" i="3" s="1"/>
  <c r="T361" i="3"/>
  <c r="R362" i="3"/>
  <c r="S362" i="3" s="1"/>
  <c r="T362" i="3"/>
  <c r="R363" i="3"/>
  <c r="S363" i="3" s="1"/>
  <c r="T363" i="3"/>
  <c r="R364" i="3"/>
  <c r="S364" i="3" s="1"/>
  <c r="T364" i="3"/>
  <c r="R365" i="3"/>
  <c r="S365" i="3" s="1"/>
  <c r="T365" i="3"/>
  <c r="R366" i="3"/>
  <c r="S366" i="3" s="1"/>
  <c r="T366" i="3"/>
  <c r="R367" i="3"/>
  <c r="S367" i="3" s="1"/>
  <c r="T367" i="3"/>
  <c r="R368" i="3"/>
  <c r="S368" i="3" s="1"/>
  <c r="T368" i="3"/>
  <c r="R369" i="3"/>
  <c r="S369" i="3" s="1"/>
  <c r="T369" i="3"/>
  <c r="R370" i="3"/>
  <c r="S370" i="3" s="1"/>
  <c r="T370" i="3"/>
  <c r="R371" i="3"/>
  <c r="S371" i="3" s="1"/>
  <c r="T371" i="3"/>
  <c r="R372" i="3"/>
  <c r="S372" i="3" s="1"/>
  <c r="T372" i="3"/>
  <c r="R373" i="3"/>
  <c r="S373" i="3" s="1"/>
  <c r="T373" i="3"/>
  <c r="R374" i="3"/>
  <c r="S374" i="3" s="1"/>
  <c r="T374" i="3"/>
  <c r="R375" i="3"/>
  <c r="S375" i="3" s="1"/>
  <c r="T375" i="3"/>
  <c r="R376" i="3"/>
  <c r="S376" i="3" s="1"/>
  <c r="T376" i="3"/>
  <c r="R377" i="3"/>
  <c r="S377" i="3" s="1"/>
  <c r="T377" i="3"/>
  <c r="R378" i="3"/>
  <c r="S378" i="3" s="1"/>
  <c r="T378" i="3"/>
  <c r="R379" i="3"/>
  <c r="S379" i="3" s="1"/>
  <c r="T379" i="3"/>
  <c r="R380" i="3"/>
  <c r="S380" i="3" s="1"/>
  <c r="T380" i="3"/>
  <c r="R381" i="3"/>
  <c r="S381" i="3" s="1"/>
  <c r="T381" i="3"/>
  <c r="R382" i="3"/>
  <c r="S382" i="3" s="1"/>
  <c r="T382" i="3"/>
  <c r="R383" i="3"/>
  <c r="S383" i="3" s="1"/>
  <c r="T383" i="3"/>
  <c r="R384" i="3"/>
  <c r="S384" i="3" s="1"/>
  <c r="T384" i="3"/>
  <c r="R385" i="3"/>
  <c r="S385" i="3" s="1"/>
  <c r="T385" i="3"/>
  <c r="R386" i="3"/>
  <c r="S386" i="3" s="1"/>
  <c r="T386" i="3"/>
  <c r="R387" i="3"/>
  <c r="S387" i="3" s="1"/>
  <c r="T387" i="3"/>
  <c r="R388" i="3"/>
  <c r="S388" i="3" s="1"/>
  <c r="T388" i="3"/>
  <c r="R389" i="3"/>
  <c r="S389" i="3" s="1"/>
  <c r="T389" i="3"/>
  <c r="R390" i="3"/>
  <c r="S390" i="3" s="1"/>
  <c r="T390" i="3"/>
  <c r="R391" i="3"/>
  <c r="S391" i="3" s="1"/>
  <c r="T391" i="3"/>
  <c r="R392" i="3"/>
  <c r="S392" i="3" s="1"/>
  <c r="T392" i="3"/>
  <c r="R393" i="3"/>
  <c r="S393" i="3" s="1"/>
  <c r="T393" i="3"/>
  <c r="R394" i="3"/>
  <c r="S394" i="3" s="1"/>
  <c r="T394" i="3"/>
  <c r="R395" i="3"/>
  <c r="S395" i="3" s="1"/>
  <c r="T395" i="3"/>
  <c r="R396" i="3"/>
  <c r="S396" i="3" s="1"/>
  <c r="T396" i="3"/>
  <c r="R397" i="3"/>
  <c r="S397" i="3" s="1"/>
  <c r="T397" i="3"/>
  <c r="R398" i="3"/>
  <c r="S398" i="3" s="1"/>
  <c r="T398" i="3"/>
  <c r="R399" i="3"/>
  <c r="S399" i="3" s="1"/>
  <c r="T399" i="3"/>
  <c r="R400" i="3"/>
  <c r="S400" i="3" s="1"/>
  <c r="T400" i="3"/>
  <c r="R401" i="3"/>
  <c r="S401" i="3" s="1"/>
  <c r="T401" i="3"/>
  <c r="R402" i="3"/>
  <c r="S402" i="3" s="1"/>
  <c r="T402" i="3"/>
  <c r="R403" i="3"/>
  <c r="S403" i="3" s="1"/>
  <c r="T403" i="3"/>
  <c r="R404" i="3"/>
  <c r="S404" i="3" s="1"/>
  <c r="T404" i="3"/>
  <c r="R405" i="3"/>
  <c r="S405" i="3" s="1"/>
  <c r="T405" i="3"/>
  <c r="R406" i="3"/>
  <c r="S406" i="3" s="1"/>
  <c r="T406" i="3"/>
  <c r="R407" i="3"/>
  <c r="S407" i="3" s="1"/>
  <c r="T407" i="3"/>
  <c r="R408" i="3"/>
  <c r="S408" i="3" s="1"/>
  <c r="T408" i="3"/>
  <c r="R409" i="3"/>
  <c r="S409" i="3" s="1"/>
  <c r="T409" i="3"/>
  <c r="R410" i="3"/>
  <c r="S410" i="3" s="1"/>
  <c r="T410" i="3"/>
  <c r="R411" i="3"/>
  <c r="S411" i="3" s="1"/>
  <c r="T411" i="3"/>
  <c r="R412" i="3"/>
  <c r="S412" i="3" s="1"/>
  <c r="T412" i="3"/>
  <c r="R413" i="3"/>
  <c r="S413" i="3" s="1"/>
  <c r="T413" i="3"/>
  <c r="R414" i="3"/>
  <c r="S414" i="3" s="1"/>
  <c r="T414" i="3"/>
  <c r="R415" i="3"/>
  <c r="S415" i="3" s="1"/>
  <c r="T415" i="3"/>
  <c r="R416" i="3"/>
  <c r="S416" i="3" s="1"/>
  <c r="T416" i="3"/>
  <c r="R417" i="3"/>
  <c r="S417" i="3" s="1"/>
  <c r="T417" i="3"/>
  <c r="R418" i="3"/>
  <c r="S418" i="3" s="1"/>
  <c r="T418" i="3"/>
  <c r="R419" i="3"/>
  <c r="S419" i="3" s="1"/>
  <c r="T419" i="3"/>
  <c r="R420" i="3"/>
  <c r="S420" i="3" s="1"/>
  <c r="T420" i="3"/>
  <c r="R421" i="3"/>
  <c r="S421" i="3" s="1"/>
  <c r="T421" i="3"/>
  <c r="R422" i="3"/>
  <c r="S422" i="3" s="1"/>
  <c r="T422" i="3"/>
  <c r="R423" i="3"/>
  <c r="S423" i="3" s="1"/>
  <c r="T423" i="3"/>
  <c r="R424" i="3"/>
  <c r="S424" i="3" s="1"/>
  <c r="T424" i="3"/>
  <c r="R425" i="3"/>
  <c r="S425" i="3" s="1"/>
  <c r="T425" i="3"/>
  <c r="R426" i="3"/>
  <c r="S426" i="3" s="1"/>
  <c r="T426" i="3"/>
  <c r="R427" i="3"/>
  <c r="S427" i="3" s="1"/>
  <c r="T427" i="3"/>
  <c r="R428" i="3"/>
  <c r="S428" i="3" s="1"/>
  <c r="T428" i="3"/>
  <c r="R429" i="3"/>
  <c r="S429" i="3" s="1"/>
  <c r="T429" i="3"/>
  <c r="R430" i="3"/>
  <c r="S430" i="3" s="1"/>
  <c r="T430" i="3"/>
  <c r="R431" i="3"/>
  <c r="S431" i="3" s="1"/>
  <c r="T431" i="3"/>
  <c r="R432" i="3"/>
  <c r="S432" i="3" s="1"/>
  <c r="T432" i="3"/>
  <c r="R433" i="3"/>
  <c r="S433" i="3" s="1"/>
  <c r="T433" i="3"/>
  <c r="R434" i="3"/>
  <c r="S434" i="3" s="1"/>
  <c r="T434" i="3"/>
  <c r="R435" i="3"/>
  <c r="S435" i="3" s="1"/>
  <c r="T435" i="3"/>
  <c r="R436" i="3"/>
  <c r="S436" i="3" s="1"/>
  <c r="T436" i="3"/>
  <c r="R437" i="3"/>
  <c r="S437" i="3" s="1"/>
  <c r="T437" i="3"/>
  <c r="R438" i="3"/>
  <c r="S438" i="3" s="1"/>
  <c r="T438" i="3"/>
  <c r="R439" i="3"/>
  <c r="S439" i="3" s="1"/>
  <c r="T439" i="3"/>
  <c r="R440" i="3"/>
  <c r="S440" i="3" s="1"/>
  <c r="T440" i="3"/>
  <c r="R441" i="3"/>
  <c r="S441" i="3" s="1"/>
  <c r="T441" i="3"/>
  <c r="R442" i="3"/>
  <c r="S442" i="3" s="1"/>
  <c r="T442" i="3"/>
  <c r="R443" i="3"/>
  <c r="S443" i="3" s="1"/>
  <c r="T443" i="3"/>
  <c r="R444" i="3"/>
  <c r="S444" i="3" s="1"/>
  <c r="T444" i="3"/>
  <c r="R445" i="3"/>
  <c r="S445" i="3" s="1"/>
  <c r="T445" i="3"/>
  <c r="R446" i="3"/>
  <c r="S446" i="3" s="1"/>
  <c r="T446" i="3"/>
  <c r="R447" i="3"/>
  <c r="S447" i="3" s="1"/>
  <c r="T447" i="3"/>
  <c r="R448" i="3"/>
  <c r="S448" i="3" s="1"/>
  <c r="T448" i="3"/>
  <c r="R449" i="3"/>
  <c r="S449" i="3" s="1"/>
  <c r="T449" i="3"/>
  <c r="R450" i="3"/>
  <c r="S450" i="3" s="1"/>
  <c r="T450" i="3"/>
  <c r="R451" i="3"/>
  <c r="S451" i="3" s="1"/>
  <c r="T451" i="3"/>
  <c r="R452" i="3"/>
  <c r="S452" i="3" s="1"/>
  <c r="T452" i="3"/>
  <c r="R453" i="3"/>
  <c r="S453" i="3" s="1"/>
  <c r="T453" i="3"/>
  <c r="R454" i="3"/>
  <c r="S454" i="3" s="1"/>
  <c r="T454" i="3"/>
  <c r="R455" i="3"/>
  <c r="S455" i="3" s="1"/>
  <c r="T455" i="3"/>
  <c r="R456" i="3"/>
  <c r="S456" i="3" s="1"/>
  <c r="T456" i="3"/>
  <c r="R457" i="3"/>
  <c r="S457" i="3" s="1"/>
  <c r="T457" i="3"/>
  <c r="R458" i="3"/>
  <c r="S458" i="3" s="1"/>
  <c r="T458" i="3"/>
  <c r="R459" i="3"/>
  <c r="S459" i="3" s="1"/>
  <c r="T459" i="3"/>
  <c r="R460" i="3"/>
  <c r="S460" i="3" s="1"/>
  <c r="T460" i="3"/>
  <c r="R461" i="3"/>
  <c r="S461" i="3" s="1"/>
  <c r="T461" i="3"/>
  <c r="R462" i="3"/>
  <c r="S462" i="3" s="1"/>
  <c r="T462" i="3"/>
  <c r="R463" i="3"/>
  <c r="S463" i="3" s="1"/>
  <c r="T463" i="3"/>
  <c r="R464" i="3"/>
  <c r="S464" i="3" s="1"/>
  <c r="T464" i="3"/>
  <c r="R465" i="3"/>
  <c r="S465" i="3" s="1"/>
  <c r="T465" i="3"/>
  <c r="R466" i="3"/>
  <c r="S466" i="3" s="1"/>
  <c r="T466" i="3"/>
  <c r="R467" i="3"/>
  <c r="S467" i="3" s="1"/>
  <c r="T467" i="3"/>
  <c r="R468" i="3"/>
  <c r="S468" i="3" s="1"/>
  <c r="T468" i="3"/>
  <c r="R469" i="3"/>
  <c r="S469" i="3" s="1"/>
  <c r="T469" i="3"/>
  <c r="R470" i="3"/>
  <c r="S470" i="3" s="1"/>
  <c r="T470" i="3"/>
  <c r="R471" i="3"/>
  <c r="S471" i="3" s="1"/>
  <c r="T471" i="3"/>
  <c r="R472" i="3"/>
  <c r="S472" i="3" s="1"/>
  <c r="T472" i="3"/>
  <c r="R473" i="3"/>
  <c r="S473" i="3" s="1"/>
  <c r="T473" i="3"/>
  <c r="R474" i="3"/>
  <c r="S474" i="3" s="1"/>
  <c r="T474" i="3"/>
  <c r="R475" i="3"/>
  <c r="S475" i="3" s="1"/>
  <c r="T475" i="3"/>
  <c r="R476" i="3"/>
  <c r="S476" i="3" s="1"/>
  <c r="T476" i="3"/>
  <c r="R477" i="3"/>
  <c r="S477" i="3" s="1"/>
  <c r="T477" i="3"/>
  <c r="R478" i="3"/>
  <c r="S478" i="3" s="1"/>
  <c r="T478" i="3"/>
  <c r="R479" i="3"/>
  <c r="S479" i="3" s="1"/>
  <c r="T479" i="3"/>
  <c r="R480" i="3"/>
  <c r="S480" i="3" s="1"/>
  <c r="T480" i="3"/>
  <c r="R481" i="3"/>
  <c r="S481" i="3" s="1"/>
  <c r="T481" i="3"/>
  <c r="R482" i="3"/>
  <c r="S482" i="3" s="1"/>
  <c r="T482" i="3"/>
  <c r="R483" i="3"/>
  <c r="S483" i="3" s="1"/>
  <c r="T483" i="3"/>
  <c r="R484" i="3"/>
  <c r="S484" i="3" s="1"/>
  <c r="T484" i="3"/>
  <c r="R485" i="3"/>
  <c r="S485" i="3" s="1"/>
  <c r="T485" i="3"/>
  <c r="R486" i="3"/>
  <c r="S486" i="3" s="1"/>
  <c r="T486" i="3"/>
  <c r="R487" i="3"/>
  <c r="S487" i="3" s="1"/>
  <c r="T487" i="3"/>
  <c r="R488" i="3"/>
  <c r="S488" i="3" s="1"/>
  <c r="T488" i="3"/>
  <c r="R489" i="3"/>
  <c r="S489" i="3" s="1"/>
  <c r="T489" i="3"/>
  <c r="R490" i="3"/>
  <c r="S490" i="3" s="1"/>
  <c r="T490" i="3"/>
  <c r="R491" i="3"/>
  <c r="S491" i="3" s="1"/>
  <c r="T491" i="3"/>
  <c r="R492" i="3"/>
  <c r="S492" i="3" s="1"/>
  <c r="T492" i="3"/>
  <c r="R493" i="3"/>
  <c r="S493" i="3" s="1"/>
  <c r="T493" i="3"/>
  <c r="R494" i="3"/>
  <c r="S494" i="3" s="1"/>
  <c r="T494" i="3"/>
  <c r="R495" i="3"/>
  <c r="S495" i="3" s="1"/>
  <c r="T495" i="3"/>
  <c r="R496" i="3"/>
  <c r="S496" i="3" s="1"/>
  <c r="T496" i="3"/>
  <c r="R497" i="3"/>
  <c r="S497" i="3" s="1"/>
  <c r="T497" i="3"/>
  <c r="R498" i="3"/>
  <c r="S498" i="3" s="1"/>
  <c r="T498" i="3"/>
  <c r="R499" i="3"/>
  <c r="S499" i="3" s="1"/>
  <c r="T499" i="3"/>
  <c r="R500" i="3"/>
  <c r="S500" i="3" s="1"/>
  <c r="T500" i="3"/>
  <c r="R501" i="3"/>
  <c r="S501" i="3" s="1"/>
  <c r="T501" i="3"/>
  <c r="R502" i="3"/>
  <c r="S502" i="3" s="1"/>
  <c r="T502" i="3"/>
  <c r="R503" i="3"/>
  <c r="S503" i="3" s="1"/>
  <c r="T503" i="3"/>
  <c r="R504" i="3"/>
  <c r="S504" i="3" s="1"/>
  <c r="T504" i="3"/>
  <c r="R505" i="3"/>
  <c r="S505" i="3" s="1"/>
  <c r="T505" i="3"/>
  <c r="R506" i="3"/>
  <c r="S506" i="3" s="1"/>
  <c r="T506" i="3"/>
  <c r="R507" i="3"/>
  <c r="S507" i="3" s="1"/>
  <c r="T507" i="3"/>
  <c r="R508" i="3"/>
  <c r="S508" i="3" s="1"/>
  <c r="T508" i="3"/>
  <c r="R509" i="3"/>
  <c r="S509" i="3" s="1"/>
  <c r="T509" i="3"/>
  <c r="R510" i="3"/>
  <c r="S510" i="3" s="1"/>
  <c r="T510" i="3"/>
  <c r="R511" i="3"/>
  <c r="S511" i="3" s="1"/>
  <c r="T511" i="3"/>
  <c r="R512" i="3"/>
  <c r="S512" i="3" s="1"/>
  <c r="T512" i="3"/>
  <c r="R513" i="3"/>
  <c r="S513" i="3" s="1"/>
  <c r="T513" i="3"/>
  <c r="R514" i="3"/>
  <c r="S514" i="3" s="1"/>
  <c r="T514" i="3"/>
  <c r="R515" i="3"/>
  <c r="S515" i="3" s="1"/>
  <c r="T515" i="3"/>
  <c r="R516" i="3"/>
  <c r="S516" i="3" s="1"/>
  <c r="T516" i="3"/>
  <c r="R517" i="3"/>
  <c r="S517" i="3" s="1"/>
  <c r="T517" i="3"/>
  <c r="R518" i="3"/>
  <c r="S518" i="3" s="1"/>
  <c r="T518" i="3"/>
  <c r="R519" i="3"/>
  <c r="S519" i="3" s="1"/>
  <c r="T519" i="3"/>
  <c r="R520" i="3"/>
  <c r="S520" i="3" s="1"/>
  <c r="T520" i="3"/>
  <c r="R521" i="3"/>
  <c r="S521" i="3" s="1"/>
  <c r="T521" i="3"/>
  <c r="R522" i="3"/>
  <c r="S522" i="3" s="1"/>
  <c r="T522" i="3"/>
  <c r="R523" i="3"/>
  <c r="S523" i="3" s="1"/>
  <c r="T523" i="3"/>
  <c r="R524" i="3"/>
  <c r="S524" i="3" s="1"/>
  <c r="T524" i="3"/>
  <c r="R525" i="3"/>
  <c r="S525" i="3" s="1"/>
  <c r="T525" i="3"/>
  <c r="R526" i="3"/>
  <c r="S526" i="3" s="1"/>
  <c r="T526" i="3"/>
  <c r="R527" i="3"/>
  <c r="S527" i="3" s="1"/>
  <c r="T527" i="3"/>
  <c r="R528" i="3"/>
  <c r="S528" i="3" s="1"/>
  <c r="T528" i="3"/>
  <c r="R529" i="3"/>
  <c r="S529" i="3" s="1"/>
  <c r="T529" i="3"/>
  <c r="R530" i="3"/>
  <c r="S530" i="3" s="1"/>
  <c r="T530" i="3"/>
  <c r="R531" i="3"/>
  <c r="S531" i="3" s="1"/>
  <c r="T531" i="3"/>
  <c r="R532" i="3"/>
  <c r="S532" i="3" s="1"/>
  <c r="T532" i="3"/>
  <c r="R533" i="3"/>
  <c r="S533" i="3" s="1"/>
  <c r="T533" i="3"/>
  <c r="R534" i="3"/>
  <c r="S534" i="3" s="1"/>
  <c r="T534" i="3"/>
  <c r="R535" i="3"/>
  <c r="S535" i="3" s="1"/>
  <c r="T535" i="3"/>
  <c r="R536" i="3"/>
  <c r="S536" i="3" s="1"/>
  <c r="T536" i="3"/>
  <c r="R537" i="3"/>
  <c r="S537" i="3" s="1"/>
  <c r="T537" i="3"/>
  <c r="R538" i="3"/>
  <c r="S538" i="3" s="1"/>
  <c r="T538" i="3"/>
  <c r="R539" i="3"/>
  <c r="S539" i="3" s="1"/>
  <c r="T539" i="3"/>
  <c r="R540" i="3"/>
  <c r="S540" i="3" s="1"/>
  <c r="T540" i="3"/>
  <c r="R541" i="3"/>
  <c r="S541" i="3" s="1"/>
  <c r="T541" i="3"/>
  <c r="R542" i="3"/>
  <c r="S542" i="3" s="1"/>
  <c r="T542" i="3"/>
  <c r="R543" i="3"/>
  <c r="S543" i="3" s="1"/>
  <c r="T543" i="3"/>
  <c r="R544" i="3"/>
  <c r="S544" i="3" s="1"/>
  <c r="T544" i="3"/>
  <c r="R545" i="3"/>
  <c r="S545" i="3" s="1"/>
  <c r="T545" i="3"/>
  <c r="R546" i="3"/>
  <c r="S546" i="3" s="1"/>
  <c r="T546" i="3"/>
  <c r="R547" i="3"/>
  <c r="S547" i="3" s="1"/>
  <c r="T547" i="3"/>
  <c r="R548" i="3"/>
  <c r="S548" i="3" s="1"/>
  <c r="T548" i="3"/>
  <c r="R549" i="3"/>
  <c r="S549" i="3" s="1"/>
  <c r="T549" i="3"/>
  <c r="R550" i="3"/>
  <c r="S550" i="3" s="1"/>
  <c r="T550" i="3"/>
  <c r="R551" i="3"/>
  <c r="S551" i="3" s="1"/>
  <c r="T551" i="3"/>
  <c r="R552" i="3"/>
  <c r="S552" i="3" s="1"/>
  <c r="T552" i="3"/>
  <c r="R553" i="3"/>
  <c r="S553" i="3" s="1"/>
  <c r="T553" i="3"/>
  <c r="R554" i="3"/>
  <c r="S554" i="3" s="1"/>
  <c r="T554" i="3"/>
  <c r="R555" i="3"/>
  <c r="S555" i="3" s="1"/>
  <c r="T555" i="3"/>
  <c r="R556" i="3"/>
  <c r="S556" i="3" s="1"/>
  <c r="T556" i="3"/>
  <c r="R557" i="3"/>
  <c r="S557" i="3" s="1"/>
  <c r="T557" i="3"/>
  <c r="R558" i="3"/>
  <c r="S558" i="3" s="1"/>
  <c r="T558" i="3"/>
  <c r="R559" i="3"/>
  <c r="S559" i="3" s="1"/>
  <c r="T559" i="3"/>
  <c r="R560" i="3"/>
  <c r="S560" i="3" s="1"/>
  <c r="T560" i="3"/>
  <c r="R561" i="3"/>
  <c r="S561" i="3" s="1"/>
  <c r="T561" i="3"/>
  <c r="R562" i="3"/>
  <c r="S562" i="3" s="1"/>
  <c r="T562" i="3"/>
  <c r="R563" i="3"/>
  <c r="S563" i="3" s="1"/>
  <c r="T563" i="3"/>
  <c r="R564" i="3"/>
  <c r="S564" i="3" s="1"/>
  <c r="T564" i="3"/>
  <c r="R565" i="3"/>
  <c r="S565" i="3" s="1"/>
  <c r="T565" i="3"/>
  <c r="R566" i="3"/>
  <c r="S566" i="3" s="1"/>
  <c r="T566" i="3"/>
  <c r="R567" i="3"/>
  <c r="S567" i="3" s="1"/>
  <c r="T567" i="3"/>
  <c r="R568" i="3"/>
  <c r="S568" i="3" s="1"/>
  <c r="T568" i="3"/>
  <c r="R569" i="3"/>
  <c r="S569" i="3" s="1"/>
  <c r="T569" i="3"/>
  <c r="R570" i="3"/>
  <c r="S570" i="3" s="1"/>
  <c r="T570" i="3"/>
  <c r="R571" i="3"/>
  <c r="S571" i="3" s="1"/>
  <c r="T571" i="3"/>
  <c r="R572" i="3"/>
  <c r="S572" i="3" s="1"/>
  <c r="T572" i="3"/>
  <c r="R573" i="3"/>
  <c r="S573" i="3" s="1"/>
  <c r="T573" i="3"/>
  <c r="R574" i="3"/>
  <c r="S574" i="3" s="1"/>
  <c r="T574" i="3"/>
  <c r="R575" i="3"/>
  <c r="S575" i="3" s="1"/>
  <c r="T575" i="3"/>
  <c r="R576" i="3"/>
  <c r="S576" i="3" s="1"/>
  <c r="T576" i="3"/>
  <c r="R577" i="3"/>
  <c r="S577" i="3" s="1"/>
  <c r="T577" i="3"/>
  <c r="R578" i="3"/>
  <c r="S578" i="3" s="1"/>
  <c r="T578" i="3"/>
  <c r="R579" i="3"/>
  <c r="S579" i="3" s="1"/>
  <c r="T579" i="3"/>
  <c r="R580" i="3"/>
  <c r="S580" i="3" s="1"/>
  <c r="T580" i="3"/>
  <c r="R581" i="3"/>
  <c r="S581" i="3" s="1"/>
  <c r="T581" i="3"/>
  <c r="R582" i="3"/>
  <c r="S582" i="3" s="1"/>
  <c r="T582" i="3"/>
  <c r="R583" i="3"/>
  <c r="S583" i="3" s="1"/>
  <c r="T583" i="3"/>
  <c r="R584" i="3"/>
  <c r="S584" i="3" s="1"/>
  <c r="T584" i="3"/>
  <c r="R585" i="3"/>
  <c r="S585" i="3" s="1"/>
  <c r="T585" i="3"/>
  <c r="R586" i="3"/>
  <c r="S586" i="3" s="1"/>
  <c r="T586" i="3"/>
  <c r="R587" i="3"/>
  <c r="S587" i="3" s="1"/>
  <c r="T587" i="3"/>
  <c r="R588" i="3"/>
  <c r="S588" i="3" s="1"/>
  <c r="T588" i="3"/>
  <c r="R589" i="3"/>
  <c r="S589" i="3" s="1"/>
  <c r="T589" i="3"/>
  <c r="R590" i="3"/>
  <c r="S590" i="3" s="1"/>
  <c r="T590" i="3"/>
  <c r="R591" i="3"/>
  <c r="S591" i="3" s="1"/>
  <c r="T591" i="3"/>
  <c r="R592" i="3"/>
  <c r="S592" i="3" s="1"/>
  <c r="T592" i="3"/>
  <c r="R593" i="3"/>
  <c r="S593" i="3" s="1"/>
  <c r="T593" i="3"/>
  <c r="R594" i="3"/>
  <c r="S594" i="3" s="1"/>
  <c r="T594" i="3"/>
  <c r="R595" i="3"/>
  <c r="S595" i="3" s="1"/>
  <c r="T595" i="3"/>
  <c r="R596" i="3"/>
  <c r="S596" i="3" s="1"/>
  <c r="T596" i="3"/>
  <c r="R597" i="3"/>
  <c r="S597" i="3" s="1"/>
  <c r="T597" i="3"/>
  <c r="R598" i="3"/>
  <c r="S598" i="3" s="1"/>
  <c r="T598" i="3"/>
  <c r="R599" i="3"/>
  <c r="S599" i="3" s="1"/>
  <c r="T599" i="3"/>
  <c r="R600" i="3"/>
  <c r="S600" i="3" s="1"/>
  <c r="T600" i="3"/>
  <c r="R601" i="3"/>
  <c r="S601" i="3" s="1"/>
  <c r="T601" i="3"/>
  <c r="R602" i="3"/>
  <c r="S602" i="3" s="1"/>
  <c r="T602" i="3"/>
  <c r="R603" i="3"/>
  <c r="S603" i="3" s="1"/>
  <c r="T603" i="3"/>
  <c r="R604" i="3"/>
  <c r="S604" i="3" s="1"/>
  <c r="T604" i="3"/>
  <c r="R605" i="3"/>
  <c r="S605" i="3" s="1"/>
  <c r="T605" i="3"/>
  <c r="R606" i="3"/>
  <c r="S606" i="3" s="1"/>
  <c r="T606" i="3"/>
  <c r="R607" i="3"/>
  <c r="S607" i="3" s="1"/>
  <c r="T607" i="3"/>
  <c r="R608" i="3"/>
  <c r="S608" i="3" s="1"/>
  <c r="T608" i="3"/>
  <c r="R609" i="3"/>
  <c r="S609" i="3" s="1"/>
  <c r="T609" i="3"/>
  <c r="R610" i="3"/>
  <c r="S610" i="3" s="1"/>
  <c r="T610" i="3"/>
  <c r="R611" i="3"/>
  <c r="S611" i="3" s="1"/>
  <c r="T611" i="3"/>
  <c r="R612" i="3"/>
  <c r="S612" i="3" s="1"/>
  <c r="T612" i="3"/>
  <c r="R613" i="3"/>
  <c r="S613" i="3" s="1"/>
  <c r="T613" i="3"/>
  <c r="R614" i="3"/>
  <c r="S614" i="3" s="1"/>
  <c r="T614" i="3"/>
  <c r="R615" i="3"/>
  <c r="S615" i="3" s="1"/>
  <c r="T615" i="3"/>
  <c r="R616" i="3"/>
  <c r="S616" i="3" s="1"/>
  <c r="T616" i="3"/>
  <c r="R617" i="3"/>
  <c r="S617" i="3" s="1"/>
  <c r="T617" i="3"/>
  <c r="R618" i="3"/>
  <c r="S618" i="3" s="1"/>
  <c r="T618" i="3"/>
  <c r="R619" i="3"/>
  <c r="S619" i="3" s="1"/>
  <c r="T619" i="3"/>
  <c r="R620" i="3"/>
  <c r="S620" i="3" s="1"/>
  <c r="T620" i="3"/>
  <c r="R621" i="3"/>
  <c r="S621" i="3" s="1"/>
  <c r="T621" i="3"/>
  <c r="R622" i="3"/>
  <c r="S622" i="3" s="1"/>
  <c r="T622" i="3"/>
  <c r="R623" i="3"/>
  <c r="S623" i="3" s="1"/>
  <c r="T623" i="3"/>
  <c r="R624" i="3"/>
  <c r="S624" i="3" s="1"/>
  <c r="T624" i="3"/>
  <c r="R625" i="3"/>
  <c r="S625" i="3" s="1"/>
  <c r="T625" i="3"/>
  <c r="R626" i="3"/>
  <c r="S626" i="3" s="1"/>
  <c r="T626" i="3"/>
  <c r="R627" i="3"/>
  <c r="S627" i="3" s="1"/>
  <c r="T627" i="3"/>
  <c r="R628" i="3"/>
  <c r="S628" i="3" s="1"/>
  <c r="T628" i="3"/>
  <c r="R629" i="3"/>
  <c r="S629" i="3" s="1"/>
  <c r="T629" i="3"/>
  <c r="R630" i="3"/>
  <c r="S630" i="3" s="1"/>
  <c r="T630" i="3"/>
  <c r="R631" i="3"/>
  <c r="S631" i="3" s="1"/>
  <c r="T631" i="3"/>
  <c r="R632" i="3"/>
  <c r="S632" i="3" s="1"/>
  <c r="T632" i="3"/>
  <c r="R633" i="3"/>
  <c r="S633" i="3" s="1"/>
  <c r="T633" i="3"/>
  <c r="R634" i="3"/>
  <c r="S634" i="3" s="1"/>
  <c r="T634" i="3"/>
  <c r="R635" i="3"/>
  <c r="S635" i="3" s="1"/>
  <c r="T635" i="3"/>
  <c r="R636" i="3"/>
  <c r="S636" i="3" s="1"/>
  <c r="T636" i="3"/>
  <c r="R637" i="3"/>
  <c r="S637" i="3" s="1"/>
  <c r="T637" i="3"/>
  <c r="R638" i="3"/>
  <c r="S638" i="3" s="1"/>
  <c r="T638" i="3"/>
  <c r="R639" i="3"/>
  <c r="S639" i="3" s="1"/>
  <c r="T639" i="3"/>
  <c r="R640" i="3"/>
  <c r="S640" i="3" s="1"/>
  <c r="T640" i="3"/>
  <c r="R641" i="3"/>
  <c r="S641" i="3" s="1"/>
  <c r="T641" i="3"/>
  <c r="R642" i="3"/>
  <c r="S642" i="3" s="1"/>
  <c r="T642" i="3"/>
  <c r="R643" i="3"/>
  <c r="S643" i="3" s="1"/>
  <c r="T643" i="3"/>
  <c r="R644" i="3"/>
  <c r="S644" i="3" s="1"/>
  <c r="T644" i="3"/>
  <c r="R645" i="3"/>
  <c r="S645" i="3" s="1"/>
  <c r="T645" i="3"/>
  <c r="R646" i="3"/>
  <c r="S646" i="3" s="1"/>
  <c r="T646" i="3"/>
  <c r="R647" i="3"/>
  <c r="S647" i="3" s="1"/>
  <c r="T647" i="3"/>
  <c r="R648" i="3"/>
  <c r="S648" i="3" s="1"/>
  <c r="T648" i="3"/>
  <c r="R649" i="3"/>
  <c r="S649" i="3" s="1"/>
  <c r="T649" i="3"/>
  <c r="R650" i="3"/>
  <c r="S650" i="3" s="1"/>
  <c r="T650" i="3"/>
  <c r="R651" i="3"/>
  <c r="S651" i="3" s="1"/>
  <c r="T651" i="3"/>
  <c r="R652" i="3"/>
  <c r="S652" i="3" s="1"/>
  <c r="T652" i="3"/>
  <c r="R653" i="3"/>
  <c r="S653" i="3" s="1"/>
  <c r="T653" i="3"/>
  <c r="R654" i="3"/>
  <c r="S654" i="3" s="1"/>
  <c r="T654" i="3"/>
  <c r="R655" i="3"/>
  <c r="S655" i="3" s="1"/>
  <c r="T655" i="3"/>
  <c r="R656" i="3"/>
  <c r="S656" i="3" s="1"/>
  <c r="T656" i="3"/>
  <c r="R657" i="3"/>
  <c r="S657" i="3" s="1"/>
  <c r="T657" i="3"/>
  <c r="R658" i="3"/>
  <c r="S658" i="3" s="1"/>
  <c r="T658" i="3"/>
  <c r="R659" i="3"/>
  <c r="S659" i="3" s="1"/>
  <c r="T659" i="3"/>
  <c r="R660" i="3"/>
  <c r="S660" i="3" s="1"/>
  <c r="T660" i="3"/>
  <c r="R661" i="3"/>
  <c r="S661" i="3" s="1"/>
  <c r="T661" i="3"/>
  <c r="R662" i="3"/>
  <c r="S662" i="3" s="1"/>
  <c r="T662" i="3"/>
  <c r="R663" i="3"/>
  <c r="S663" i="3" s="1"/>
  <c r="T663" i="3"/>
  <c r="R664" i="3"/>
  <c r="S664" i="3" s="1"/>
  <c r="T664" i="3"/>
  <c r="R665" i="3"/>
  <c r="S665" i="3" s="1"/>
  <c r="T665" i="3"/>
  <c r="R666" i="3"/>
  <c r="S666" i="3" s="1"/>
  <c r="T666" i="3"/>
  <c r="R667" i="3"/>
  <c r="S667" i="3" s="1"/>
  <c r="T667" i="3"/>
  <c r="R668" i="3"/>
  <c r="S668" i="3" s="1"/>
  <c r="T668" i="3"/>
  <c r="R669" i="3"/>
  <c r="S669" i="3" s="1"/>
  <c r="T669" i="3"/>
  <c r="R670" i="3"/>
  <c r="S670" i="3" s="1"/>
  <c r="T670" i="3"/>
  <c r="R671" i="3"/>
  <c r="S671" i="3" s="1"/>
  <c r="T671" i="3"/>
  <c r="R672" i="3"/>
  <c r="S672" i="3" s="1"/>
  <c r="T672" i="3"/>
  <c r="R673" i="3"/>
  <c r="S673" i="3" s="1"/>
  <c r="T673" i="3"/>
  <c r="R674" i="3"/>
  <c r="S674" i="3" s="1"/>
  <c r="T674" i="3"/>
  <c r="R675" i="3"/>
  <c r="S675" i="3" s="1"/>
  <c r="T675" i="3"/>
  <c r="R676" i="3"/>
  <c r="S676" i="3" s="1"/>
  <c r="T676" i="3"/>
  <c r="R677" i="3"/>
  <c r="S677" i="3" s="1"/>
  <c r="T677" i="3"/>
  <c r="R678" i="3"/>
  <c r="S678" i="3" s="1"/>
  <c r="T678" i="3"/>
  <c r="R679" i="3"/>
  <c r="S679" i="3" s="1"/>
  <c r="T679" i="3"/>
  <c r="R680" i="3"/>
  <c r="S680" i="3" s="1"/>
  <c r="T680" i="3"/>
  <c r="R681" i="3"/>
  <c r="S681" i="3" s="1"/>
  <c r="T681" i="3"/>
  <c r="R682" i="3"/>
  <c r="S682" i="3" s="1"/>
  <c r="T682" i="3"/>
  <c r="R683" i="3"/>
  <c r="S683" i="3" s="1"/>
  <c r="T683" i="3"/>
  <c r="R684" i="3"/>
  <c r="S684" i="3" s="1"/>
  <c r="T684" i="3"/>
  <c r="R685" i="3"/>
  <c r="S685" i="3" s="1"/>
  <c r="T685" i="3"/>
  <c r="R686" i="3"/>
  <c r="S686" i="3" s="1"/>
  <c r="T686" i="3"/>
  <c r="R687" i="3"/>
  <c r="S687" i="3" s="1"/>
  <c r="T687" i="3"/>
  <c r="R688" i="3"/>
  <c r="S688" i="3" s="1"/>
  <c r="T688" i="3"/>
  <c r="R689" i="3"/>
  <c r="S689" i="3" s="1"/>
  <c r="T689" i="3"/>
  <c r="R690" i="3"/>
  <c r="S690" i="3" s="1"/>
  <c r="T690" i="3"/>
  <c r="R691" i="3"/>
  <c r="S691" i="3" s="1"/>
  <c r="T691" i="3"/>
  <c r="R692" i="3"/>
  <c r="S692" i="3" s="1"/>
  <c r="T692" i="3"/>
  <c r="R693" i="3"/>
  <c r="S693" i="3" s="1"/>
  <c r="T693" i="3"/>
  <c r="R694" i="3"/>
  <c r="S694" i="3" s="1"/>
  <c r="T694" i="3"/>
  <c r="R695" i="3"/>
  <c r="S695" i="3" s="1"/>
  <c r="T695" i="3"/>
  <c r="R696" i="3"/>
  <c r="S696" i="3" s="1"/>
  <c r="T696" i="3"/>
  <c r="R697" i="3"/>
  <c r="S697" i="3" s="1"/>
  <c r="T697" i="3"/>
  <c r="R698" i="3"/>
  <c r="S698" i="3" s="1"/>
  <c r="T698" i="3"/>
  <c r="R699" i="3"/>
  <c r="S699" i="3" s="1"/>
  <c r="T699" i="3"/>
  <c r="R700" i="3"/>
  <c r="S700" i="3" s="1"/>
  <c r="T700" i="3"/>
  <c r="R701" i="3"/>
  <c r="S701" i="3" s="1"/>
  <c r="T701" i="3"/>
  <c r="R702" i="3"/>
  <c r="S702" i="3" s="1"/>
  <c r="T702" i="3"/>
  <c r="R703" i="3"/>
  <c r="S703" i="3" s="1"/>
  <c r="T703" i="3"/>
  <c r="R704" i="3"/>
  <c r="S704" i="3" s="1"/>
  <c r="T704" i="3"/>
  <c r="R705" i="3"/>
  <c r="S705" i="3" s="1"/>
  <c r="T705" i="3"/>
  <c r="R706" i="3"/>
  <c r="S706" i="3" s="1"/>
  <c r="T706" i="3"/>
  <c r="R707" i="3"/>
  <c r="S707" i="3" s="1"/>
  <c r="T707" i="3"/>
  <c r="R708" i="3"/>
  <c r="S708" i="3" s="1"/>
  <c r="T708" i="3"/>
  <c r="R709" i="3"/>
  <c r="S709" i="3" s="1"/>
  <c r="T709" i="3"/>
  <c r="R710" i="3"/>
  <c r="S710" i="3" s="1"/>
  <c r="T710" i="3"/>
  <c r="R711" i="3"/>
  <c r="S711" i="3" s="1"/>
  <c r="T711" i="3"/>
  <c r="R712" i="3"/>
  <c r="S712" i="3" s="1"/>
  <c r="T712" i="3"/>
  <c r="R713" i="3"/>
  <c r="S713" i="3" s="1"/>
  <c r="T713" i="3"/>
  <c r="R714" i="3"/>
  <c r="S714" i="3" s="1"/>
  <c r="T714" i="3"/>
  <c r="R715" i="3"/>
  <c r="S715" i="3" s="1"/>
  <c r="T715" i="3"/>
  <c r="R716" i="3"/>
  <c r="S716" i="3" s="1"/>
  <c r="T716" i="3"/>
  <c r="R717" i="3"/>
  <c r="S717" i="3" s="1"/>
  <c r="T717" i="3"/>
  <c r="R718" i="3"/>
  <c r="S718" i="3" s="1"/>
  <c r="T718" i="3"/>
  <c r="R719" i="3"/>
  <c r="S719" i="3" s="1"/>
  <c r="T719" i="3"/>
  <c r="R720" i="3"/>
  <c r="S720" i="3" s="1"/>
  <c r="T720" i="3"/>
  <c r="R721" i="3"/>
  <c r="S721" i="3" s="1"/>
  <c r="T721" i="3"/>
  <c r="R722" i="3"/>
  <c r="S722" i="3" s="1"/>
  <c r="T722" i="3"/>
  <c r="R723" i="3"/>
  <c r="S723" i="3" s="1"/>
  <c r="T723" i="3"/>
  <c r="R724" i="3"/>
  <c r="S724" i="3" s="1"/>
  <c r="T724" i="3"/>
  <c r="R725" i="3"/>
  <c r="S725" i="3" s="1"/>
  <c r="T725" i="3"/>
  <c r="R726" i="3"/>
  <c r="S726" i="3" s="1"/>
  <c r="T726" i="3"/>
  <c r="R727" i="3"/>
  <c r="S727" i="3" s="1"/>
  <c r="T727" i="3"/>
  <c r="R728" i="3"/>
  <c r="S728" i="3" s="1"/>
  <c r="T728" i="3"/>
  <c r="R729" i="3"/>
  <c r="S729" i="3" s="1"/>
  <c r="T729" i="3"/>
  <c r="R730" i="3"/>
  <c r="S730" i="3" s="1"/>
  <c r="T730" i="3"/>
  <c r="R731" i="3"/>
  <c r="S731" i="3" s="1"/>
  <c r="T731" i="3"/>
  <c r="R732" i="3"/>
  <c r="S732" i="3" s="1"/>
  <c r="T732" i="3"/>
  <c r="R733" i="3"/>
  <c r="S733" i="3" s="1"/>
  <c r="T733" i="3"/>
  <c r="R734" i="3"/>
  <c r="S734" i="3" s="1"/>
  <c r="T734" i="3"/>
  <c r="R735" i="3"/>
  <c r="S735" i="3" s="1"/>
  <c r="T735" i="3"/>
  <c r="R736" i="3"/>
  <c r="S736" i="3" s="1"/>
  <c r="T736" i="3"/>
  <c r="R737" i="3"/>
  <c r="S737" i="3" s="1"/>
  <c r="T737" i="3"/>
  <c r="R738" i="3"/>
  <c r="S738" i="3" s="1"/>
  <c r="T738" i="3"/>
  <c r="R739" i="3"/>
  <c r="S739" i="3" s="1"/>
  <c r="T739" i="3"/>
  <c r="R740" i="3"/>
  <c r="S740" i="3" s="1"/>
  <c r="T740" i="3"/>
  <c r="R741" i="3"/>
  <c r="S741" i="3" s="1"/>
  <c r="T741" i="3"/>
  <c r="R742" i="3"/>
  <c r="S742" i="3" s="1"/>
  <c r="T742" i="3"/>
  <c r="R743" i="3"/>
  <c r="S743" i="3" s="1"/>
  <c r="T743" i="3"/>
  <c r="R744" i="3"/>
  <c r="S744" i="3" s="1"/>
  <c r="T744" i="3"/>
  <c r="R745" i="3"/>
  <c r="S745" i="3" s="1"/>
  <c r="T745" i="3"/>
  <c r="R746" i="3"/>
  <c r="S746" i="3" s="1"/>
  <c r="T746" i="3"/>
  <c r="R747" i="3"/>
  <c r="S747" i="3" s="1"/>
  <c r="T747" i="3"/>
  <c r="R748" i="3"/>
  <c r="S748" i="3" s="1"/>
  <c r="T748" i="3"/>
  <c r="R749" i="3"/>
  <c r="S749" i="3" s="1"/>
  <c r="T749" i="3"/>
  <c r="R750" i="3"/>
  <c r="S750" i="3" s="1"/>
  <c r="T750" i="3"/>
  <c r="R751" i="3"/>
  <c r="S751" i="3" s="1"/>
  <c r="T751" i="3"/>
  <c r="R752" i="3"/>
  <c r="S752" i="3" s="1"/>
  <c r="T752" i="3"/>
  <c r="R753" i="3"/>
  <c r="S753" i="3" s="1"/>
  <c r="T753" i="3"/>
  <c r="R754" i="3"/>
  <c r="S754" i="3" s="1"/>
  <c r="T754" i="3"/>
  <c r="R755" i="3"/>
  <c r="S755" i="3" s="1"/>
  <c r="T755" i="3"/>
  <c r="R756" i="3"/>
  <c r="S756" i="3" s="1"/>
  <c r="T756" i="3"/>
  <c r="R757" i="3"/>
  <c r="S757" i="3" s="1"/>
  <c r="T757" i="3"/>
  <c r="R758" i="3"/>
  <c r="S758" i="3" s="1"/>
  <c r="T758" i="3"/>
  <c r="R759" i="3"/>
  <c r="S759" i="3" s="1"/>
  <c r="T759" i="3"/>
  <c r="R760" i="3"/>
  <c r="S760" i="3" s="1"/>
  <c r="T760" i="3"/>
  <c r="R761" i="3"/>
  <c r="S761" i="3" s="1"/>
  <c r="T761" i="3"/>
  <c r="R762" i="3"/>
  <c r="S762" i="3" s="1"/>
  <c r="T762" i="3"/>
  <c r="R763" i="3"/>
  <c r="S763" i="3" s="1"/>
  <c r="T763" i="3"/>
  <c r="R764" i="3"/>
  <c r="S764" i="3" s="1"/>
  <c r="T764" i="3"/>
  <c r="R765" i="3"/>
  <c r="S765" i="3" s="1"/>
  <c r="T765" i="3"/>
  <c r="R766" i="3"/>
  <c r="S766" i="3" s="1"/>
  <c r="T766" i="3"/>
  <c r="R767" i="3"/>
  <c r="S767" i="3" s="1"/>
  <c r="T767" i="3"/>
  <c r="R768" i="3"/>
  <c r="S768" i="3" s="1"/>
  <c r="T768" i="3"/>
  <c r="R769" i="3"/>
  <c r="S769" i="3" s="1"/>
  <c r="T769" i="3"/>
  <c r="R770" i="3"/>
  <c r="S770" i="3" s="1"/>
  <c r="T770" i="3"/>
  <c r="R771" i="3"/>
  <c r="S771" i="3" s="1"/>
  <c r="T771" i="3"/>
  <c r="R772" i="3"/>
  <c r="S772" i="3" s="1"/>
  <c r="T772" i="3"/>
  <c r="R773" i="3"/>
  <c r="S773" i="3" s="1"/>
  <c r="T773" i="3"/>
  <c r="R774" i="3"/>
  <c r="S774" i="3" s="1"/>
  <c r="T774" i="3"/>
  <c r="R775" i="3"/>
  <c r="S775" i="3" s="1"/>
  <c r="T775" i="3"/>
  <c r="R776" i="3"/>
  <c r="S776" i="3" s="1"/>
  <c r="T776" i="3"/>
  <c r="R777" i="3"/>
  <c r="S777" i="3" s="1"/>
  <c r="T777" i="3"/>
  <c r="R778" i="3"/>
  <c r="S778" i="3" s="1"/>
  <c r="T778" i="3"/>
  <c r="R779" i="3"/>
  <c r="S779" i="3" s="1"/>
  <c r="T779" i="3"/>
  <c r="R780" i="3"/>
  <c r="S780" i="3" s="1"/>
  <c r="T780" i="3"/>
  <c r="R781" i="3"/>
  <c r="S781" i="3" s="1"/>
  <c r="T781" i="3"/>
  <c r="R782" i="3"/>
  <c r="S782" i="3" s="1"/>
  <c r="T782" i="3"/>
  <c r="R783" i="3"/>
  <c r="S783" i="3" s="1"/>
  <c r="T783" i="3"/>
  <c r="R784" i="3"/>
  <c r="S784" i="3" s="1"/>
  <c r="T784" i="3"/>
  <c r="R785" i="3"/>
  <c r="S785" i="3" s="1"/>
  <c r="T785" i="3"/>
  <c r="R786" i="3"/>
  <c r="S786" i="3" s="1"/>
  <c r="T786" i="3"/>
  <c r="R787" i="3"/>
  <c r="S787" i="3" s="1"/>
  <c r="T787" i="3"/>
  <c r="R788" i="3"/>
  <c r="S788" i="3" s="1"/>
  <c r="T788" i="3"/>
  <c r="R789" i="3"/>
  <c r="S789" i="3" s="1"/>
  <c r="T789" i="3"/>
  <c r="R790" i="3"/>
  <c r="S790" i="3" s="1"/>
  <c r="T790" i="3"/>
  <c r="R791" i="3"/>
  <c r="S791" i="3" s="1"/>
  <c r="T791" i="3"/>
  <c r="R792" i="3"/>
  <c r="S792" i="3" s="1"/>
  <c r="T792" i="3"/>
  <c r="R793" i="3"/>
  <c r="S793" i="3" s="1"/>
  <c r="T793" i="3"/>
  <c r="R794" i="3"/>
  <c r="S794" i="3" s="1"/>
  <c r="T794" i="3"/>
  <c r="R795" i="3"/>
  <c r="S795" i="3" s="1"/>
  <c r="T795" i="3"/>
  <c r="R796" i="3"/>
  <c r="S796" i="3" s="1"/>
  <c r="T796" i="3"/>
  <c r="R797" i="3"/>
  <c r="S797" i="3" s="1"/>
  <c r="T797" i="3"/>
  <c r="R798" i="3"/>
  <c r="S798" i="3" s="1"/>
  <c r="T798" i="3"/>
  <c r="R799" i="3"/>
  <c r="S799" i="3" s="1"/>
  <c r="T799" i="3"/>
  <c r="R800" i="3"/>
  <c r="S800" i="3" s="1"/>
  <c r="T800" i="3"/>
  <c r="R801" i="3"/>
  <c r="S801" i="3" s="1"/>
  <c r="T801" i="3"/>
  <c r="R802" i="3"/>
  <c r="S802" i="3" s="1"/>
  <c r="T802" i="3"/>
  <c r="R803" i="3"/>
  <c r="S803" i="3" s="1"/>
  <c r="T803" i="3"/>
  <c r="R804" i="3"/>
  <c r="S804" i="3" s="1"/>
  <c r="T804" i="3"/>
  <c r="R805" i="3"/>
  <c r="S805" i="3" s="1"/>
  <c r="T805" i="3"/>
  <c r="R806" i="3"/>
  <c r="S806" i="3" s="1"/>
  <c r="T806" i="3"/>
  <c r="R807" i="3"/>
  <c r="S807" i="3" s="1"/>
  <c r="T807" i="3"/>
  <c r="R808" i="3"/>
  <c r="S808" i="3" s="1"/>
  <c r="T808" i="3"/>
  <c r="R809" i="3"/>
  <c r="S809" i="3" s="1"/>
  <c r="T809" i="3"/>
  <c r="R810" i="3"/>
  <c r="S810" i="3" s="1"/>
  <c r="T810" i="3"/>
  <c r="R811" i="3"/>
  <c r="S811" i="3" s="1"/>
  <c r="T811" i="3"/>
  <c r="R812" i="3"/>
  <c r="S812" i="3" s="1"/>
  <c r="T812" i="3"/>
  <c r="R813" i="3"/>
  <c r="S813" i="3" s="1"/>
  <c r="T813" i="3"/>
  <c r="R814" i="3"/>
  <c r="S814" i="3" s="1"/>
  <c r="T814" i="3"/>
  <c r="R815" i="3"/>
  <c r="S815" i="3" s="1"/>
  <c r="T815" i="3"/>
  <c r="R816" i="3"/>
  <c r="S816" i="3" s="1"/>
  <c r="T816" i="3"/>
  <c r="R817" i="3"/>
  <c r="S817" i="3" s="1"/>
  <c r="T817" i="3"/>
  <c r="R818" i="3"/>
  <c r="S818" i="3" s="1"/>
  <c r="T818" i="3"/>
  <c r="R819" i="3"/>
  <c r="S819" i="3" s="1"/>
  <c r="T819" i="3"/>
  <c r="R820" i="3"/>
  <c r="S820" i="3" s="1"/>
  <c r="T820" i="3"/>
  <c r="R821" i="3"/>
  <c r="S821" i="3" s="1"/>
  <c r="T821" i="3"/>
  <c r="R822" i="3"/>
  <c r="S822" i="3" s="1"/>
  <c r="T822" i="3"/>
  <c r="R823" i="3"/>
  <c r="S823" i="3" s="1"/>
  <c r="T823" i="3"/>
  <c r="R824" i="3"/>
  <c r="S824" i="3" s="1"/>
  <c r="T824" i="3"/>
  <c r="R825" i="3"/>
  <c r="S825" i="3" s="1"/>
  <c r="T825" i="3"/>
  <c r="R826" i="3"/>
  <c r="S826" i="3" s="1"/>
  <c r="T826" i="3"/>
  <c r="R827" i="3"/>
  <c r="S827" i="3" s="1"/>
  <c r="T827" i="3"/>
  <c r="R828" i="3"/>
  <c r="S828" i="3" s="1"/>
  <c r="T828" i="3"/>
  <c r="R829" i="3"/>
  <c r="S829" i="3" s="1"/>
  <c r="T829" i="3"/>
  <c r="R830" i="3"/>
  <c r="S830" i="3" s="1"/>
  <c r="T830" i="3"/>
  <c r="R831" i="3"/>
  <c r="S831" i="3" s="1"/>
  <c r="T831" i="3"/>
  <c r="R832" i="3"/>
  <c r="S832" i="3" s="1"/>
  <c r="T832" i="3"/>
  <c r="R833" i="3"/>
  <c r="S833" i="3" s="1"/>
  <c r="T833" i="3"/>
  <c r="R834" i="3"/>
  <c r="S834" i="3" s="1"/>
  <c r="T834" i="3"/>
  <c r="R835" i="3"/>
  <c r="S835" i="3" s="1"/>
  <c r="T835" i="3"/>
  <c r="R836" i="3"/>
  <c r="S836" i="3" s="1"/>
  <c r="T836" i="3"/>
  <c r="R837" i="3"/>
  <c r="S837" i="3" s="1"/>
  <c r="T837" i="3"/>
  <c r="R838" i="3"/>
  <c r="S838" i="3" s="1"/>
  <c r="T838" i="3"/>
  <c r="R839" i="3"/>
  <c r="S839" i="3" s="1"/>
  <c r="T839" i="3"/>
  <c r="R840" i="3"/>
  <c r="S840" i="3" s="1"/>
  <c r="T840" i="3"/>
  <c r="R841" i="3"/>
  <c r="S841" i="3" s="1"/>
  <c r="T841" i="3"/>
  <c r="R842" i="3"/>
  <c r="S842" i="3" s="1"/>
  <c r="T842" i="3"/>
  <c r="R843" i="3"/>
  <c r="S843" i="3" s="1"/>
  <c r="T843" i="3"/>
  <c r="R844" i="3"/>
  <c r="S844" i="3" s="1"/>
  <c r="T844" i="3"/>
  <c r="R845" i="3"/>
  <c r="S845" i="3" s="1"/>
  <c r="T845" i="3"/>
  <c r="R846" i="3"/>
  <c r="S846" i="3" s="1"/>
  <c r="T846" i="3"/>
  <c r="R847" i="3"/>
  <c r="S847" i="3" s="1"/>
  <c r="T847" i="3"/>
  <c r="R848" i="3"/>
  <c r="S848" i="3" s="1"/>
  <c r="T848" i="3"/>
  <c r="R849" i="3"/>
  <c r="S849" i="3" s="1"/>
  <c r="T849" i="3"/>
  <c r="R850" i="3"/>
  <c r="S850" i="3" s="1"/>
  <c r="T850" i="3"/>
  <c r="R851" i="3"/>
  <c r="S851" i="3" s="1"/>
  <c r="T851" i="3"/>
  <c r="R852" i="3"/>
  <c r="S852" i="3" s="1"/>
  <c r="T852" i="3"/>
  <c r="R853" i="3"/>
  <c r="S853" i="3" s="1"/>
  <c r="T853" i="3"/>
  <c r="R854" i="3"/>
  <c r="S854" i="3" s="1"/>
  <c r="T854" i="3"/>
  <c r="R855" i="3"/>
  <c r="S855" i="3" s="1"/>
  <c r="T855" i="3"/>
  <c r="R856" i="3"/>
  <c r="S856" i="3" s="1"/>
  <c r="T856" i="3"/>
  <c r="R857" i="3"/>
  <c r="S857" i="3" s="1"/>
  <c r="T857" i="3"/>
  <c r="R858" i="3"/>
  <c r="S858" i="3" s="1"/>
  <c r="T858" i="3"/>
  <c r="R859" i="3"/>
  <c r="S859" i="3" s="1"/>
  <c r="T859" i="3"/>
  <c r="R860" i="3"/>
  <c r="S860" i="3" s="1"/>
  <c r="T860" i="3"/>
  <c r="R861" i="3"/>
  <c r="S861" i="3" s="1"/>
  <c r="T861" i="3"/>
  <c r="R862" i="3"/>
  <c r="S862" i="3" s="1"/>
  <c r="T862" i="3"/>
  <c r="R863" i="3"/>
  <c r="S863" i="3" s="1"/>
  <c r="T863" i="3"/>
  <c r="R864" i="3"/>
  <c r="S864" i="3" s="1"/>
  <c r="T864" i="3"/>
  <c r="R865" i="3"/>
  <c r="S865" i="3" s="1"/>
  <c r="T865" i="3"/>
  <c r="R866" i="3"/>
  <c r="S866" i="3" s="1"/>
  <c r="T866" i="3"/>
  <c r="R867" i="3"/>
  <c r="S867" i="3" s="1"/>
  <c r="T867" i="3"/>
  <c r="R868" i="3"/>
  <c r="S868" i="3" s="1"/>
  <c r="T868" i="3"/>
  <c r="R869" i="3"/>
  <c r="S869" i="3" s="1"/>
  <c r="T869" i="3"/>
  <c r="R870" i="3"/>
  <c r="S870" i="3" s="1"/>
  <c r="T870" i="3"/>
  <c r="R871" i="3"/>
  <c r="S871" i="3" s="1"/>
  <c r="T871" i="3"/>
  <c r="R872" i="3"/>
  <c r="S872" i="3" s="1"/>
  <c r="T872" i="3"/>
  <c r="R873" i="3"/>
  <c r="S873" i="3" s="1"/>
  <c r="T873" i="3"/>
  <c r="R874" i="3"/>
  <c r="S874" i="3" s="1"/>
  <c r="T874" i="3"/>
  <c r="R875" i="3"/>
  <c r="S875" i="3" s="1"/>
  <c r="T875" i="3"/>
  <c r="R876" i="3"/>
  <c r="S876" i="3" s="1"/>
  <c r="T876" i="3"/>
  <c r="R877" i="3"/>
  <c r="S877" i="3" s="1"/>
  <c r="T877" i="3"/>
  <c r="R878" i="3"/>
  <c r="S878" i="3" s="1"/>
  <c r="T878" i="3"/>
  <c r="R879" i="3"/>
  <c r="S879" i="3" s="1"/>
  <c r="T879" i="3"/>
  <c r="R880" i="3"/>
  <c r="S880" i="3" s="1"/>
  <c r="T880" i="3"/>
  <c r="R881" i="3"/>
  <c r="S881" i="3" s="1"/>
  <c r="T881" i="3"/>
  <c r="R882" i="3"/>
  <c r="S882" i="3" s="1"/>
  <c r="T882" i="3"/>
  <c r="R883" i="3"/>
  <c r="S883" i="3" s="1"/>
  <c r="T883" i="3"/>
  <c r="R884" i="3"/>
  <c r="S884" i="3" s="1"/>
  <c r="T884" i="3"/>
  <c r="R885" i="3"/>
  <c r="S885" i="3" s="1"/>
  <c r="T885" i="3"/>
  <c r="R886" i="3"/>
  <c r="S886" i="3" s="1"/>
  <c r="T886" i="3"/>
  <c r="R887" i="3"/>
  <c r="S887" i="3" s="1"/>
  <c r="T887" i="3"/>
  <c r="R888" i="3"/>
  <c r="S888" i="3" s="1"/>
  <c r="T888" i="3"/>
  <c r="R889" i="3"/>
  <c r="S889" i="3" s="1"/>
  <c r="T889" i="3"/>
  <c r="R890" i="3"/>
  <c r="S890" i="3" s="1"/>
  <c r="T890" i="3"/>
  <c r="R891" i="3"/>
  <c r="S891" i="3" s="1"/>
  <c r="T891" i="3"/>
  <c r="R892" i="3"/>
  <c r="S892" i="3" s="1"/>
  <c r="T892" i="3"/>
  <c r="R893" i="3"/>
  <c r="S893" i="3" s="1"/>
  <c r="T893" i="3"/>
  <c r="R894" i="3"/>
  <c r="S894" i="3" s="1"/>
  <c r="T894" i="3"/>
  <c r="R895" i="3"/>
  <c r="S895" i="3" s="1"/>
  <c r="T895" i="3"/>
  <c r="R896" i="3"/>
  <c r="S896" i="3" s="1"/>
  <c r="T896" i="3"/>
  <c r="R897" i="3"/>
  <c r="S897" i="3" s="1"/>
  <c r="T897" i="3"/>
  <c r="R898" i="3"/>
  <c r="S898" i="3" s="1"/>
  <c r="T898" i="3"/>
  <c r="R899" i="3"/>
  <c r="S899" i="3" s="1"/>
  <c r="T899" i="3"/>
  <c r="R900" i="3"/>
  <c r="S900" i="3" s="1"/>
  <c r="T900" i="3"/>
  <c r="R901" i="3"/>
  <c r="S901" i="3" s="1"/>
  <c r="T901" i="3"/>
  <c r="R902" i="3"/>
  <c r="S902" i="3" s="1"/>
  <c r="T902" i="3"/>
  <c r="R903" i="3"/>
  <c r="S903" i="3" s="1"/>
  <c r="T903" i="3"/>
  <c r="R904" i="3"/>
  <c r="S904" i="3" s="1"/>
  <c r="T904" i="3"/>
  <c r="R905" i="3"/>
  <c r="S905" i="3" s="1"/>
  <c r="T905" i="3"/>
  <c r="R906" i="3"/>
  <c r="S906" i="3" s="1"/>
  <c r="T906" i="3"/>
  <c r="R907" i="3"/>
  <c r="S907" i="3" s="1"/>
  <c r="T907" i="3"/>
  <c r="R908" i="3"/>
  <c r="S908" i="3" s="1"/>
  <c r="T908" i="3"/>
  <c r="R909" i="3"/>
  <c r="S909" i="3" s="1"/>
  <c r="T909" i="3"/>
  <c r="R910" i="3"/>
  <c r="S910" i="3" s="1"/>
  <c r="T910" i="3"/>
  <c r="R911" i="3"/>
  <c r="S911" i="3" s="1"/>
  <c r="T911" i="3"/>
  <c r="R912" i="3"/>
  <c r="S912" i="3" s="1"/>
  <c r="T912" i="3"/>
  <c r="R913" i="3"/>
  <c r="S913" i="3" s="1"/>
  <c r="T913" i="3"/>
  <c r="R914" i="3"/>
  <c r="S914" i="3" s="1"/>
  <c r="T914" i="3"/>
  <c r="R915" i="3"/>
  <c r="S915" i="3" s="1"/>
  <c r="T915" i="3"/>
  <c r="R916" i="3"/>
  <c r="S916" i="3" s="1"/>
  <c r="T916" i="3"/>
  <c r="R917" i="3"/>
  <c r="S917" i="3" s="1"/>
  <c r="T917" i="3"/>
  <c r="R918" i="3"/>
  <c r="S918" i="3" s="1"/>
  <c r="T918" i="3"/>
  <c r="R919" i="3"/>
  <c r="S919" i="3" s="1"/>
  <c r="T919" i="3"/>
  <c r="R920" i="3"/>
  <c r="S920" i="3" s="1"/>
  <c r="T920" i="3"/>
  <c r="R921" i="3"/>
  <c r="S921" i="3" s="1"/>
  <c r="T921" i="3"/>
  <c r="R922" i="3"/>
  <c r="S922" i="3" s="1"/>
  <c r="T922" i="3"/>
  <c r="R923" i="3"/>
  <c r="S923" i="3" s="1"/>
  <c r="T923" i="3"/>
  <c r="R924" i="3"/>
  <c r="S924" i="3" s="1"/>
  <c r="T924" i="3"/>
  <c r="R925" i="3"/>
  <c r="S925" i="3" s="1"/>
  <c r="T925" i="3"/>
  <c r="R926" i="3"/>
  <c r="S926" i="3" s="1"/>
  <c r="T926" i="3"/>
  <c r="R927" i="3"/>
  <c r="S927" i="3" s="1"/>
  <c r="T927" i="3"/>
  <c r="R928" i="3"/>
  <c r="S928" i="3" s="1"/>
  <c r="T928" i="3"/>
  <c r="R929" i="3"/>
  <c r="S929" i="3" s="1"/>
  <c r="T929" i="3"/>
  <c r="R930" i="3"/>
  <c r="S930" i="3" s="1"/>
  <c r="T930" i="3"/>
  <c r="R931" i="3"/>
  <c r="S931" i="3" s="1"/>
  <c r="T931" i="3"/>
  <c r="R932" i="3"/>
  <c r="S932" i="3" s="1"/>
  <c r="T932" i="3"/>
  <c r="R933" i="3"/>
  <c r="S933" i="3" s="1"/>
  <c r="T933" i="3"/>
  <c r="R934" i="3"/>
  <c r="S934" i="3" s="1"/>
  <c r="T934" i="3"/>
  <c r="R935" i="3"/>
  <c r="S935" i="3" s="1"/>
  <c r="T935" i="3"/>
  <c r="R936" i="3"/>
  <c r="S936" i="3" s="1"/>
  <c r="T936" i="3"/>
  <c r="R937" i="3"/>
  <c r="S937" i="3" s="1"/>
  <c r="T937" i="3"/>
  <c r="R938" i="3"/>
  <c r="S938" i="3" s="1"/>
  <c r="T938" i="3"/>
  <c r="R939" i="3"/>
  <c r="S939" i="3" s="1"/>
  <c r="T939" i="3"/>
  <c r="R940" i="3"/>
  <c r="S940" i="3" s="1"/>
  <c r="T940" i="3"/>
  <c r="R941" i="3"/>
  <c r="S941" i="3" s="1"/>
  <c r="T941" i="3"/>
  <c r="R942" i="3"/>
  <c r="S942" i="3" s="1"/>
  <c r="T942" i="3"/>
  <c r="R943" i="3"/>
  <c r="S943" i="3" s="1"/>
  <c r="T943" i="3"/>
  <c r="R944" i="3"/>
  <c r="S944" i="3" s="1"/>
  <c r="T944" i="3"/>
  <c r="R945" i="3"/>
  <c r="S945" i="3" s="1"/>
  <c r="T945" i="3"/>
  <c r="R946" i="3"/>
  <c r="S946" i="3" s="1"/>
  <c r="T946" i="3"/>
  <c r="R947" i="3"/>
  <c r="S947" i="3" s="1"/>
  <c r="T947" i="3"/>
  <c r="R948" i="3"/>
  <c r="S948" i="3" s="1"/>
  <c r="T948" i="3"/>
  <c r="R949" i="3"/>
  <c r="S949" i="3" s="1"/>
  <c r="T949" i="3"/>
  <c r="R950" i="3"/>
  <c r="S950" i="3" s="1"/>
  <c r="T950" i="3"/>
  <c r="R951" i="3"/>
  <c r="S951" i="3" s="1"/>
  <c r="T951" i="3"/>
  <c r="R952" i="3"/>
  <c r="S952" i="3" s="1"/>
  <c r="T952" i="3"/>
  <c r="R953" i="3"/>
  <c r="S953" i="3" s="1"/>
  <c r="T953" i="3"/>
  <c r="R954" i="3"/>
  <c r="S954" i="3" s="1"/>
  <c r="T954" i="3"/>
  <c r="R955" i="3"/>
  <c r="S955" i="3" s="1"/>
  <c r="T955" i="3"/>
  <c r="R956" i="3"/>
  <c r="S956" i="3" s="1"/>
  <c r="T956" i="3"/>
  <c r="R957" i="3"/>
  <c r="S957" i="3" s="1"/>
  <c r="T957" i="3"/>
  <c r="R958" i="3"/>
  <c r="S958" i="3" s="1"/>
  <c r="T958" i="3"/>
  <c r="R959" i="3"/>
  <c r="S959" i="3" s="1"/>
  <c r="T959" i="3"/>
  <c r="R960" i="3"/>
  <c r="S960" i="3" s="1"/>
  <c r="T960" i="3"/>
  <c r="R961" i="3"/>
  <c r="S961" i="3" s="1"/>
  <c r="T961" i="3"/>
  <c r="R962" i="3"/>
  <c r="S962" i="3" s="1"/>
  <c r="T962" i="3"/>
  <c r="R963" i="3"/>
  <c r="S963" i="3" s="1"/>
  <c r="T963" i="3"/>
  <c r="R964" i="3"/>
  <c r="S964" i="3" s="1"/>
  <c r="T964" i="3"/>
  <c r="R965" i="3"/>
  <c r="S965" i="3" s="1"/>
  <c r="T965" i="3"/>
  <c r="R966" i="3"/>
  <c r="S966" i="3" s="1"/>
  <c r="T966" i="3"/>
  <c r="R967" i="3"/>
  <c r="S967" i="3" s="1"/>
  <c r="T967" i="3"/>
  <c r="R968" i="3"/>
  <c r="S968" i="3" s="1"/>
  <c r="T968" i="3"/>
  <c r="R969" i="3"/>
  <c r="S969" i="3" s="1"/>
  <c r="T969" i="3"/>
  <c r="R970" i="3"/>
  <c r="S970" i="3" s="1"/>
  <c r="T970" i="3"/>
  <c r="R971" i="3"/>
  <c r="S971" i="3" s="1"/>
  <c r="T971" i="3"/>
  <c r="R972" i="3"/>
  <c r="S972" i="3" s="1"/>
  <c r="T972" i="3"/>
  <c r="R973" i="3"/>
  <c r="S973" i="3" s="1"/>
  <c r="T973" i="3"/>
  <c r="R974" i="3"/>
  <c r="S974" i="3" s="1"/>
  <c r="T974" i="3"/>
  <c r="R975" i="3"/>
  <c r="S975" i="3" s="1"/>
  <c r="T975" i="3"/>
  <c r="R976" i="3"/>
  <c r="S976" i="3" s="1"/>
  <c r="T976" i="3"/>
  <c r="R977" i="3"/>
  <c r="S977" i="3" s="1"/>
  <c r="T977" i="3"/>
  <c r="R978" i="3"/>
  <c r="S978" i="3" s="1"/>
  <c r="T978" i="3"/>
  <c r="R979" i="3"/>
  <c r="S979" i="3" s="1"/>
  <c r="T979" i="3"/>
  <c r="R980" i="3"/>
  <c r="S980" i="3" s="1"/>
  <c r="T980" i="3"/>
  <c r="R981" i="3"/>
  <c r="S981" i="3" s="1"/>
  <c r="T981" i="3"/>
  <c r="R982" i="3"/>
  <c r="S982" i="3" s="1"/>
  <c r="T982" i="3"/>
  <c r="R983" i="3"/>
  <c r="S983" i="3" s="1"/>
  <c r="T983" i="3"/>
  <c r="R984" i="3"/>
  <c r="S984" i="3" s="1"/>
  <c r="T984" i="3"/>
  <c r="R985" i="3"/>
  <c r="S985" i="3" s="1"/>
  <c r="T985" i="3"/>
  <c r="R986" i="3"/>
  <c r="S986" i="3" s="1"/>
  <c r="T986" i="3"/>
  <c r="R987" i="3"/>
  <c r="S987" i="3" s="1"/>
  <c r="T987" i="3"/>
  <c r="R988" i="3"/>
  <c r="S988" i="3" s="1"/>
  <c r="T988" i="3"/>
  <c r="R989" i="3"/>
  <c r="S989" i="3" s="1"/>
  <c r="T989" i="3"/>
  <c r="R990" i="3"/>
  <c r="S990" i="3" s="1"/>
  <c r="T990" i="3"/>
  <c r="R991" i="3"/>
  <c r="S991" i="3" s="1"/>
  <c r="T991" i="3"/>
  <c r="R992" i="3"/>
  <c r="S992" i="3" s="1"/>
  <c r="T992" i="3"/>
  <c r="R993" i="3"/>
  <c r="S993" i="3" s="1"/>
  <c r="T993" i="3"/>
  <c r="R994" i="3"/>
  <c r="S994" i="3" s="1"/>
  <c r="T994" i="3"/>
  <c r="R995" i="3"/>
  <c r="S995" i="3" s="1"/>
  <c r="T995" i="3"/>
  <c r="R996" i="3"/>
  <c r="S996" i="3" s="1"/>
  <c r="T996" i="3"/>
  <c r="R997" i="3"/>
  <c r="S997" i="3" s="1"/>
  <c r="T997" i="3"/>
  <c r="R998" i="3"/>
  <c r="S998" i="3" s="1"/>
  <c r="T998" i="3"/>
  <c r="R999" i="3"/>
  <c r="S999" i="3" s="1"/>
  <c r="T999" i="3"/>
  <c r="R1000" i="3"/>
  <c r="S1000" i="3" s="1"/>
  <c r="T1000" i="3"/>
  <c r="R1001" i="3"/>
  <c r="S1001" i="3" s="1"/>
  <c r="T100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M3" i="3"/>
  <c r="M4" i="3"/>
  <c r="M5" i="3"/>
  <c r="M6" i="3"/>
  <c r="M7" i="3"/>
  <c r="M8" i="3"/>
  <c r="M9" i="3"/>
  <c r="M10" i="3"/>
  <c r="M11" i="3"/>
  <c r="M2" i="3"/>
  <c r="J11" i="3"/>
  <c r="J3" i="3"/>
  <c r="J4" i="3"/>
  <c r="J5" i="3"/>
  <c r="J6" i="3"/>
  <c r="J7" i="3"/>
  <c r="J8" i="3"/>
  <c r="J9" i="3"/>
  <c r="J10" i="3"/>
  <c r="J2" i="3"/>
  <c r="D3" i="3"/>
  <c r="G2" i="3" s="1"/>
  <c r="D2" i="3"/>
  <c r="D4" i="3" s="1"/>
  <c r="D6" i="3" s="1"/>
  <c r="E18" i="3"/>
  <c r="E19" i="3"/>
  <c r="E17" i="3"/>
  <c r="D21" i="3"/>
  <c r="U809" i="3" l="1"/>
  <c r="U983" i="3"/>
  <c r="U804" i="3"/>
  <c r="U549" i="3"/>
  <c r="U545" i="3"/>
  <c r="U916" i="3"/>
  <c r="U939" i="3"/>
  <c r="U516" i="3"/>
  <c r="U500" i="3"/>
  <c r="U999" i="3"/>
  <c r="U955" i="3"/>
  <c r="U951" i="3"/>
  <c r="U653" i="3"/>
  <c r="U309" i="3"/>
  <c r="U282" i="3"/>
  <c r="U806" i="3"/>
  <c r="U363" i="3"/>
  <c r="U234" i="3"/>
  <c r="U930" i="3"/>
  <c r="U561" i="3"/>
  <c r="U406" i="3"/>
  <c r="U996" i="3"/>
  <c r="U910" i="3"/>
  <c r="U745" i="3"/>
  <c r="U627" i="3"/>
  <c r="U623" i="3"/>
  <c r="U596" i="3"/>
  <c r="U588" i="3"/>
  <c r="U521" i="3"/>
  <c r="U517" i="3"/>
  <c r="U961" i="3"/>
  <c r="U942" i="3"/>
  <c r="U866" i="3"/>
  <c r="U710" i="3"/>
  <c r="U575" i="3"/>
  <c r="U528" i="3"/>
  <c r="U469" i="3"/>
  <c r="U465" i="3"/>
  <c r="U59" i="3"/>
  <c r="U55" i="3"/>
  <c r="U51" i="3"/>
  <c r="U43" i="3"/>
  <c r="U39" i="3"/>
  <c r="U35" i="3"/>
  <c r="U789" i="3"/>
  <c r="U774" i="3"/>
  <c r="U617" i="3"/>
  <c r="U613" i="3"/>
  <c r="U594" i="3"/>
  <c r="U590" i="3"/>
  <c r="U586" i="3"/>
  <c r="U547" i="3"/>
  <c r="U543" i="3"/>
  <c r="U311" i="3"/>
  <c r="U307" i="3"/>
  <c r="U198" i="3"/>
  <c r="U182" i="3"/>
  <c r="U170" i="3"/>
  <c r="U166" i="3"/>
  <c r="U62" i="3"/>
  <c r="U58" i="3"/>
  <c r="U54" i="3"/>
  <c r="U46" i="3"/>
  <c r="U42" i="3"/>
  <c r="U38" i="3"/>
  <c r="U34" i="3"/>
  <c r="U945" i="3"/>
  <c r="U900" i="3"/>
  <c r="U872" i="3"/>
  <c r="U620" i="3"/>
  <c r="U593" i="3"/>
  <c r="U989" i="3"/>
  <c r="U965" i="3"/>
  <c r="U917" i="3"/>
  <c r="U798" i="3"/>
  <c r="U502" i="3"/>
  <c r="U232" i="3"/>
  <c r="U172" i="3"/>
  <c r="U926" i="3"/>
  <c r="U562" i="3"/>
  <c r="U969" i="3"/>
  <c r="U936" i="3"/>
  <c r="U886" i="3"/>
  <c r="U860" i="3"/>
  <c r="U991" i="3"/>
  <c r="U943" i="3"/>
  <c r="U882" i="3"/>
  <c r="U874" i="3"/>
  <c r="U870" i="3"/>
  <c r="U761" i="3"/>
  <c r="U726" i="3"/>
  <c r="U640" i="3"/>
  <c r="U569" i="3"/>
  <c r="U529" i="3"/>
  <c r="U495" i="3"/>
  <c r="U456" i="3"/>
  <c r="U448" i="3"/>
  <c r="U436" i="3"/>
  <c r="U432" i="3"/>
  <c r="U417" i="3"/>
  <c r="U350" i="3"/>
  <c r="U331" i="3"/>
  <c r="U315" i="3"/>
  <c r="U292" i="3"/>
  <c r="U281" i="3"/>
  <c r="U246" i="3"/>
  <c r="U131" i="3"/>
  <c r="U99" i="3"/>
  <c r="U67" i="3"/>
  <c r="U933" i="3"/>
  <c r="U472" i="3"/>
  <c r="U977" i="3"/>
  <c r="U962" i="3"/>
  <c r="U830" i="3"/>
  <c r="U488" i="3"/>
  <c r="U394" i="3"/>
  <c r="U324" i="3"/>
  <c r="U988" i="3"/>
  <c r="U994" i="3"/>
  <c r="U967" i="3"/>
  <c r="U869" i="3"/>
  <c r="U802" i="3"/>
  <c r="U647" i="3"/>
  <c r="U643" i="3"/>
  <c r="U525" i="3"/>
  <c r="U486" i="3"/>
  <c r="U482" i="3"/>
  <c r="U474" i="3"/>
  <c r="U400" i="3"/>
  <c r="U396" i="3"/>
  <c r="U361" i="3"/>
  <c r="U330" i="3"/>
  <c r="U257" i="3"/>
  <c r="U253" i="3"/>
  <c r="U993" i="3"/>
  <c r="U858" i="3"/>
  <c r="U780" i="3"/>
  <c r="U770" i="3"/>
  <c r="U759" i="3"/>
  <c r="U667" i="3"/>
  <c r="U567" i="3"/>
  <c r="U497" i="3"/>
  <c r="U454" i="3"/>
  <c r="U450" i="3"/>
  <c r="U438" i="3"/>
  <c r="U434" i="3"/>
  <c r="U419" i="3"/>
  <c r="U298" i="3"/>
  <c r="U279" i="3"/>
  <c r="U248" i="3"/>
  <c r="U221" i="3"/>
  <c r="U33" i="3"/>
  <c r="U25" i="3"/>
  <c r="U21" i="3"/>
  <c r="U973" i="3"/>
  <c r="U669" i="3"/>
  <c r="U629" i="3"/>
  <c r="U625" i="3"/>
  <c r="U615" i="3"/>
  <c r="U601" i="3"/>
  <c r="U581" i="3"/>
  <c r="U526" i="3"/>
  <c r="U231" i="3"/>
  <c r="U208" i="3"/>
  <c r="U192" i="3"/>
  <c r="U64" i="3"/>
  <c r="U60" i="3"/>
  <c r="U56" i="3"/>
  <c r="U52" i="3"/>
  <c r="U32" i="3"/>
  <c r="U606" i="3"/>
  <c r="U919" i="3"/>
  <c r="U533" i="3"/>
  <c r="U115" i="3"/>
  <c r="U975" i="3"/>
  <c r="U841" i="3"/>
  <c r="U908" i="3"/>
  <c r="U837" i="3"/>
  <c r="U665" i="3"/>
  <c r="U990" i="3"/>
  <c r="U987" i="3"/>
  <c r="U980" i="3"/>
  <c r="U902" i="3"/>
  <c r="U827" i="3"/>
  <c r="U805" i="3"/>
  <c r="U777" i="3"/>
  <c r="U729" i="3"/>
  <c r="U722" i="3"/>
  <c r="U718" i="3"/>
  <c r="U711" i="3"/>
  <c r="U670" i="3"/>
  <c r="U659" i="3"/>
  <c r="U655" i="3"/>
  <c r="U628" i="3"/>
  <c r="U604" i="3"/>
  <c r="U574" i="3"/>
  <c r="U570" i="3"/>
  <c r="U556" i="3"/>
  <c r="U515" i="3"/>
  <c r="U511" i="3"/>
  <c r="U485" i="3"/>
  <c r="U481" i="3"/>
  <c r="U455" i="3"/>
  <c r="U439" i="3"/>
  <c r="U428" i="3"/>
  <c r="U420" i="3"/>
  <c r="U366" i="3"/>
  <c r="U362" i="3"/>
  <c r="U314" i="3"/>
  <c r="U303" i="3"/>
  <c r="U299" i="3"/>
  <c r="U280" i="3"/>
  <c r="U262" i="3"/>
  <c r="U110" i="3"/>
  <c r="U106" i="3"/>
  <c r="U102" i="3"/>
  <c r="U98" i="3"/>
  <c r="U986" i="3"/>
  <c r="U790" i="3"/>
  <c r="U698" i="3"/>
  <c r="U997" i="3"/>
  <c r="U1000" i="3"/>
  <c r="U972" i="3"/>
  <c r="U954" i="3"/>
  <c r="U888" i="3"/>
  <c r="U873" i="3"/>
  <c r="U857" i="3"/>
  <c r="U838" i="3"/>
  <c r="U812" i="3"/>
  <c r="U808" i="3"/>
  <c r="U695" i="3"/>
  <c r="U642" i="3"/>
  <c r="U548" i="3"/>
  <c r="U544" i="3"/>
  <c r="U518" i="3"/>
  <c r="U503" i="3"/>
  <c r="U499" i="3"/>
  <c r="U458" i="3"/>
  <c r="U408" i="3"/>
  <c r="U404" i="3"/>
  <c r="U377" i="3"/>
  <c r="U321" i="3"/>
  <c r="U317" i="3"/>
  <c r="U287" i="3"/>
  <c r="U283" i="3"/>
  <c r="U272" i="3"/>
  <c r="U265" i="3"/>
  <c r="U261" i="3"/>
  <c r="U235" i="3"/>
  <c r="U224" i="3"/>
  <c r="U129" i="3"/>
  <c r="U430" i="3"/>
  <c r="U188" i="3"/>
  <c r="U45" i="3"/>
  <c r="U904" i="3"/>
  <c r="U852" i="3"/>
  <c r="U826" i="3"/>
  <c r="U978" i="3"/>
  <c r="U946" i="3"/>
  <c r="U911" i="3"/>
  <c r="U868" i="3"/>
  <c r="U862" i="3"/>
  <c r="U848" i="3"/>
  <c r="U844" i="3"/>
  <c r="U758" i="3"/>
  <c r="U754" i="3"/>
  <c r="U727" i="3"/>
  <c r="U713" i="3"/>
  <c r="U626" i="3"/>
  <c r="U595" i="3"/>
  <c r="U580" i="3"/>
  <c r="U576" i="3"/>
  <c r="U572" i="3"/>
  <c r="U531" i="3"/>
  <c r="U487" i="3"/>
  <c r="U468" i="3"/>
  <c r="U464" i="3"/>
  <c r="U453" i="3"/>
  <c r="U449" i="3"/>
  <c r="U426" i="3"/>
  <c r="U395" i="3"/>
  <c r="U364" i="3"/>
  <c r="U312" i="3"/>
  <c r="U293" i="3"/>
  <c r="U289" i="3"/>
  <c r="U267" i="3"/>
  <c r="U219" i="3"/>
  <c r="U180" i="3"/>
  <c r="U152" i="3"/>
  <c r="U140" i="3"/>
  <c r="U136" i="3"/>
  <c r="U96" i="3"/>
  <c r="U92" i="3"/>
  <c r="U88" i="3"/>
  <c r="U84" i="3"/>
  <c r="U80" i="3"/>
  <c r="U76" i="3"/>
  <c r="U72" i="3"/>
  <c r="U68" i="3"/>
  <c r="U921" i="3"/>
  <c r="U891" i="3"/>
  <c r="U856" i="3"/>
  <c r="U787" i="3"/>
  <c r="U679" i="3"/>
  <c r="U995" i="3"/>
  <c r="U985" i="3"/>
  <c r="U970" i="3"/>
  <c r="U927" i="3"/>
  <c r="U840" i="3"/>
  <c r="U836" i="3"/>
  <c r="U821" i="3"/>
  <c r="U786" i="3"/>
  <c r="U742" i="3"/>
  <c r="U738" i="3"/>
  <c r="U568" i="3"/>
  <c r="U546" i="3"/>
  <c r="U538" i="3"/>
  <c r="U534" i="3"/>
  <c r="U501" i="3"/>
  <c r="U494" i="3"/>
  <c r="U490" i="3"/>
  <c r="U402" i="3"/>
  <c r="U398" i="3"/>
  <c r="U379" i="3"/>
  <c r="U375" i="3"/>
  <c r="U345" i="3"/>
  <c r="U334" i="3"/>
  <c r="U308" i="3"/>
  <c r="U285" i="3"/>
  <c r="U237" i="3"/>
  <c r="U233" i="3"/>
  <c r="U215" i="3"/>
  <c r="U205" i="3"/>
  <c r="U201" i="3"/>
  <c r="U163" i="3"/>
  <c r="U932" i="3"/>
  <c r="U273" i="3"/>
  <c r="U190" i="3"/>
  <c r="U941" i="3"/>
  <c r="U247" i="3"/>
  <c r="U947" i="3"/>
  <c r="U925" i="3"/>
  <c r="U536" i="3"/>
  <c r="U964" i="3"/>
  <c r="U957" i="3"/>
  <c r="U935" i="3"/>
  <c r="U216" i="3"/>
  <c r="U929" i="3"/>
  <c r="U938" i="3"/>
  <c r="U981" i="3"/>
  <c r="U914" i="3"/>
  <c r="U894" i="3"/>
  <c r="U913" i="3"/>
  <c r="U974" i="3"/>
  <c r="U1001" i="3"/>
  <c r="U923" i="3"/>
  <c r="U609" i="3"/>
  <c r="U952" i="3"/>
  <c r="U940" i="3"/>
  <c r="U937" i="3"/>
  <c r="U931" i="3"/>
  <c r="U922" i="3"/>
  <c r="U875" i="3"/>
  <c r="U794" i="3"/>
  <c r="U690" i="3"/>
  <c r="U686" i="3"/>
  <c r="U639" i="3"/>
  <c r="U636" i="3"/>
  <c r="U632" i="3"/>
  <c r="U592" i="3"/>
  <c r="U585" i="3"/>
  <c r="U578" i="3"/>
  <c r="U554" i="3"/>
  <c r="U540" i="3"/>
  <c r="U520" i="3"/>
  <c r="U513" i="3"/>
  <c r="U509" i="3"/>
  <c r="U505" i="3"/>
  <c r="U471" i="3"/>
  <c r="U410" i="3"/>
  <c r="U348" i="3"/>
  <c r="U319" i="3"/>
  <c r="U296" i="3"/>
  <c r="U250" i="3"/>
  <c r="U240" i="3"/>
  <c r="U207" i="3"/>
  <c r="U175" i="3"/>
  <c r="U121" i="3"/>
  <c r="U117" i="3"/>
  <c r="U109" i="3"/>
  <c r="U94" i="3"/>
  <c r="U90" i="3"/>
  <c r="U86" i="3"/>
  <c r="U78" i="3"/>
  <c r="U74" i="3"/>
  <c r="U70" i="3"/>
  <c r="U66" i="3"/>
  <c r="U27" i="3"/>
  <c r="U23" i="3"/>
  <c r="U275" i="3"/>
  <c r="U719" i="3"/>
  <c r="U706" i="3"/>
  <c r="U678" i="3"/>
  <c r="U675" i="3"/>
  <c r="U654" i="3"/>
  <c r="U651" i="3"/>
  <c r="U645" i="3"/>
  <c r="U621" i="3"/>
  <c r="U598" i="3"/>
  <c r="U577" i="3"/>
  <c r="U563" i="3"/>
  <c r="U560" i="3"/>
  <c r="U553" i="3"/>
  <c r="U539" i="3"/>
  <c r="U532" i="3"/>
  <c r="U522" i="3"/>
  <c r="U512" i="3"/>
  <c r="U508" i="3"/>
  <c r="U504" i="3"/>
  <c r="U477" i="3"/>
  <c r="U470" i="3"/>
  <c r="U463" i="3"/>
  <c r="U445" i="3"/>
  <c r="U412" i="3"/>
  <c r="U409" i="3"/>
  <c r="U380" i="3"/>
  <c r="U347" i="3"/>
  <c r="U329" i="3"/>
  <c r="U325" i="3"/>
  <c r="U295" i="3"/>
  <c r="U291" i="3"/>
  <c r="U288" i="3"/>
  <c r="U263" i="3"/>
  <c r="U256" i="3"/>
  <c r="U239" i="3"/>
  <c r="U199" i="3"/>
  <c r="U171" i="3"/>
  <c r="U167" i="3"/>
  <c r="U124" i="3"/>
  <c r="U120" i="3"/>
  <c r="U116" i="3"/>
  <c r="U89" i="3"/>
  <c r="U85" i="3"/>
  <c r="U81" i="3"/>
  <c r="U73" i="3"/>
  <c r="U69" i="3"/>
  <c r="U30" i="3"/>
  <c r="U26" i="3"/>
  <c r="U22" i="3"/>
  <c r="U963" i="3"/>
  <c r="U924" i="3"/>
  <c r="U905" i="3"/>
  <c r="U890" i="3"/>
  <c r="U822" i="3"/>
  <c r="U751" i="3"/>
  <c r="U735" i="3"/>
  <c r="U681" i="3"/>
  <c r="U661" i="3"/>
  <c r="U657" i="3"/>
  <c r="U597" i="3"/>
  <c r="U566" i="3"/>
  <c r="U484" i="3"/>
  <c r="U466" i="3"/>
  <c r="U452" i="3"/>
  <c r="U441" i="3"/>
  <c r="U437" i="3"/>
  <c r="U416" i="3"/>
  <c r="U401" i="3"/>
  <c r="U332" i="3"/>
  <c r="U218" i="3"/>
  <c r="U202" i="3"/>
  <c r="U189" i="3"/>
  <c r="U178" i="3"/>
  <c r="U174" i="3"/>
  <c r="U155" i="3"/>
  <c r="U151" i="3"/>
  <c r="U147" i="3"/>
  <c r="U139" i="3"/>
  <c r="U135" i="3"/>
  <c r="U127" i="3"/>
  <c r="U100" i="3"/>
  <c r="U57" i="3"/>
  <c r="U53" i="3"/>
  <c r="U565" i="3"/>
  <c r="U107" i="3"/>
  <c r="U103" i="3"/>
  <c r="U48" i="3"/>
  <c r="U44" i="3"/>
  <c r="U40" i="3"/>
  <c r="U36" i="3"/>
  <c r="U968" i="3"/>
  <c r="U959" i="3"/>
  <c r="U953" i="3"/>
  <c r="U949" i="3"/>
  <c r="U876" i="3"/>
  <c r="U854" i="3"/>
  <c r="U834" i="3"/>
  <c r="U824" i="3"/>
  <c r="U811" i="3"/>
  <c r="U779" i="3"/>
  <c r="U753" i="3"/>
  <c r="U721" i="3"/>
  <c r="U579" i="3"/>
  <c r="U551" i="3"/>
  <c r="U541" i="3"/>
  <c r="U537" i="3"/>
  <c r="U510" i="3"/>
  <c r="U506" i="3"/>
  <c r="U496" i="3"/>
  <c r="U493" i="3"/>
  <c r="U479" i="3"/>
  <c r="U461" i="3"/>
  <c r="U447" i="3"/>
  <c r="U425" i="3"/>
  <c r="U411" i="3"/>
  <c r="U393" i="3"/>
  <c r="U382" i="3"/>
  <c r="U327" i="3"/>
  <c r="U320" i="3"/>
  <c r="U277" i="3"/>
  <c r="U251" i="3"/>
  <c r="U230" i="3"/>
  <c r="U214" i="3"/>
  <c r="U184" i="3"/>
  <c r="U157" i="3"/>
  <c r="U122" i="3"/>
  <c r="U118" i="3"/>
  <c r="U91" i="3"/>
  <c r="U87" i="3"/>
  <c r="U83" i="3"/>
  <c r="U75" i="3"/>
  <c r="U71" i="3"/>
  <c r="U28" i="3"/>
  <c r="U24" i="3"/>
  <c r="U20" i="3"/>
  <c r="U979" i="3"/>
  <c r="U956" i="3"/>
  <c r="U907" i="3"/>
  <c r="U880" i="3"/>
  <c r="U810" i="3"/>
  <c r="U730" i="3"/>
  <c r="U982" i="3"/>
  <c r="U944" i="3"/>
  <c r="U918" i="3"/>
  <c r="U884" i="3"/>
  <c r="U851" i="3"/>
  <c r="U796" i="3"/>
  <c r="U793" i="3"/>
  <c r="U784" i="3"/>
  <c r="U762" i="3"/>
  <c r="U743" i="3"/>
  <c r="U618" i="3"/>
  <c r="U424" i="3"/>
  <c r="U898" i="3"/>
  <c r="U850" i="3"/>
  <c r="U992" i="3"/>
  <c r="U966" i="3"/>
  <c r="U928" i="3"/>
  <c r="U915" i="3"/>
  <c r="U901" i="3"/>
  <c r="U892" i="3"/>
  <c r="U792" i="3"/>
  <c r="U630" i="3"/>
  <c r="U583" i="3"/>
  <c r="U480" i="3"/>
  <c r="U984" i="3"/>
  <c r="U971" i="3"/>
  <c r="U958" i="3"/>
  <c r="U948" i="3"/>
  <c r="U920" i="3"/>
  <c r="U883" i="3"/>
  <c r="U853" i="3"/>
  <c r="U846" i="3"/>
  <c r="U816" i="3"/>
  <c r="U795" i="3"/>
  <c r="U767" i="3"/>
  <c r="U694" i="3"/>
  <c r="U687" i="3"/>
  <c r="U637" i="3"/>
  <c r="U343" i="3"/>
  <c r="U889" i="3"/>
  <c r="U859" i="3"/>
  <c r="U634" i="3"/>
  <c r="U976" i="3"/>
  <c r="U950" i="3"/>
  <c r="U912" i="3"/>
  <c r="U906" i="3"/>
  <c r="U843" i="3"/>
  <c r="U828" i="3"/>
  <c r="U825" i="3"/>
  <c r="U819" i="3"/>
  <c r="U782" i="3"/>
  <c r="U998" i="3"/>
  <c r="U960" i="3"/>
  <c r="U934" i="3"/>
  <c r="U885" i="3"/>
  <c r="U878" i="3"/>
  <c r="U842" i="3"/>
  <c r="U818" i="3"/>
  <c r="U788" i="3"/>
  <c r="U775" i="3"/>
  <c r="U750" i="3"/>
  <c r="U703" i="3"/>
  <c r="U662" i="3"/>
  <c r="U602" i="3"/>
  <c r="U599" i="3"/>
  <c r="U778" i="3"/>
  <c r="U769" i="3"/>
  <c r="U746" i="3"/>
  <c r="U737" i="3"/>
  <c r="U734" i="3"/>
  <c r="U714" i="3"/>
  <c r="U705" i="3"/>
  <c r="U702" i="3"/>
  <c r="U689" i="3"/>
  <c r="U663" i="3"/>
  <c r="U638" i="3"/>
  <c r="U622" i="3"/>
  <c r="U619" i="3"/>
  <c r="U610" i="3"/>
  <c r="U600" i="3"/>
  <c r="U571" i="3"/>
  <c r="U552" i="3"/>
  <c r="U542" i="3"/>
  <c r="U519" i="3"/>
  <c r="U492" i="3"/>
  <c r="U478" i="3"/>
  <c r="U460" i="3"/>
  <c r="U446" i="3"/>
  <c r="U442" i="3"/>
  <c r="U820" i="3"/>
  <c r="U814" i="3"/>
  <c r="U766" i="3"/>
  <c r="U867" i="3"/>
  <c r="U864" i="3"/>
  <c r="U803" i="3"/>
  <c r="U800" i="3"/>
  <c r="U682" i="3"/>
  <c r="U641" i="3"/>
  <c r="U635" i="3"/>
  <c r="U631" i="3"/>
  <c r="U616" i="3"/>
  <c r="U603" i="3"/>
  <c r="U584" i="3"/>
  <c r="U564" i="3"/>
  <c r="U558" i="3"/>
  <c r="U535" i="3"/>
  <c r="U498" i="3"/>
  <c r="U467" i="3"/>
  <c r="U418" i="3"/>
  <c r="U390" i="3"/>
  <c r="U376" i="3"/>
  <c r="U358" i="3"/>
  <c r="U344" i="3"/>
  <c r="U323" i="3"/>
  <c r="U304" i="3"/>
  <c r="U297" i="3"/>
  <c r="U186" i="3"/>
  <c r="U143" i="3"/>
  <c r="U113" i="3"/>
  <c r="U105" i="3"/>
  <c r="U101" i="3"/>
  <c r="U573" i="3"/>
  <c r="U557" i="3"/>
  <c r="U550" i="3"/>
  <c r="U524" i="3"/>
  <c r="U514" i="3"/>
  <c r="U507" i="3"/>
  <c r="U476" i="3"/>
  <c r="U462" i="3"/>
  <c r="U444" i="3"/>
  <c r="U403" i="3"/>
  <c r="U378" i="3"/>
  <c r="U346" i="3"/>
  <c r="U241" i="3"/>
  <c r="U195" i="3"/>
  <c r="U154" i="3"/>
  <c r="U150" i="3"/>
  <c r="U49" i="3"/>
  <c r="U41" i="3"/>
  <c r="U37" i="3"/>
  <c r="U624" i="3"/>
  <c r="U614" i="3"/>
  <c r="U899" i="3"/>
  <c r="U896" i="3"/>
  <c r="U835" i="3"/>
  <c r="U832" i="3"/>
  <c r="U671" i="3"/>
  <c r="U646" i="3"/>
  <c r="U633" i="3"/>
  <c r="U611" i="3"/>
  <c r="U605" i="3"/>
  <c r="U589" i="3"/>
  <c r="U582" i="3"/>
  <c r="U530" i="3"/>
  <c r="U483" i="3"/>
  <c r="U451" i="3"/>
  <c r="U392" i="3"/>
  <c r="U374" i="3"/>
  <c r="U360" i="3"/>
  <c r="U342" i="3"/>
  <c r="U328" i="3"/>
  <c r="U169" i="3"/>
  <c r="U165" i="3"/>
  <c r="U79" i="3"/>
  <c r="U391" i="3"/>
  <c r="U359" i="3"/>
  <c r="U305" i="3"/>
  <c r="U278" i="3"/>
  <c r="U673" i="3"/>
  <c r="U612" i="3"/>
  <c r="U607" i="3"/>
  <c r="U587" i="3"/>
  <c r="U555" i="3"/>
  <c r="U523" i="3"/>
  <c r="U491" i="3"/>
  <c r="U475" i="3"/>
  <c r="U459" i="3"/>
  <c r="U443" i="3"/>
  <c r="U440" i="3"/>
  <c r="U435" i="3"/>
  <c r="U422" i="3"/>
  <c r="U389" i="3"/>
  <c r="U373" i="3"/>
  <c r="U357" i="3"/>
  <c r="U341" i="3"/>
  <c r="U301" i="3"/>
  <c r="U271" i="3"/>
  <c r="U259" i="3"/>
  <c r="U245" i="3"/>
  <c r="U227" i="3"/>
  <c r="U193" i="3"/>
  <c r="U187" i="3"/>
  <c r="U183" i="3"/>
  <c r="U177" i="3"/>
  <c r="U159" i="3"/>
  <c r="U125" i="3"/>
  <c r="U114" i="3"/>
  <c r="U95" i="3"/>
  <c r="U61" i="3"/>
  <c r="U50" i="3"/>
  <c r="U31" i="3"/>
  <c r="U266" i="3"/>
  <c r="U249" i="3"/>
  <c r="U243" i="3"/>
  <c r="U229" i="3"/>
  <c r="U217" i="3"/>
  <c r="U209" i="3"/>
  <c r="U203" i="3"/>
  <c r="U200" i="3"/>
  <c r="U179" i="3"/>
  <c r="U93" i="3"/>
  <c r="U82" i="3"/>
  <c r="U63" i="3"/>
  <c r="U29" i="3"/>
  <c r="U697" i="3"/>
  <c r="U649" i="3"/>
  <c r="U591" i="3"/>
  <c r="U559" i="3"/>
  <c r="U527" i="3"/>
  <c r="U489" i="3"/>
  <c r="U473" i="3"/>
  <c r="U457" i="3"/>
  <c r="U433" i="3"/>
  <c r="U427" i="3"/>
  <c r="U414" i="3"/>
  <c r="U387" i="3"/>
  <c r="U371" i="3"/>
  <c r="U355" i="3"/>
  <c r="U339" i="3"/>
  <c r="U313" i="3"/>
  <c r="U269" i="3"/>
  <c r="U255" i="3"/>
  <c r="U223" i="3"/>
  <c r="U211" i="3"/>
  <c r="U191" i="3"/>
  <c r="U168" i="3"/>
  <c r="U153" i="3"/>
  <c r="U149" i="3"/>
  <c r="U138" i="3"/>
  <c r="U134" i="3"/>
  <c r="U123" i="3"/>
  <c r="U119" i="3"/>
  <c r="U112" i="3"/>
  <c r="U108" i="3"/>
  <c r="U104" i="3"/>
  <c r="U141" i="3"/>
  <c r="U111" i="3"/>
  <c r="U77" i="3"/>
  <c r="U47" i="3"/>
  <c r="U909" i="3"/>
  <c r="U813" i="3"/>
  <c r="U755" i="3"/>
  <c r="U731" i="3"/>
  <c r="U691" i="3"/>
  <c r="U855" i="3"/>
  <c r="U839" i="3"/>
  <c r="U823" i="3"/>
  <c r="U791" i="3"/>
  <c r="U772" i="3"/>
  <c r="U764" i="3"/>
  <c r="U756" i="3"/>
  <c r="U748" i="3"/>
  <c r="U740" i="3"/>
  <c r="U732" i="3"/>
  <c r="U724" i="3"/>
  <c r="U716" i="3"/>
  <c r="U708" i="3"/>
  <c r="U700" i="3"/>
  <c r="U692" i="3"/>
  <c r="U684" i="3"/>
  <c r="U676" i="3"/>
  <c r="U668" i="3"/>
  <c r="U660" i="3"/>
  <c r="U652" i="3"/>
  <c r="U644" i="3"/>
  <c r="U861" i="3"/>
  <c r="U845" i="3"/>
  <c r="U747" i="3"/>
  <c r="U715" i="3"/>
  <c r="U903" i="3"/>
  <c r="U887" i="3"/>
  <c r="U871" i="3"/>
  <c r="U807" i="3"/>
  <c r="U877" i="3"/>
  <c r="U797" i="3"/>
  <c r="U763" i="3"/>
  <c r="U699" i="3"/>
  <c r="U895" i="3"/>
  <c r="U879" i="3"/>
  <c r="U863" i="3"/>
  <c r="U847" i="3"/>
  <c r="U831" i="3"/>
  <c r="U815" i="3"/>
  <c r="U799" i="3"/>
  <c r="U783" i="3"/>
  <c r="U776" i="3"/>
  <c r="U768" i="3"/>
  <c r="U760" i="3"/>
  <c r="U752" i="3"/>
  <c r="U744" i="3"/>
  <c r="U736" i="3"/>
  <c r="U728" i="3"/>
  <c r="U720" i="3"/>
  <c r="U712" i="3"/>
  <c r="U704" i="3"/>
  <c r="U696" i="3"/>
  <c r="U688" i="3"/>
  <c r="U680" i="3"/>
  <c r="U672" i="3"/>
  <c r="U664" i="3"/>
  <c r="U656" i="3"/>
  <c r="U648" i="3"/>
  <c r="U897" i="3"/>
  <c r="U865" i="3"/>
  <c r="U833" i="3"/>
  <c r="U817" i="3"/>
  <c r="U801" i="3"/>
  <c r="U785" i="3"/>
  <c r="U773" i="3"/>
  <c r="U765" i="3"/>
  <c r="U757" i="3"/>
  <c r="U749" i="3"/>
  <c r="U741" i="3"/>
  <c r="U733" i="3"/>
  <c r="U725" i="3"/>
  <c r="U717" i="3"/>
  <c r="U709" i="3"/>
  <c r="U701" i="3"/>
  <c r="U693" i="3"/>
  <c r="U685" i="3"/>
  <c r="U677" i="3"/>
  <c r="U829" i="3"/>
  <c r="U771" i="3"/>
  <c r="U739" i="3"/>
  <c r="U881" i="3"/>
  <c r="U849" i="3"/>
  <c r="U674" i="3"/>
  <c r="U666" i="3"/>
  <c r="U658" i="3"/>
  <c r="U650" i="3"/>
  <c r="U893" i="3"/>
  <c r="U781" i="3"/>
  <c r="U723" i="3"/>
  <c r="U707" i="3"/>
  <c r="U683" i="3"/>
  <c r="U608" i="3"/>
  <c r="U386" i="3"/>
  <c r="U383" i="3"/>
  <c r="U370" i="3"/>
  <c r="U367" i="3"/>
  <c r="U354" i="3"/>
  <c r="U351" i="3"/>
  <c r="U338" i="3"/>
  <c r="U335" i="3"/>
  <c r="U429" i="3"/>
  <c r="U421" i="3"/>
  <c r="U413" i="3"/>
  <c r="U405" i="3"/>
  <c r="U397" i="3"/>
  <c r="U388" i="3"/>
  <c r="U385" i="3"/>
  <c r="U372" i="3"/>
  <c r="U369" i="3"/>
  <c r="U356" i="3"/>
  <c r="U353" i="3"/>
  <c r="U340" i="3"/>
  <c r="U337" i="3"/>
  <c r="U431" i="3"/>
  <c r="U423" i="3"/>
  <c r="U415" i="3"/>
  <c r="U407" i="3"/>
  <c r="U399" i="3"/>
  <c r="U384" i="3"/>
  <c r="U381" i="3"/>
  <c r="U368" i="3"/>
  <c r="U365" i="3"/>
  <c r="U352" i="3"/>
  <c r="U349" i="3"/>
  <c r="U336" i="3"/>
  <c r="U333" i="3"/>
  <c r="U316" i="3"/>
  <c r="U300" i="3"/>
  <c r="U284" i="3"/>
  <c r="U268" i="3"/>
  <c r="U252" i="3"/>
  <c r="U236" i="3"/>
  <c r="U220" i="3"/>
  <c r="U204" i="3"/>
  <c r="U318" i="3"/>
  <c r="U302" i="3"/>
  <c r="U286" i="3"/>
  <c r="U270" i="3"/>
  <c r="U254" i="3"/>
  <c r="U238" i="3"/>
  <c r="U222" i="3"/>
  <c r="U206" i="3"/>
  <c r="U194" i="3"/>
  <c r="U176" i="3"/>
  <c r="U322" i="3"/>
  <c r="U306" i="3"/>
  <c r="U290" i="3"/>
  <c r="U274" i="3"/>
  <c r="U258" i="3"/>
  <c r="U242" i="3"/>
  <c r="U226" i="3"/>
  <c r="U210" i="3"/>
  <c r="U196" i="3"/>
  <c r="U185" i="3"/>
  <c r="U276" i="3"/>
  <c r="U260" i="3"/>
  <c r="U244" i="3"/>
  <c r="U228" i="3"/>
  <c r="U212" i="3"/>
  <c r="U326" i="3"/>
  <c r="U310" i="3"/>
  <c r="U294" i="3"/>
  <c r="U160" i="3"/>
  <c r="U144" i="3"/>
  <c r="U128" i="3"/>
  <c r="U156" i="3"/>
  <c r="U162" i="3"/>
  <c r="U146" i="3"/>
  <c r="U130" i="3"/>
  <c r="U158" i="3"/>
  <c r="U142" i="3"/>
  <c r="U126" i="3"/>
  <c r="U164" i="3"/>
  <c r="U148" i="3"/>
  <c r="U132" i="3"/>
  <c r="J12" i="3"/>
  <c r="K4" i="3" s="1"/>
  <c r="H2" i="3"/>
  <c r="G3" i="3" s="1"/>
  <c r="E21" i="3"/>
  <c r="K11" i="3" l="1"/>
  <c r="K2" i="3"/>
  <c r="L3" i="3" s="1"/>
  <c r="K3" i="3"/>
  <c r="L4" i="3" s="1"/>
  <c r="L5" i="3" s="1"/>
  <c r="L6" i="3" s="1"/>
  <c r="K5" i="3"/>
  <c r="K7" i="3"/>
  <c r="K9" i="3"/>
  <c r="K6" i="3"/>
  <c r="K8" i="3"/>
  <c r="K10" i="3"/>
  <c r="H3" i="3"/>
  <c r="G4" i="3" s="1"/>
  <c r="I2" i="3"/>
  <c r="L7" i="3" l="1"/>
  <c r="L8" i="3" s="1"/>
  <c r="L9" i="3" s="1"/>
  <c r="L10" i="3" s="1"/>
  <c r="L11" i="3" s="1"/>
  <c r="S18" i="3"/>
  <c r="U18" i="3" s="1"/>
  <c r="S2" i="3"/>
  <c r="U2" i="3" s="1"/>
  <c r="S17" i="3"/>
  <c r="U17" i="3" s="1"/>
  <c r="S12" i="3"/>
  <c r="U12" i="3" s="1"/>
  <c r="S4" i="3"/>
  <c r="U4" i="3" s="1"/>
  <c r="S5" i="3"/>
  <c r="U5" i="3" s="1"/>
  <c r="S10" i="3"/>
  <c r="U10" i="3" s="1"/>
  <c r="S9" i="3"/>
  <c r="U9" i="3" s="1"/>
  <c r="S19" i="3"/>
  <c r="U19" i="3" s="1"/>
  <c r="S11" i="3"/>
  <c r="U11" i="3" s="1"/>
  <c r="S3" i="3"/>
  <c r="U3" i="3" s="1"/>
  <c r="S16" i="3"/>
  <c r="U16" i="3" s="1"/>
  <c r="S15" i="3"/>
  <c r="U15" i="3" s="1"/>
  <c r="S13" i="3"/>
  <c r="U13" i="3" s="1"/>
  <c r="S7" i="3"/>
  <c r="U7" i="3" s="1"/>
  <c r="S6" i="3"/>
  <c r="U6" i="3" s="1"/>
  <c r="S8" i="3"/>
  <c r="U8" i="3" s="1"/>
  <c r="S14" i="3"/>
  <c r="U14" i="3" s="1"/>
  <c r="L12" i="3"/>
  <c r="H4" i="3"/>
  <c r="G5" i="3" s="1"/>
  <c r="I3" i="3"/>
  <c r="P3" i="3" l="1"/>
  <c r="P4" i="3" s="1"/>
  <c r="I4" i="3"/>
  <c r="H5" i="3"/>
  <c r="G6" i="3" s="1"/>
  <c r="H6" i="3" l="1"/>
  <c r="G7" i="3" s="1"/>
  <c r="I6" i="3"/>
  <c r="I5" i="3"/>
  <c r="H7" i="3" l="1"/>
  <c r="G8" i="3" s="1"/>
  <c r="I7" i="3"/>
  <c r="H8" i="3" l="1"/>
  <c r="G9" i="3" s="1"/>
  <c r="I8" i="3"/>
  <c r="H9" i="3" l="1"/>
  <c r="G10" i="3" s="1"/>
  <c r="I9" i="3"/>
  <c r="H10" i="3" l="1"/>
  <c r="G11" i="3" s="1"/>
  <c r="I10" i="3"/>
  <c r="H11" i="3" l="1"/>
  <c r="I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BF869D0D-A195-4F7F-94F5-37173DEF4F3F}">
      <text>
        <r>
          <rPr>
            <b/>
            <sz val="9"/>
            <color indexed="81"/>
            <rFont val="Tahoma"/>
            <family val="2"/>
          </rPr>
          <t xml:space="preserve">Muestreo Limite: </t>
        </r>
        <r>
          <rPr>
            <sz val="9"/>
            <color indexed="81"/>
            <rFont val="Tahoma"/>
            <family val="2"/>
          </rPr>
          <t xml:space="preserve">Me permite identificar en que intervalo cae la bolita en la Ruleta. </t>
        </r>
      </text>
    </comment>
    <comment ref="T1" authorId="0" shapeId="0" xr:uid="{E06CE8F4-55E4-4341-AB1B-B8B792CA5A60}">
      <text>
        <r>
          <rPr>
            <b/>
            <sz val="9"/>
            <color indexed="81"/>
            <rFont val="Tahoma"/>
            <family val="2"/>
          </rPr>
          <t xml:space="preserve">Muestreo de Intervalo: </t>
        </r>
        <r>
          <rPr>
            <sz val="9"/>
            <color indexed="81"/>
            <rFont val="Tahoma"/>
            <family val="2"/>
          </rPr>
          <t>Nos permite elegir de manera aleatorio un dato dentro del intervalo.</t>
        </r>
      </text>
    </comment>
    <comment ref="C17" authorId="0" shapeId="0" xr:uid="{A6A75C6E-98A6-4598-9C51-57DA588C90F5}">
      <text>
        <r>
          <rPr>
            <b/>
            <sz val="9"/>
            <color indexed="81"/>
            <rFont val="Tahoma"/>
            <charset val="1"/>
          </rPr>
          <t>Número de Varianzas a Considerar</t>
        </r>
      </text>
    </comment>
    <comment ref="C18" authorId="0" shapeId="0" xr:uid="{62175328-1441-4785-8045-CC6A2779ED4D}">
      <text>
        <r>
          <rPr>
            <b/>
            <sz val="9"/>
            <color indexed="81"/>
            <rFont val="Tahoma"/>
            <charset val="1"/>
          </rPr>
          <t xml:space="preserve">Probabilidad: </t>
        </r>
        <r>
          <rPr>
            <sz val="9"/>
            <color indexed="81"/>
            <rFont val="Tahoma"/>
            <family val="2"/>
          </rPr>
          <t>Probabilidad de encontrar un dato dentro de los limites que definen las varianzas</t>
        </r>
      </text>
    </comment>
    <comment ref="C19" authorId="0" shapeId="0" xr:uid="{E1AF4180-991D-4287-A08C-FD44D4184BE7}">
      <text>
        <r>
          <rPr>
            <b/>
            <sz val="9"/>
            <color indexed="81"/>
            <rFont val="Tahoma"/>
            <family val="2"/>
          </rPr>
          <t>Complemento del Muestreo</t>
        </r>
        <r>
          <rPr>
            <sz val="9"/>
            <color indexed="81"/>
            <rFont val="Tahoma"/>
            <family val="2"/>
          </rPr>
          <t>: Esto nos indica que un dato puede ubicarse en las colas de la distribución</t>
        </r>
      </text>
    </comment>
    <comment ref="C21" authorId="0" shapeId="0" xr:uid="{EB08EE61-F995-4009-95C7-C4B29F112BDC}">
      <text>
        <r>
          <rPr>
            <b/>
            <sz val="9"/>
            <color indexed="81"/>
            <rFont val="Tahoma"/>
            <family val="2"/>
          </rPr>
          <t xml:space="preserve">Error de Estimación: </t>
        </r>
        <r>
          <rPr>
            <sz val="9"/>
            <color indexed="81"/>
            <rFont val="Tahoma"/>
            <family val="2"/>
          </rPr>
          <t>Error de estimación de la media de acuerdo con el número de datos</t>
        </r>
      </text>
    </comment>
  </commentList>
</comments>
</file>

<file path=xl/sharedStrings.xml><?xml version="1.0" encoding="utf-8"?>
<sst xmlns="http://schemas.openxmlformats.org/spreadsheetml/2006/main" count="3859" uniqueCount="98">
  <si>
    <t>Edad</t>
  </si>
  <si>
    <t>Estado civil</t>
  </si>
  <si>
    <t>Hijos</t>
  </si>
  <si>
    <t>Perscargo</t>
  </si>
  <si>
    <t>Nivel de estudios</t>
  </si>
  <si>
    <t>Tipo de vivienda</t>
  </si>
  <si>
    <t>Plazo</t>
  </si>
  <si>
    <t>ConoCliente</t>
  </si>
  <si>
    <t>Garantia</t>
  </si>
  <si>
    <t>EndeuIndi</t>
  </si>
  <si>
    <t>Puntaje</t>
  </si>
  <si>
    <t>Soltero</t>
  </si>
  <si>
    <t>Técnico</t>
  </si>
  <si>
    <t>Indefinido</t>
  </si>
  <si>
    <t>Familiar</t>
  </si>
  <si>
    <t>Buenas Referencias</t>
  </si>
  <si>
    <t>Libranza Establecida</t>
  </si>
  <si>
    <t>Sin Patrimonio</t>
  </si>
  <si>
    <t>Aprobado</t>
  </si>
  <si>
    <t>Casado</t>
  </si>
  <si>
    <t>Bachiller</t>
  </si>
  <si>
    <t>Ninguno</t>
  </si>
  <si>
    <t>Propia</t>
  </si>
  <si>
    <t>Sin Codeudor</t>
  </si>
  <si>
    <t>Prop.sin Hipoteca</t>
  </si>
  <si>
    <t>Fijo</t>
  </si>
  <si>
    <t>Con Codeudor(es)</t>
  </si>
  <si>
    <t/>
  </si>
  <si>
    <t>Profesional</t>
  </si>
  <si>
    <t>Separado</t>
  </si>
  <si>
    <t>Hipoteca</t>
  </si>
  <si>
    <t>Prop.con Hipoteca</t>
  </si>
  <si>
    <t>Especializacion</t>
  </si>
  <si>
    <t>Tecnólogo</t>
  </si>
  <si>
    <t>Arrendada</t>
  </si>
  <si>
    <t>Primaria</t>
  </si>
  <si>
    <t>Codeudor</t>
  </si>
  <si>
    <t>Prop.y Vehìculo</t>
  </si>
  <si>
    <t>Unión Libre</t>
  </si>
  <si>
    <t>Viudo</t>
  </si>
  <si>
    <t>Sin Referencias</t>
  </si>
  <si>
    <t>Labor Contratada</t>
  </si>
  <si>
    <t>Prestación de Servicios</t>
  </si>
  <si>
    <t>Conyuge</t>
  </si>
  <si>
    <t>Fondo de Garantia</t>
  </si>
  <si>
    <t>Vehìculo sin Prenda</t>
  </si>
  <si>
    <t>Buenas Referencias Comerc</t>
  </si>
  <si>
    <t>Vehìculo con Prenda</t>
  </si>
  <si>
    <t>Inversiones</t>
  </si>
  <si>
    <t>Prenda</t>
  </si>
  <si>
    <t>Negado</t>
  </si>
  <si>
    <t>No Admisible</t>
  </si>
  <si>
    <t>Admisible y Codeudor</t>
  </si>
  <si>
    <t>Conyuge + Codeudor</t>
  </si>
  <si>
    <t>Genero</t>
  </si>
  <si>
    <t>Mujer</t>
  </si>
  <si>
    <t>Hombre</t>
  </si>
  <si>
    <t>Nivel Renta</t>
  </si>
  <si>
    <t>Contratación</t>
  </si>
  <si>
    <t>Ingresos (U$)</t>
  </si>
  <si>
    <t>Egresos (U$)</t>
  </si>
  <si>
    <t>Monto n(U$)</t>
  </si>
  <si>
    <t>Cuota (U$)</t>
  </si>
  <si>
    <t>Patrimonio</t>
  </si>
  <si>
    <t>Preaprobación</t>
  </si>
  <si>
    <t>Decisión</t>
  </si>
  <si>
    <t>Buena Experiencia</t>
  </si>
  <si>
    <t>Sin Experiencia</t>
  </si>
  <si>
    <t>k</t>
  </si>
  <si>
    <t>ND=Z^2.p.(1-p)/ek^2</t>
  </si>
  <si>
    <t>Z</t>
  </si>
  <si>
    <t>p</t>
  </si>
  <si>
    <t>1-p</t>
  </si>
  <si>
    <t>ND</t>
  </si>
  <si>
    <t>ek^2</t>
  </si>
  <si>
    <t>ek^2=Z^2.p.(1-p)/ND</t>
  </si>
  <si>
    <t>Teorema de Chebyshev - Tamaño de la Muestra</t>
  </si>
  <si>
    <t>Maximo</t>
  </si>
  <si>
    <t>Minimo</t>
  </si>
  <si>
    <t>Rango</t>
  </si>
  <si>
    <t>NI</t>
  </si>
  <si>
    <t>dx</t>
  </si>
  <si>
    <t>LI</t>
  </si>
  <si>
    <t>LS</t>
  </si>
  <si>
    <t>MC</t>
  </si>
  <si>
    <t>Prob.</t>
  </si>
  <si>
    <t>SUMA</t>
  </si>
  <si>
    <t>Prob.Acum</t>
  </si>
  <si>
    <t>Muestreo m1</t>
  </si>
  <si>
    <t>m_LI</t>
  </si>
  <si>
    <t>Muestreo m2</t>
  </si>
  <si>
    <t>s_Edad</t>
  </si>
  <si>
    <t>E[X]=u</t>
  </si>
  <si>
    <t>Media</t>
  </si>
  <si>
    <t>ek</t>
  </si>
  <si>
    <t>E[Var(X)]</t>
  </si>
  <si>
    <t>Var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</si>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</sst>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Arial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quotePrefix="1" applyFont="1" applyAlignment="1"/>
    <xf numFmtId="10" fontId="0" fillId="0" borderId="0" xfId="1" applyNumberFormat="1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165" fontId="0" fillId="0" borderId="0" xfId="0" applyNumberFormat="1" applyFont="1" applyAlignment="1"/>
    <xf numFmtId="0" fontId="9" fillId="2" borderId="0" xfId="0" applyFont="1" applyFill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Ruleta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79-4957-BB32-5557D2039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79-4957-BB32-5557D2039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79-4957-BB32-5557D2039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79-4957-BB32-5557D2039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79-4957-BB32-5557D2039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C79-4957-BB32-5557D2039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C79-4957-BB32-5557D2039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C79-4957-BB32-5557D2039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C79-4957-BB32-5557D2039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C79-4957-BB32-5557D203971B}"/>
              </c:ext>
            </c:extLst>
          </c:dPt>
          <c:val>
            <c:numRef>
              <c:f>Hoja1!$K$2:$K$11</c:f>
              <c:numCache>
                <c:formatCode>General</c:formatCode>
                <c:ptCount val="10"/>
                <c:pt idx="0">
                  <c:v>7.2499999999999995E-2</c:v>
                </c:pt>
                <c:pt idx="1">
                  <c:v>0.1225</c:v>
                </c:pt>
                <c:pt idx="2">
                  <c:v>0.1075</c:v>
                </c:pt>
                <c:pt idx="3">
                  <c:v>0.15</c:v>
                </c:pt>
                <c:pt idx="4">
                  <c:v>0.1525</c:v>
                </c:pt>
                <c:pt idx="5">
                  <c:v>0.14499999999999999</c:v>
                </c:pt>
                <c:pt idx="6">
                  <c:v>7.7499999999999999E-2</c:v>
                </c:pt>
                <c:pt idx="7">
                  <c:v>0.105</c:v>
                </c:pt>
                <c:pt idx="8">
                  <c:v>5.5E-2</c:v>
                </c:pt>
                <c:pt idx="9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8-49A5-AD19-3791C23F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12</xdr:row>
      <xdr:rowOff>160020</xdr:rowOff>
    </xdr:from>
    <xdr:to>
      <xdr:col>11</xdr:col>
      <xdr:colOff>297180</xdr:colOff>
      <xdr:row>27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81D10-FF46-434D-A632-EFA6C981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9"/>
  <sheetViews>
    <sheetView topLeftCell="A177" workbookViewId="0">
      <selection activeCell="B1" sqref="B1:B199"/>
    </sheetView>
  </sheetViews>
  <sheetFormatPr baseColWidth="10" defaultColWidth="12.59765625" defaultRowHeight="15" customHeight="1" x14ac:dyDescent="0.25"/>
  <cols>
    <col min="1" max="12" width="10" style="2" customWidth="1"/>
    <col min="13" max="13" width="8.09765625" style="2" customWidth="1"/>
    <col min="14" max="14" width="5.59765625" style="2" bestFit="1" customWidth="1"/>
    <col min="15" max="15" width="9.8984375" style="2" bestFit="1" customWidth="1"/>
    <col min="16" max="16" width="21.5" style="2" bestFit="1" customWidth="1"/>
    <col min="17" max="17" width="15.69921875" style="2" bestFit="1" customWidth="1"/>
    <col min="18" max="18" width="15.796875" style="2" bestFit="1" customWidth="1"/>
    <col min="19" max="19" width="6.8984375" style="2" bestFit="1" customWidth="1"/>
    <col min="20" max="21" width="10" style="2" customWidth="1"/>
    <col min="22" max="22" width="12.69921875" style="2" customWidth="1"/>
  </cols>
  <sheetData>
    <row r="1" spans="1:22" ht="14.25" customHeight="1" x14ac:dyDescent="0.3">
      <c r="A1" s="1"/>
      <c r="B1" s="3" t="s">
        <v>0</v>
      </c>
      <c r="C1" s="3" t="s">
        <v>54</v>
      </c>
      <c r="D1" s="3" t="s">
        <v>1</v>
      </c>
      <c r="E1" s="3" t="s">
        <v>2</v>
      </c>
      <c r="F1" s="3" t="s">
        <v>3</v>
      </c>
      <c r="G1" s="4" t="s">
        <v>57</v>
      </c>
      <c r="H1" s="3" t="s">
        <v>4</v>
      </c>
      <c r="I1" s="4" t="s">
        <v>58</v>
      </c>
      <c r="J1" s="4" t="s">
        <v>59</v>
      </c>
      <c r="K1" s="4" t="s">
        <v>60</v>
      </c>
      <c r="L1" s="3" t="s">
        <v>5</v>
      </c>
      <c r="M1" s="4" t="s">
        <v>61</v>
      </c>
      <c r="N1" s="3" t="s">
        <v>6</v>
      </c>
      <c r="O1" s="4" t="s">
        <v>62</v>
      </c>
      <c r="P1" s="3" t="s">
        <v>7</v>
      </c>
      <c r="Q1" s="3" t="s">
        <v>8</v>
      </c>
      <c r="R1" s="4" t="s">
        <v>63</v>
      </c>
      <c r="S1" s="4" t="s">
        <v>64</v>
      </c>
      <c r="T1" s="4" t="s">
        <v>65</v>
      </c>
      <c r="U1" s="3" t="s">
        <v>9</v>
      </c>
      <c r="V1" s="3" t="s">
        <v>10</v>
      </c>
    </row>
    <row r="2" spans="1:22" ht="14.25" customHeight="1" x14ac:dyDescent="0.3">
      <c r="A2" s="1">
        <v>1</v>
      </c>
      <c r="B2" s="1">
        <v>22</v>
      </c>
      <c r="C2" s="1" t="s">
        <v>55</v>
      </c>
      <c r="D2" s="1" t="s">
        <v>11</v>
      </c>
      <c r="E2" s="1">
        <v>0</v>
      </c>
      <c r="F2" s="1">
        <v>0</v>
      </c>
      <c r="G2" s="1">
        <v>2</v>
      </c>
      <c r="H2" s="1" t="s">
        <v>12</v>
      </c>
      <c r="I2" s="1" t="s">
        <v>13</v>
      </c>
      <c r="J2" s="5">
        <v>271.14285714285717</v>
      </c>
      <c r="K2" s="5">
        <v>64.571428571428569</v>
      </c>
      <c r="L2" s="1" t="s">
        <v>14</v>
      </c>
      <c r="M2" s="5">
        <v>457.14285714285717</v>
      </c>
      <c r="N2" s="1">
        <v>24</v>
      </c>
      <c r="O2" s="5">
        <v>11.694285714285714</v>
      </c>
      <c r="P2" s="1" t="s">
        <v>15</v>
      </c>
      <c r="Q2" s="1" t="s">
        <v>16</v>
      </c>
      <c r="R2" s="1" t="s">
        <v>17</v>
      </c>
      <c r="S2" s="1">
        <v>1</v>
      </c>
      <c r="T2" s="1" t="s">
        <v>18</v>
      </c>
      <c r="U2" s="1">
        <v>0</v>
      </c>
      <c r="V2" s="6">
        <v>27</v>
      </c>
    </row>
    <row r="3" spans="1:22" ht="14.25" customHeight="1" x14ac:dyDescent="0.3">
      <c r="A3" s="1">
        <v>2</v>
      </c>
      <c r="B3" s="1">
        <v>57</v>
      </c>
      <c r="C3" s="1" t="s">
        <v>55</v>
      </c>
      <c r="D3" s="1" t="s">
        <v>19</v>
      </c>
      <c r="E3" s="1">
        <v>2</v>
      </c>
      <c r="F3" s="1">
        <v>0</v>
      </c>
      <c r="G3" s="1">
        <v>4</v>
      </c>
      <c r="H3" s="1" t="s">
        <v>20</v>
      </c>
      <c r="I3" s="1" t="s">
        <v>21</v>
      </c>
      <c r="J3" s="5">
        <v>516</v>
      </c>
      <c r="K3" s="5">
        <v>376.85714285714283</v>
      </c>
      <c r="L3" s="1" t="s">
        <v>22</v>
      </c>
      <c r="M3" s="5">
        <v>1428.5714285714287</v>
      </c>
      <c r="N3" s="1">
        <v>36</v>
      </c>
      <c r="O3" s="5">
        <v>61.123428571428569</v>
      </c>
      <c r="P3" s="1" t="s">
        <v>66</v>
      </c>
      <c r="Q3" s="1" t="s">
        <v>23</v>
      </c>
      <c r="R3" s="1" t="s">
        <v>24</v>
      </c>
      <c r="S3" s="1">
        <v>1</v>
      </c>
      <c r="T3" s="1" t="s">
        <v>18</v>
      </c>
      <c r="U3" s="1">
        <v>0</v>
      </c>
      <c r="V3" s="6">
        <v>63</v>
      </c>
    </row>
    <row r="4" spans="1:22" ht="14.25" customHeight="1" x14ac:dyDescent="0.3">
      <c r="A4" s="1">
        <v>3</v>
      </c>
      <c r="B4" s="1">
        <v>21</v>
      </c>
      <c r="C4" s="1" t="s">
        <v>55</v>
      </c>
      <c r="D4" s="1" t="s">
        <v>19</v>
      </c>
      <c r="E4" s="1">
        <v>0</v>
      </c>
      <c r="F4" s="1">
        <v>0</v>
      </c>
      <c r="G4" s="1">
        <v>2</v>
      </c>
      <c r="H4" s="1" t="s">
        <v>20</v>
      </c>
      <c r="I4" s="1" t="s">
        <v>25</v>
      </c>
      <c r="J4" s="5">
        <v>233.14285714285714</v>
      </c>
      <c r="K4" s="5">
        <v>44.857142857142854</v>
      </c>
      <c r="L4" s="1" t="s">
        <v>14</v>
      </c>
      <c r="M4" s="5">
        <v>1771.4285714285713</v>
      </c>
      <c r="N4" s="1">
        <v>36</v>
      </c>
      <c r="O4" s="5">
        <v>70.619142857142862</v>
      </c>
      <c r="P4" s="1" t="s">
        <v>15</v>
      </c>
      <c r="Q4" s="1" t="s">
        <v>26</v>
      </c>
      <c r="R4" s="1" t="s">
        <v>17</v>
      </c>
      <c r="S4" s="1">
        <v>0</v>
      </c>
      <c r="T4" s="1" t="s">
        <v>18</v>
      </c>
      <c r="U4" s="1">
        <v>35</v>
      </c>
      <c r="V4" s="1" t="s">
        <v>27</v>
      </c>
    </row>
    <row r="5" spans="1:22" ht="14.25" customHeight="1" x14ac:dyDescent="0.3">
      <c r="A5" s="1">
        <v>4</v>
      </c>
      <c r="B5" s="1">
        <v>23</v>
      </c>
      <c r="C5" s="1" t="s">
        <v>55</v>
      </c>
      <c r="D5" s="1" t="s">
        <v>11</v>
      </c>
      <c r="E5" s="1">
        <v>0</v>
      </c>
      <c r="F5" s="1">
        <v>0</v>
      </c>
      <c r="G5" s="1">
        <v>2</v>
      </c>
      <c r="H5" s="1" t="s">
        <v>12</v>
      </c>
      <c r="I5" s="1" t="s">
        <v>13</v>
      </c>
      <c r="J5" s="5">
        <v>166.57142857142858</v>
      </c>
      <c r="K5" s="5">
        <v>12</v>
      </c>
      <c r="L5" s="1" t="s">
        <v>14</v>
      </c>
      <c r="M5" s="5">
        <v>371.42857142857144</v>
      </c>
      <c r="N5" s="1">
        <v>12</v>
      </c>
      <c r="O5" s="5">
        <v>35.229999999999997</v>
      </c>
      <c r="P5" s="1" t="s">
        <v>15</v>
      </c>
      <c r="Q5" s="1" t="s">
        <v>26</v>
      </c>
      <c r="R5" s="1" t="s">
        <v>17</v>
      </c>
      <c r="S5" s="1">
        <v>1</v>
      </c>
      <c r="T5" s="1" t="s">
        <v>18</v>
      </c>
      <c r="U5" s="1">
        <v>0</v>
      </c>
      <c r="V5" s="6">
        <v>17</v>
      </c>
    </row>
    <row r="6" spans="1:22" ht="14.25" customHeight="1" x14ac:dyDescent="0.3">
      <c r="A6" s="1">
        <v>5</v>
      </c>
      <c r="B6" s="1">
        <v>22</v>
      </c>
      <c r="C6" s="1" t="s">
        <v>55</v>
      </c>
      <c r="D6" s="1" t="s">
        <v>11</v>
      </c>
      <c r="E6" s="1">
        <v>0</v>
      </c>
      <c r="F6" s="1">
        <v>0</v>
      </c>
      <c r="G6" s="1">
        <v>2</v>
      </c>
      <c r="H6" s="1" t="s">
        <v>12</v>
      </c>
      <c r="I6" s="1" t="s">
        <v>25</v>
      </c>
      <c r="J6" s="5">
        <v>214.28571428571428</v>
      </c>
      <c r="K6" s="5">
        <v>59.428571428571431</v>
      </c>
      <c r="L6" s="1" t="s">
        <v>14</v>
      </c>
      <c r="M6" s="5">
        <v>371.42857142857144</v>
      </c>
      <c r="N6" s="1">
        <v>18</v>
      </c>
      <c r="O6" s="5">
        <v>24.99342857142857</v>
      </c>
      <c r="P6" s="1" t="s">
        <v>15</v>
      </c>
      <c r="Q6" s="1" t="s">
        <v>26</v>
      </c>
      <c r="R6" s="1" t="s">
        <v>17</v>
      </c>
      <c r="S6" s="1">
        <v>1</v>
      </c>
      <c r="T6" s="1" t="s">
        <v>18</v>
      </c>
      <c r="U6" s="1">
        <v>0</v>
      </c>
      <c r="V6" s="6">
        <v>20</v>
      </c>
    </row>
    <row r="7" spans="1:22" ht="14.25" customHeight="1" x14ac:dyDescent="0.3">
      <c r="A7" s="1">
        <v>6</v>
      </c>
      <c r="B7" s="1">
        <v>58</v>
      </c>
      <c r="C7" s="1" t="s">
        <v>55</v>
      </c>
      <c r="D7" s="1" t="s">
        <v>11</v>
      </c>
      <c r="E7" s="1">
        <v>0</v>
      </c>
      <c r="F7" s="1">
        <v>1</v>
      </c>
      <c r="G7" s="1">
        <v>3</v>
      </c>
      <c r="H7" s="1" t="s">
        <v>20</v>
      </c>
      <c r="I7" s="1" t="s">
        <v>21</v>
      </c>
      <c r="J7" s="5">
        <v>223.41885714285715</v>
      </c>
      <c r="K7" s="5">
        <v>124</v>
      </c>
      <c r="L7" s="1" t="s">
        <v>22</v>
      </c>
      <c r="M7" s="5">
        <v>285.71428571428572</v>
      </c>
      <c r="N7" s="1">
        <v>24</v>
      </c>
      <c r="O7" s="5">
        <v>16.079714285714285</v>
      </c>
      <c r="P7" s="1" t="s">
        <v>66</v>
      </c>
      <c r="Q7" s="1" t="s">
        <v>23</v>
      </c>
      <c r="R7" s="1" t="s">
        <v>24</v>
      </c>
      <c r="S7" s="1">
        <v>1</v>
      </c>
      <c r="T7" s="1" t="s">
        <v>18</v>
      </c>
      <c r="U7" s="1">
        <v>0</v>
      </c>
      <c r="V7" s="6">
        <v>48</v>
      </c>
    </row>
    <row r="8" spans="1:22" ht="14.25" customHeight="1" x14ac:dyDescent="0.3">
      <c r="A8" s="1">
        <v>7</v>
      </c>
      <c r="B8" s="1">
        <v>21</v>
      </c>
      <c r="C8" s="1" t="s">
        <v>55</v>
      </c>
      <c r="D8" s="1" t="s">
        <v>11</v>
      </c>
      <c r="E8" s="1">
        <v>0</v>
      </c>
      <c r="F8" s="1">
        <v>0</v>
      </c>
      <c r="G8" s="1">
        <v>5</v>
      </c>
      <c r="H8" s="1" t="s">
        <v>28</v>
      </c>
      <c r="I8" s="1" t="s">
        <v>25</v>
      </c>
      <c r="J8" s="5">
        <v>256</v>
      </c>
      <c r="K8" s="5">
        <v>14.285714285714286</v>
      </c>
      <c r="L8" s="1" t="s">
        <v>14</v>
      </c>
      <c r="M8" s="5">
        <v>857.14285714285711</v>
      </c>
      <c r="N8" s="1">
        <v>36</v>
      </c>
      <c r="O8" s="5">
        <v>34.170571428571428</v>
      </c>
      <c r="P8" s="1" t="s">
        <v>15</v>
      </c>
      <c r="Q8" s="1" t="s">
        <v>26</v>
      </c>
      <c r="R8" s="1" t="s">
        <v>17</v>
      </c>
      <c r="S8" s="1">
        <v>1</v>
      </c>
      <c r="T8" s="1" t="s">
        <v>18</v>
      </c>
      <c r="U8" s="1">
        <v>0</v>
      </c>
      <c r="V8" s="6">
        <v>50</v>
      </c>
    </row>
    <row r="9" spans="1:22" ht="14.25" customHeight="1" x14ac:dyDescent="0.3">
      <c r="A9" s="1">
        <v>8</v>
      </c>
      <c r="B9" s="1">
        <v>22</v>
      </c>
      <c r="C9" s="1" t="s">
        <v>55</v>
      </c>
      <c r="D9" s="1" t="s">
        <v>11</v>
      </c>
      <c r="E9" s="1">
        <v>0</v>
      </c>
      <c r="F9" s="1">
        <v>0</v>
      </c>
      <c r="G9" s="1">
        <v>3</v>
      </c>
      <c r="H9" s="1" t="s">
        <v>12</v>
      </c>
      <c r="I9" s="1" t="s">
        <v>13</v>
      </c>
      <c r="J9" s="5">
        <v>160.42857142857142</v>
      </c>
      <c r="K9" s="5">
        <v>0</v>
      </c>
      <c r="L9" s="1" t="s">
        <v>14</v>
      </c>
      <c r="M9" s="5">
        <v>428.57142857142856</v>
      </c>
      <c r="N9" s="1">
        <v>18</v>
      </c>
      <c r="O9" s="5">
        <v>28.838571428571427</v>
      </c>
      <c r="P9" s="1" t="s">
        <v>15</v>
      </c>
      <c r="Q9" s="1" t="s">
        <v>23</v>
      </c>
      <c r="R9" s="1" t="s">
        <v>17</v>
      </c>
      <c r="S9" s="1">
        <v>0</v>
      </c>
      <c r="T9" s="1" t="s">
        <v>18</v>
      </c>
      <c r="U9" s="1">
        <v>0</v>
      </c>
      <c r="V9" s="6">
        <v>30</v>
      </c>
    </row>
    <row r="10" spans="1:22" ht="14.25" customHeight="1" x14ac:dyDescent="0.3">
      <c r="A10" s="1">
        <v>9</v>
      </c>
      <c r="B10" s="1">
        <v>21</v>
      </c>
      <c r="C10" s="1" t="s">
        <v>56</v>
      </c>
      <c r="D10" s="1" t="s">
        <v>11</v>
      </c>
      <c r="E10" s="1">
        <v>1</v>
      </c>
      <c r="F10" s="1">
        <v>0</v>
      </c>
      <c r="G10" s="1">
        <v>2</v>
      </c>
      <c r="H10" s="1" t="s">
        <v>12</v>
      </c>
      <c r="I10" s="1" t="s">
        <v>13</v>
      </c>
      <c r="J10" s="5">
        <v>145.62571428571428</v>
      </c>
      <c r="K10" s="5">
        <v>14.857142857142858</v>
      </c>
      <c r="L10" s="1" t="s">
        <v>14</v>
      </c>
      <c r="M10" s="5">
        <v>428.57142857142856</v>
      </c>
      <c r="N10" s="1">
        <v>24</v>
      </c>
      <c r="O10" s="5">
        <v>22.91657142857143</v>
      </c>
      <c r="P10" s="1" t="s">
        <v>15</v>
      </c>
      <c r="Q10" s="1" t="s">
        <v>23</v>
      </c>
      <c r="R10" s="1" t="s">
        <v>17</v>
      </c>
      <c r="S10" s="1">
        <v>1</v>
      </c>
      <c r="T10" s="1" t="s">
        <v>18</v>
      </c>
      <c r="U10" s="1">
        <v>46</v>
      </c>
      <c r="V10" s="1" t="s">
        <v>27</v>
      </c>
    </row>
    <row r="11" spans="1:22" ht="14.25" customHeight="1" x14ac:dyDescent="0.3">
      <c r="A11" s="1">
        <v>10</v>
      </c>
      <c r="B11" s="1">
        <v>41</v>
      </c>
      <c r="C11" s="1" t="s">
        <v>56</v>
      </c>
      <c r="D11" s="1" t="s">
        <v>29</v>
      </c>
      <c r="E11" s="1">
        <v>0</v>
      </c>
      <c r="F11" s="1">
        <v>0</v>
      </c>
      <c r="G11" s="1">
        <v>3</v>
      </c>
      <c r="H11" s="1" t="s">
        <v>20</v>
      </c>
      <c r="I11" s="1" t="s">
        <v>13</v>
      </c>
      <c r="J11" s="5">
        <v>284.22857142857146</v>
      </c>
      <c r="K11" s="5">
        <v>70.571428571428569</v>
      </c>
      <c r="L11" s="1" t="s">
        <v>14</v>
      </c>
      <c r="M11" s="5">
        <v>1285.7142857142858</v>
      </c>
      <c r="N11" s="1">
        <v>36</v>
      </c>
      <c r="O11" s="5">
        <v>52.489428571428569</v>
      </c>
      <c r="P11" s="1" t="s">
        <v>15</v>
      </c>
      <c r="Q11" s="1" t="s">
        <v>23</v>
      </c>
      <c r="R11" s="1" t="s">
        <v>17</v>
      </c>
      <c r="S11" s="1">
        <v>0</v>
      </c>
      <c r="T11" s="1" t="s">
        <v>18</v>
      </c>
      <c r="U11" s="1">
        <v>0</v>
      </c>
      <c r="V11" s="6">
        <v>44</v>
      </c>
    </row>
    <row r="12" spans="1:22" ht="14.25" customHeight="1" x14ac:dyDescent="0.3">
      <c r="A12" s="1">
        <v>11</v>
      </c>
      <c r="B12" s="1">
        <v>39</v>
      </c>
      <c r="C12" s="1" t="s">
        <v>56</v>
      </c>
      <c r="D12" s="1" t="s">
        <v>11</v>
      </c>
      <c r="E12" s="1">
        <v>1</v>
      </c>
      <c r="F12" s="1">
        <v>0</v>
      </c>
      <c r="G12" s="1">
        <v>3</v>
      </c>
      <c r="H12" s="1" t="s">
        <v>20</v>
      </c>
      <c r="I12" s="1" t="s">
        <v>21</v>
      </c>
      <c r="J12" s="5">
        <v>656.28571428571433</v>
      </c>
      <c r="K12" s="5">
        <v>9.4285714285714288</v>
      </c>
      <c r="L12" s="1" t="s">
        <v>14</v>
      </c>
      <c r="M12" s="5">
        <v>7428.5714285714284</v>
      </c>
      <c r="N12" s="1">
        <v>48</v>
      </c>
      <c r="O12" s="5">
        <v>236.30942857142858</v>
      </c>
      <c r="P12" s="1" t="s">
        <v>66</v>
      </c>
      <c r="Q12" s="1" t="s">
        <v>30</v>
      </c>
      <c r="R12" s="1" t="s">
        <v>31</v>
      </c>
      <c r="S12" s="1">
        <v>1</v>
      </c>
      <c r="T12" s="1" t="s">
        <v>18</v>
      </c>
      <c r="U12" s="1">
        <v>0</v>
      </c>
      <c r="V12" s="6">
        <v>43</v>
      </c>
    </row>
    <row r="13" spans="1:22" ht="14.25" customHeight="1" x14ac:dyDescent="0.3">
      <c r="A13" s="1">
        <v>12</v>
      </c>
      <c r="B13" s="1">
        <v>43</v>
      </c>
      <c r="C13" s="1" t="s">
        <v>55</v>
      </c>
      <c r="D13" s="1" t="s">
        <v>11</v>
      </c>
      <c r="E13" s="1">
        <v>0</v>
      </c>
      <c r="F13" s="1">
        <v>0</v>
      </c>
      <c r="G13" s="1">
        <v>5</v>
      </c>
      <c r="H13" s="1" t="s">
        <v>32</v>
      </c>
      <c r="I13" s="1" t="s">
        <v>13</v>
      </c>
      <c r="J13" s="5">
        <v>631.44885714285715</v>
      </c>
      <c r="K13" s="5">
        <v>183.14285714285714</v>
      </c>
      <c r="L13" s="1" t="s">
        <v>14</v>
      </c>
      <c r="M13" s="5">
        <v>571.42857142857144</v>
      </c>
      <c r="N13" s="1">
        <v>24</v>
      </c>
      <c r="O13" s="5">
        <v>31.074285714285715</v>
      </c>
      <c r="P13" s="1" t="s">
        <v>66</v>
      </c>
      <c r="Q13" s="1" t="s">
        <v>23</v>
      </c>
      <c r="R13" s="1" t="s">
        <v>24</v>
      </c>
      <c r="S13" s="1">
        <v>1</v>
      </c>
      <c r="T13" s="1" t="s">
        <v>18</v>
      </c>
      <c r="U13" s="1">
        <v>5</v>
      </c>
      <c r="V13" s="1" t="s">
        <v>27</v>
      </c>
    </row>
    <row r="14" spans="1:22" ht="14.25" customHeight="1" x14ac:dyDescent="0.3">
      <c r="A14" s="1">
        <v>13</v>
      </c>
      <c r="B14" s="1">
        <v>57</v>
      </c>
      <c r="C14" s="1" t="s">
        <v>55</v>
      </c>
      <c r="D14" s="1" t="s">
        <v>19</v>
      </c>
      <c r="E14" s="1">
        <v>2</v>
      </c>
      <c r="F14" s="1">
        <v>0</v>
      </c>
      <c r="G14" s="1">
        <v>3</v>
      </c>
      <c r="H14" s="1" t="s">
        <v>33</v>
      </c>
      <c r="I14" s="1" t="s">
        <v>13</v>
      </c>
      <c r="J14" s="5">
        <v>397.71428571428572</v>
      </c>
      <c r="K14" s="5">
        <v>52</v>
      </c>
      <c r="L14" s="1" t="s">
        <v>34</v>
      </c>
      <c r="M14" s="5">
        <v>1428.5714285714287</v>
      </c>
      <c r="N14" s="1">
        <v>36</v>
      </c>
      <c r="O14" s="5">
        <v>58.321714285714286</v>
      </c>
      <c r="P14" s="1" t="s">
        <v>66</v>
      </c>
      <c r="Q14" s="1" t="s">
        <v>23</v>
      </c>
      <c r="R14" s="1" t="s">
        <v>24</v>
      </c>
      <c r="S14" s="1">
        <v>1</v>
      </c>
      <c r="T14" s="1" t="s">
        <v>18</v>
      </c>
      <c r="U14" s="1">
        <v>0</v>
      </c>
      <c r="V14" s="6">
        <v>56</v>
      </c>
    </row>
    <row r="15" spans="1:22" ht="14.25" customHeight="1" x14ac:dyDescent="0.3">
      <c r="A15" s="1">
        <v>14</v>
      </c>
      <c r="B15" s="1">
        <v>50</v>
      </c>
      <c r="C15" s="1" t="s">
        <v>55</v>
      </c>
      <c r="D15" s="1" t="s">
        <v>11</v>
      </c>
      <c r="E15" s="1">
        <v>0</v>
      </c>
      <c r="F15" s="1">
        <v>0</v>
      </c>
      <c r="G15" s="1">
        <v>3</v>
      </c>
      <c r="H15" s="1" t="s">
        <v>28</v>
      </c>
      <c r="I15" s="1" t="s">
        <v>13</v>
      </c>
      <c r="J15" s="5">
        <v>298.57142857142856</v>
      </c>
      <c r="K15" s="5">
        <v>155.14285714285714</v>
      </c>
      <c r="L15" s="1" t="s">
        <v>14</v>
      </c>
      <c r="M15" s="5">
        <v>857.14285714285711</v>
      </c>
      <c r="N15" s="1">
        <v>36</v>
      </c>
      <c r="O15" s="5">
        <v>36.674000000000007</v>
      </c>
      <c r="P15" s="1" t="s">
        <v>15</v>
      </c>
      <c r="Q15" s="1" t="s">
        <v>23</v>
      </c>
      <c r="R15" s="1" t="s">
        <v>17</v>
      </c>
      <c r="S15" s="1">
        <v>1</v>
      </c>
      <c r="T15" s="1" t="s">
        <v>18</v>
      </c>
      <c r="U15" s="1">
        <v>0</v>
      </c>
      <c r="V15" s="6">
        <v>52</v>
      </c>
    </row>
    <row r="16" spans="1:22" ht="14.25" customHeight="1" x14ac:dyDescent="0.3">
      <c r="A16" s="1">
        <v>15</v>
      </c>
      <c r="B16" s="1">
        <v>48</v>
      </c>
      <c r="C16" s="1" t="s">
        <v>55</v>
      </c>
      <c r="D16" s="1" t="s">
        <v>29</v>
      </c>
      <c r="E16" s="1">
        <v>3</v>
      </c>
      <c r="F16" s="1">
        <v>1</v>
      </c>
      <c r="G16" s="1">
        <v>3</v>
      </c>
      <c r="H16" s="1" t="s">
        <v>35</v>
      </c>
      <c r="I16" s="1" t="s">
        <v>21</v>
      </c>
      <c r="J16" s="5">
        <v>342.85714285714283</v>
      </c>
      <c r="K16" s="5">
        <v>52</v>
      </c>
      <c r="L16" s="1" t="s">
        <v>22</v>
      </c>
      <c r="M16" s="5">
        <v>1428.5714285714287</v>
      </c>
      <c r="N16" s="1">
        <v>36</v>
      </c>
      <c r="O16" s="5">
        <v>58.321714285714286</v>
      </c>
      <c r="P16" s="1" t="s">
        <v>15</v>
      </c>
      <c r="Q16" s="1" t="s">
        <v>36</v>
      </c>
      <c r="R16" s="1" t="s">
        <v>37</v>
      </c>
      <c r="S16" s="1">
        <v>0</v>
      </c>
      <c r="T16" s="1" t="s">
        <v>18</v>
      </c>
      <c r="U16" s="1">
        <v>34</v>
      </c>
      <c r="V16" s="1" t="s">
        <v>27</v>
      </c>
    </row>
    <row r="17" spans="1:22" ht="14.25" customHeight="1" x14ac:dyDescent="0.3">
      <c r="A17" s="1">
        <v>16</v>
      </c>
      <c r="B17" s="1">
        <v>43</v>
      </c>
      <c r="C17" s="1" t="s">
        <v>55</v>
      </c>
      <c r="D17" s="1" t="s">
        <v>11</v>
      </c>
      <c r="E17" s="1">
        <v>1</v>
      </c>
      <c r="F17" s="1">
        <v>1</v>
      </c>
      <c r="G17" s="1">
        <v>3</v>
      </c>
      <c r="H17" s="1" t="s">
        <v>20</v>
      </c>
      <c r="I17" s="1" t="s">
        <v>21</v>
      </c>
      <c r="J17" s="5">
        <v>414.28571428571428</v>
      </c>
      <c r="K17" s="5">
        <v>357.42857142857144</v>
      </c>
      <c r="L17" s="1" t="s">
        <v>14</v>
      </c>
      <c r="M17" s="5">
        <v>1142.8571428571429</v>
      </c>
      <c r="N17" s="1">
        <v>36</v>
      </c>
      <c r="O17" s="5">
        <v>47.470571428571425</v>
      </c>
      <c r="P17" s="1" t="s">
        <v>15</v>
      </c>
      <c r="Q17" s="1" t="s">
        <v>26</v>
      </c>
      <c r="R17" s="1" t="s">
        <v>17</v>
      </c>
      <c r="S17" s="1">
        <v>1</v>
      </c>
      <c r="T17" s="1" t="s">
        <v>18</v>
      </c>
      <c r="U17" s="1">
        <v>0</v>
      </c>
      <c r="V17" s="6">
        <v>56</v>
      </c>
    </row>
    <row r="18" spans="1:22" ht="14.25" customHeight="1" x14ac:dyDescent="0.3">
      <c r="A18" s="1">
        <v>17</v>
      </c>
      <c r="B18" s="1">
        <v>56</v>
      </c>
      <c r="C18" s="1" t="s">
        <v>55</v>
      </c>
      <c r="D18" s="1" t="s">
        <v>11</v>
      </c>
      <c r="E18" s="1">
        <v>0</v>
      </c>
      <c r="F18" s="1">
        <v>0</v>
      </c>
      <c r="G18" s="1">
        <v>5</v>
      </c>
      <c r="H18" s="1" t="s">
        <v>12</v>
      </c>
      <c r="I18" s="1" t="s">
        <v>21</v>
      </c>
      <c r="J18" s="5">
        <v>714.28571428571433</v>
      </c>
      <c r="K18" s="5">
        <v>181.71428571428572</v>
      </c>
      <c r="L18" s="1" t="s">
        <v>22</v>
      </c>
      <c r="M18" s="5">
        <v>857.14285714285711</v>
      </c>
      <c r="N18" s="1">
        <v>36</v>
      </c>
      <c r="O18" s="5">
        <v>34.170571428571428</v>
      </c>
      <c r="P18" s="1" t="s">
        <v>15</v>
      </c>
      <c r="Q18" s="1" t="s">
        <v>23</v>
      </c>
      <c r="R18" s="1" t="s">
        <v>24</v>
      </c>
      <c r="S18" s="1">
        <v>0</v>
      </c>
      <c r="T18" s="1" t="s">
        <v>18</v>
      </c>
      <c r="U18" s="1">
        <v>0</v>
      </c>
      <c r="V18" s="6">
        <v>66</v>
      </c>
    </row>
    <row r="19" spans="1:22" ht="14.25" customHeight="1" x14ac:dyDescent="0.3">
      <c r="A19" s="1">
        <v>18</v>
      </c>
      <c r="B19" s="1">
        <v>24</v>
      </c>
      <c r="C19" s="1" t="s">
        <v>55</v>
      </c>
      <c r="D19" s="1" t="s">
        <v>19</v>
      </c>
      <c r="E19" s="1">
        <v>0</v>
      </c>
      <c r="F19" s="1">
        <v>0</v>
      </c>
      <c r="G19" s="1">
        <v>3</v>
      </c>
      <c r="H19" s="1" t="s">
        <v>12</v>
      </c>
      <c r="I19" s="1" t="s">
        <v>25</v>
      </c>
      <c r="J19" s="5">
        <v>347.19200000000001</v>
      </c>
      <c r="K19" s="5">
        <v>85.142857142857139</v>
      </c>
      <c r="L19" s="1" t="s">
        <v>22</v>
      </c>
      <c r="M19" s="5">
        <v>2828.5714285714284</v>
      </c>
      <c r="N19" s="1">
        <v>48</v>
      </c>
      <c r="O19" s="5">
        <v>99.100285714285718</v>
      </c>
      <c r="P19" s="1" t="s">
        <v>66</v>
      </c>
      <c r="Q19" s="1" t="s">
        <v>26</v>
      </c>
      <c r="R19" s="1" t="s">
        <v>31</v>
      </c>
      <c r="S19" s="1">
        <v>1</v>
      </c>
      <c r="T19" s="1" t="s">
        <v>18</v>
      </c>
      <c r="U19" s="1">
        <v>0</v>
      </c>
      <c r="V19" s="6">
        <v>43</v>
      </c>
    </row>
    <row r="20" spans="1:22" ht="14.25" customHeight="1" x14ac:dyDescent="0.3">
      <c r="A20" s="1">
        <v>19</v>
      </c>
      <c r="B20" s="1">
        <v>56</v>
      </c>
      <c r="C20" s="1" t="s">
        <v>55</v>
      </c>
      <c r="D20" s="1" t="s">
        <v>11</v>
      </c>
      <c r="E20" s="1">
        <v>0</v>
      </c>
      <c r="F20" s="1">
        <v>0</v>
      </c>
      <c r="G20" s="1">
        <v>5</v>
      </c>
      <c r="H20" s="1" t="s">
        <v>12</v>
      </c>
      <c r="I20" s="1" t="s">
        <v>21</v>
      </c>
      <c r="J20" s="5">
        <v>714.28571428571433</v>
      </c>
      <c r="K20" s="5">
        <v>181.71428571428572</v>
      </c>
      <c r="L20" s="1" t="s">
        <v>22</v>
      </c>
      <c r="M20" s="5">
        <v>114.28571428571429</v>
      </c>
      <c r="N20" s="1">
        <v>3</v>
      </c>
      <c r="O20" s="5">
        <v>39.667714285714283</v>
      </c>
      <c r="P20" s="1" t="s">
        <v>15</v>
      </c>
      <c r="Q20" s="1" t="s">
        <v>23</v>
      </c>
      <c r="R20" s="1" t="s">
        <v>24</v>
      </c>
      <c r="S20" s="1">
        <v>0</v>
      </c>
      <c r="T20" s="1" t="s">
        <v>18</v>
      </c>
      <c r="U20" s="1">
        <v>0</v>
      </c>
      <c r="V20" s="6">
        <v>48</v>
      </c>
    </row>
    <row r="21" spans="1:22" ht="14.25" customHeight="1" x14ac:dyDescent="0.3">
      <c r="A21" s="1">
        <v>20</v>
      </c>
      <c r="B21" s="1">
        <v>28</v>
      </c>
      <c r="C21" s="1" t="s">
        <v>55</v>
      </c>
      <c r="D21" s="1" t="s">
        <v>38</v>
      </c>
      <c r="E21" s="1">
        <v>1</v>
      </c>
      <c r="F21" s="1">
        <v>1</v>
      </c>
      <c r="G21" s="1">
        <v>2</v>
      </c>
      <c r="H21" s="1" t="s">
        <v>35</v>
      </c>
      <c r="I21" s="1" t="s">
        <v>25</v>
      </c>
      <c r="J21" s="5">
        <v>141.97142857142856</v>
      </c>
      <c r="K21" s="5">
        <v>0</v>
      </c>
      <c r="L21" s="1" t="s">
        <v>14</v>
      </c>
      <c r="M21" s="5">
        <v>1571.4285714285713</v>
      </c>
      <c r="N21" s="1">
        <v>36</v>
      </c>
      <c r="O21" s="5">
        <v>64.153999999999996</v>
      </c>
      <c r="P21" s="1" t="s">
        <v>15</v>
      </c>
      <c r="Q21" s="1" t="s">
        <v>23</v>
      </c>
      <c r="R21" s="1" t="s">
        <v>17</v>
      </c>
      <c r="S21" s="1">
        <v>0</v>
      </c>
      <c r="T21" s="1" t="s">
        <v>18</v>
      </c>
      <c r="U21" s="1">
        <v>0</v>
      </c>
      <c r="V21" s="6">
        <v>37</v>
      </c>
    </row>
    <row r="22" spans="1:22" ht="14.25" customHeight="1" x14ac:dyDescent="0.3">
      <c r="A22" s="1">
        <v>21</v>
      </c>
      <c r="B22" s="1">
        <v>49</v>
      </c>
      <c r="C22" s="1" t="s">
        <v>55</v>
      </c>
      <c r="D22" s="1" t="s">
        <v>39</v>
      </c>
      <c r="E22" s="1">
        <v>2</v>
      </c>
      <c r="F22" s="1">
        <v>2</v>
      </c>
      <c r="G22" s="1">
        <v>4</v>
      </c>
      <c r="H22" s="1" t="s">
        <v>12</v>
      </c>
      <c r="I22" s="1" t="s">
        <v>21</v>
      </c>
      <c r="J22" s="5">
        <v>592.3988571428572</v>
      </c>
      <c r="K22" s="5">
        <v>209.42857142857142</v>
      </c>
      <c r="L22" s="1" t="s">
        <v>14</v>
      </c>
      <c r="M22" s="5">
        <v>2857.1428571428573</v>
      </c>
      <c r="N22" s="1">
        <v>48</v>
      </c>
      <c r="O22" s="5">
        <v>103.89028571428571</v>
      </c>
      <c r="P22" s="1" t="s">
        <v>40</v>
      </c>
      <c r="Q22" s="1" t="s">
        <v>23</v>
      </c>
      <c r="R22" s="1" t="s">
        <v>17</v>
      </c>
      <c r="S22" s="1">
        <v>1</v>
      </c>
      <c r="T22" s="1" t="s">
        <v>18</v>
      </c>
      <c r="U22" s="1">
        <v>0</v>
      </c>
      <c r="V22" s="6">
        <v>0</v>
      </c>
    </row>
    <row r="23" spans="1:22" ht="14.25" customHeight="1" x14ac:dyDescent="0.3">
      <c r="A23" s="1">
        <v>22</v>
      </c>
      <c r="B23" s="1">
        <v>66</v>
      </c>
      <c r="C23" s="1" t="s">
        <v>55</v>
      </c>
      <c r="D23" s="1" t="s">
        <v>39</v>
      </c>
      <c r="E23" s="1">
        <v>0</v>
      </c>
      <c r="F23" s="1">
        <v>0</v>
      </c>
      <c r="G23" s="1">
        <v>3</v>
      </c>
      <c r="H23" s="1" t="s">
        <v>35</v>
      </c>
      <c r="I23" s="1" t="s">
        <v>21</v>
      </c>
      <c r="J23" s="5">
        <v>485.71428571428572</v>
      </c>
      <c r="K23" s="5">
        <v>0</v>
      </c>
      <c r="L23" s="1" t="s">
        <v>22</v>
      </c>
      <c r="M23" s="5">
        <v>1714.2857142857142</v>
      </c>
      <c r="N23" s="1">
        <v>36</v>
      </c>
      <c r="O23" s="5">
        <v>68.341142857142856</v>
      </c>
      <c r="P23" s="1" t="s">
        <v>66</v>
      </c>
      <c r="Q23" s="1" t="s">
        <v>26</v>
      </c>
      <c r="R23" s="1" t="s">
        <v>37</v>
      </c>
      <c r="S23" s="1">
        <v>1</v>
      </c>
      <c r="T23" s="1" t="s">
        <v>18</v>
      </c>
      <c r="U23" s="1">
        <v>0</v>
      </c>
      <c r="V23" s="6">
        <v>58</v>
      </c>
    </row>
    <row r="24" spans="1:22" ht="14.25" customHeight="1" x14ac:dyDescent="0.3">
      <c r="A24" s="1">
        <v>23</v>
      </c>
      <c r="B24" s="1">
        <v>29</v>
      </c>
      <c r="C24" s="1" t="s">
        <v>56</v>
      </c>
      <c r="D24" s="1" t="s">
        <v>11</v>
      </c>
      <c r="E24" s="1">
        <v>0</v>
      </c>
      <c r="F24" s="1">
        <v>0</v>
      </c>
      <c r="G24" s="1">
        <v>4</v>
      </c>
      <c r="H24" s="1" t="s">
        <v>12</v>
      </c>
      <c r="I24" s="1" t="s">
        <v>13</v>
      </c>
      <c r="J24" s="5">
        <v>271.14285714285717</v>
      </c>
      <c r="K24" s="5">
        <v>51.428571428571431</v>
      </c>
      <c r="L24" s="1" t="s">
        <v>14</v>
      </c>
      <c r="M24" s="5">
        <v>714.28571428571433</v>
      </c>
      <c r="N24" s="1">
        <v>24</v>
      </c>
      <c r="O24" s="5">
        <v>40.19914285714286</v>
      </c>
      <c r="P24" s="1" t="s">
        <v>15</v>
      </c>
      <c r="Q24" s="1" t="s">
        <v>23</v>
      </c>
      <c r="R24" s="1" t="s">
        <v>17</v>
      </c>
      <c r="S24" s="1">
        <v>1</v>
      </c>
      <c r="T24" s="1" t="s">
        <v>18</v>
      </c>
      <c r="U24" s="1">
        <v>0</v>
      </c>
      <c r="V24" s="6">
        <v>41</v>
      </c>
    </row>
    <row r="25" spans="1:22" ht="14.25" customHeight="1" x14ac:dyDescent="0.3">
      <c r="A25" s="1">
        <v>24</v>
      </c>
      <c r="B25" s="1">
        <v>26</v>
      </c>
      <c r="C25" s="1" t="s">
        <v>56</v>
      </c>
      <c r="D25" s="1" t="s">
        <v>38</v>
      </c>
      <c r="E25" s="1">
        <v>0</v>
      </c>
      <c r="F25" s="1">
        <v>0</v>
      </c>
      <c r="G25" s="1">
        <v>3</v>
      </c>
      <c r="H25" s="1" t="s">
        <v>28</v>
      </c>
      <c r="I25" s="1" t="s">
        <v>13</v>
      </c>
      <c r="J25" s="5">
        <v>257.14285714285717</v>
      </c>
      <c r="K25" s="5">
        <v>62.285714285714285</v>
      </c>
      <c r="L25" s="1" t="s">
        <v>34</v>
      </c>
      <c r="M25" s="5">
        <v>1428.5714285714287</v>
      </c>
      <c r="N25" s="1">
        <v>36</v>
      </c>
      <c r="O25" s="5">
        <v>61.201999999999998</v>
      </c>
      <c r="P25" s="1" t="s">
        <v>15</v>
      </c>
      <c r="Q25" s="1" t="s">
        <v>23</v>
      </c>
      <c r="R25" s="1" t="s">
        <v>17</v>
      </c>
      <c r="S25" s="1">
        <v>1</v>
      </c>
      <c r="T25" s="1" t="s">
        <v>18</v>
      </c>
      <c r="U25" s="1">
        <v>0</v>
      </c>
      <c r="V25" s="6">
        <v>49</v>
      </c>
    </row>
    <row r="26" spans="1:22" ht="14.25" customHeight="1" x14ac:dyDescent="0.3">
      <c r="A26" s="1">
        <v>25</v>
      </c>
      <c r="B26" s="1">
        <v>28</v>
      </c>
      <c r="C26" s="1" t="s">
        <v>56</v>
      </c>
      <c r="D26" s="1" t="s">
        <v>11</v>
      </c>
      <c r="E26" s="1">
        <v>0</v>
      </c>
      <c r="F26" s="1">
        <v>0</v>
      </c>
      <c r="G26" s="1">
        <v>2</v>
      </c>
      <c r="H26" s="1" t="s">
        <v>33</v>
      </c>
      <c r="I26" s="1" t="s">
        <v>13</v>
      </c>
      <c r="J26" s="5">
        <v>336.28571428571428</v>
      </c>
      <c r="K26" s="5">
        <v>61.428571428571431</v>
      </c>
      <c r="L26" s="1" t="s">
        <v>34</v>
      </c>
      <c r="M26" s="5">
        <v>1371.4285714285713</v>
      </c>
      <c r="N26" s="1">
        <v>36</v>
      </c>
      <c r="O26" s="5">
        <v>54.67285714285714</v>
      </c>
      <c r="P26" s="1" t="s">
        <v>15</v>
      </c>
      <c r="Q26" s="1" t="s">
        <v>26</v>
      </c>
      <c r="R26" s="1" t="s">
        <v>17</v>
      </c>
      <c r="S26" s="1">
        <v>0</v>
      </c>
      <c r="T26" s="1" t="s">
        <v>18</v>
      </c>
      <c r="U26" s="1">
        <v>55</v>
      </c>
      <c r="V26" s="1" t="s">
        <v>27</v>
      </c>
    </row>
    <row r="27" spans="1:22" ht="14.25" customHeight="1" x14ac:dyDescent="0.3">
      <c r="A27" s="1">
        <v>26</v>
      </c>
      <c r="B27" s="1">
        <v>66</v>
      </c>
      <c r="C27" s="1" t="s">
        <v>56</v>
      </c>
      <c r="D27" s="1" t="s">
        <v>19</v>
      </c>
      <c r="E27" s="1">
        <v>5</v>
      </c>
      <c r="F27" s="1">
        <v>1</v>
      </c>
      <c r="G27" s="1">
        <v>2</v>
      </c>
      <c r="H27" s="1" t="s">
        <v>21</v>
      </c>
      <c r="I27" s="1" t="s">
        <v>21</v>
      </c>
      <c r="J27" s="5">
        <v>251.14514285714284</v>
      </c>
      <c r="K27" s="5">
        <v>16.857142857142858</v>
      </c>
      <c r="L27" s="1" t="s">
        <v>22</v>
      </c>
      <c r="M27" s="5">
        <v>714.28571428571433</v>
      </c>
      <c r="N27" s="1">
        <v>24</v>
      </c>
      <c r="O27" s="5">
        <v>38.194285714285712</v>
      </c>
      <c r="P27" s="1" t="s">
        <v>66</v>
      </c>
      <c r="Q27" s="1" t="s">
        <v>26</v>
      </c>
      <c r="R27" s="1" t="s">
        <v>24</v>
      </c>
      <c r="S27" s="1">
        <v>1</v>
      </c>
      <c r="T27" s="1" t="s">
        <v>18</v>
      </c>
      <c r="U27" s="1">
        <v>16</v>
      </c>
      <c r="V27" s="1" t="s">
        <v>27</v>
      </c>
    </row>
    <row r="28" spans="1:22" ht="14.25" customHeight="1" x14ac:dyDescent="0.3">
      <c r="A28" s="1">
        <v>27</v>
      </c>
      <c r="B28" s="1">
        <v>35</v>
      </c>
      <c r="C28" s="1" t="s">
        <v>56</v>
      </c>
      <c r="D28" s="1" t="s">
        <v>19</v>
      </c>
      <c r="E28" s="1">
        <v>0</v>
      </c>
      <c r="F28" s="1">
        <v>1</v>
      </c>
      <c r="G28" s="1">
        <v>4</v>
      </c>
      <c r="H28" s="1" t="s">
        <v>32</v>
      </c>
      <c r="I28" s="1" t="s">
        <v>13</v>
      </c>
      <c r="J28" s="5">
        <v>1344</v>
      </c>
      <c r="K28" s="5">
        <v>420.57142857142856</v>
      </c>
      <c r="L28" s="1" t="s">
        <v>22</v>
      </c>
      <c r="M28" s="5">
        <v>2857.1428571428573</v>
      </c>
      <c r="N28" s="1">
        <v>48</v>
      </c>
      <c r="O28" s="5">
        <v>103.89028571428571</v>
      </c>
      <c r="P28" s="1" t="s">
        <v>15</v>
      </c>
      <c r="Q28" s="1" t="s">
        <v>23</v>
      </c>
      <c r="R28" s="1" t="s">
        <v>24</v>
      </c>
      <c r="S28" s="1">
        <v>1</v>
      </c>
      <c r="T28" s="1" t="s">
        <v>18</v>
      </c>
      <c r="U28" s="1">
        <v>0</v>
      </c>
      <c r="V28" s="6">
        <v>60</v>
      </c>
    </row>
    <row r="29" spans="1:22" ht="14.25" customHeight="1" x14ac:dyDescent="0.3">
      <c r="A29" s="1">
        <v>28</v>
      </c>
      <c r="B29" s="1">
        <v>61</v>
      </c>
      <c r="C29" s="1" t="s">
        <v>56</v>
      </c>
      <c r="D29" s="1" t="s">
        <v>19</v>
      </c>
      <c r="E29" s="1">
        <v>2</v>
      </c>
      <c r="F29" s="1">
        <v>1</v>
      </c>
      <c r="G29" s="1">
        <v>3</v>
      </c>
      <c r="H29" s="1" t="s">
        <v>20</v>
      </c>
      <c r="I29" s="1" t="s">
        <v>21</v>
      </c>
      <c r="J29" s="5">
        <v>660</v>
      </c>
      <c r="K29" s="5">
        <v>221.14285714285714</v>
      </c>
      <c r="L29" s="1" t="s">
        <v>22</v>
      </c>
      <c r="M29" s="5">
        <v>1428.5714285714287</v>
      </c>
      <c r="N29" s="1">
        <v>36</v>
      </c>
      <c r="O29" s="5">
        <v>58.321714285714286</v>
      </c>
      <c r="P29" s="1" t="s">
        <v>66</v>
      </c>
      <c r="Q29" s="1" t="s">
        <v>23</v>
      </c>
      <c r="R29" s="1" t="s">
        <v>24</v>
      </c>
      <c r="S29" s="1">
        <v>1</v>
      </c>
      <c r="T29" s="1" t="s">
        <v>18</v>
      </c>
      <c r="U29" s="1">
        <v>49</v>
      </c>
      <c r="V29" s="1" t="s">
        <v>27</v>
      </c>
    </row>
    <row r="30" spans="1:22" ht="14.25" customHeight="1" x14ac:dyDescent="0.3">
      <c r="A30" s="1">
        <v>29</v>
      </c>
      <c r="B30" s="1">
        <v>53</v>
      </c>
      <c r="C30" s="1" t="s">
        <v>55</v>
      </c>
      <c r="D30" s="1" t="s">
        <v>29</v>
      </c>
      <c r="E30" s="1">
        <v>1</v>
      </c>
      <c r="F30" s="1">
        <v>2</v>
      </c>
      <c r="G30" s="1">
        <v>3</v>
      </c>
      <c r="H30" s="1" t="s">
        <v>28</v>
      </c>
      <c r="I30" s="1" t="s">
        <v>13</v>
      </c>
      <c r="J30" s="5">
        <v>611.64742857142858</v>
      </c>
      <c r="K30" s="5">
        <v>247.42857142857142</v>
      </c>
      <c r="L30" s="1" t="s">
        <v>22</v>
      </c>
      <c r="M30" s="5">
        <v>1285.7142857142858</v>
      </c>
      <c r="N30" s="1">
        <v>36</v>
      </c>
      <c r="O30" s="5">
        <v>52.489428571428569</v>
      </c>
      <c r="P30" s="1" t="s">
        <v>15</v>
      </c>
      <c r="Q30" s="1" t="s">
        <v>23</v>
      </c>
      <c r="R30" s="1" t="s">
        <v>17</v>
      </c>
      <c r="S30" s="1">
        <v>1</v>
      </c>
      <c r="T30" s="1" t="s">
        <v>18</v>
      </c>
      <c r="U30" s="1">
        <v>0</v>
      </c>
      <c r="V30" s="6">
        <v>59</v>
      </c>
    </row>
    <row r="31" spans="1:22" ht="14.25" customHeight="1" x14ac:dyDescent="0.3">
      <c r="A31" s="1">
        <v>30</v>
      </c>
      <c r="B31" s="1">
        <v>61</v>
      </c>
      <c r="C31" s="1" t="s">
        <v>55</v>
      </c>
      <c r="D31" s="1" t="s">
        <v>19</v>
      </c>
      <c r="E31" s="1">
        <v>2</v>
      </c>
      <c r="F31" s="1">
        <v>0</v>
      </c>
      <c r="G31" s="1">
        <v>3</v>
      </c>
      <c r="H31" s="1" t="s">
        <v>20</v>
      </c>
      <c r="I31" s="1" t="s">
        <v>21</v>
      </c>
      <c r="J31" s="5">
        <v>1102.2628571428572</v>
      </c>
      <c r="K31" s="5">
        <v>240.57142857142858</v>
      </c>
      <c r="L31" s="1" t="s">
        <v>22</v>
      </c>
      <c r="M31" s="5">
        <v>1371.4285714285713</v>
      </c>
      <c r="N31" s="1">
        <v>36</v>
      </c>
      <c r="O31" s="5">
        <v>55.988857142857142</v>
      </c>
      <c r="P31" s="1" t="s">
        <v>66</v>
      </c>
      <c r="Q31" s="1" t="s">
        <v>26</v>
      </c>
      <c r="R31" s="1" t="s">
        <v>37</v>
      </c>
      <c r="S31" s="1">
        <v>1</v>
      </c>
      <c r="T31" s="1" t="s">
        <v>18</v>
      </c>
      <c r="U31" s="1">
        <v>30</v>
      </c>
      <c r="V31" s="1" t="s">
        <v>27</v>
      </c>
    </row>
    <row r="32" spans="1:22" ht="14.25" customHeight="1" x14ac:dyDescent="0.3">
      <c r="A32" s="1">
        <v>31</v>
      </c>
      <c r="B32" s="1">
        <v>42</v>
      </c>
      <c r="C32" s="1" t="s">
        <v>55</v>
      </c>
      <c r="D32" s="1" t="s">
        <v>39</v>
      </c>
      <c r="E32" s="1">
        <v>4</v>
      </c>
      <c r="F32" s="1">
        <v>4</v>
      </c>
      <c r="G32" s="1">
        <v>2</v>
      </c>
      <c r="H32" s="1" t="s">
        <v>20</v>
      </c>
      <c r="I32" s="1" t="s">
        <v>25</v>
      </c>
      <c r="J32" s="5">
        <v>141.97142857142856</v>
      </c>
      <c r="K32" s="5">
        <v>42.285714285714285</v>
      </c>
      <c r="L32" s="1" t="s">
        <v>14</v>
      </c>
      <c r="M32" s="5">
        <v>4285.7142857142853</v>
      </c>
      <c r="N32" s="1">
        <v>48</v>
      </c>
      <c r="O32" s="5">
        <v>142.58057142857143</v>
      </c>
      <c r="P32" s="1" t="s">
        <v>66</v>
      </c>
      <c r="Q32" s="1" t="s">
        <v>16</v>
      </c>
      <c r="R32" s="1" t="s">
        <v>17</v>
      </c>
      <c r="S32" s="1">
        <v>1</v>
      </c>
      <c r="T32" s="1" t="s">
        <v>18</v>
      </c>
      <c r="U32" s="1">
        <v>47</v>
      </c>
      <c r="V32" s="1" t="s">
        <v>27</v>
      </c>
    </row>
    <row r="33" spans="1:22" ht="14.25" customHeight="1" x14ac:dyDescent="0.3">
      <c r="A33" s="1">
        <v>32</v>
      </c>
      <c r="B33" s="1">
        <v>43</v>
      </c>
      <c r="C33" s="1" t="s">
        <v>55</v>
      </c>
      <c r="D33" s="1" t="s">
        <v>38</v>
      </c>
      <c r="E33" s="1">
        <v>2</v>
      </c>
      <c r="F33" s="1">
        <v>2</v>
      </c>
      <c r="G33" s="1">
        <v>2</v>
      </c>
      <c r="H33" s="1" t="s">
        <v>33</v>
      </c>
      <c r="I33" s="1" t="s">
        <v>13</v>
      </c>
      <c r="J33" s="5">
        <v>487.73771428571428</v>
      </c>
      <c r="K33" s="5">
        <v>62.857142857142854</v>
      </c>
      <c r="L33" s="1" t="s">
        <v>22</v>
      </c>
      <c r="M33" s="5">
        <v>542.85714285714289</v>
      </c>
      <c r="N33" s="1">
        <v>24</v>
      </c>
      <c r="O33" s="5">
        <v>27.895142857142858</v>
      </c>
      <c r="P33" s="1" t="s">
        <v>66</v>
      </c>
      <c r="Q33" s="1" t="s">
        <v>26</v>
      </c>
      <c r="R33" s="1" t="s">
        <v>17</v>
      </c>
      <c r="S33" s="1">
        <v>1</v>
      </c>
      <c r="T33" s="1" t="s">
        <v>18</v>
      </c>
      <c r="U33" s="1">
        <v>23</v>
      </c>
      <c r="V33" s="1" t="s">
        <v>27</v>
      </c>
    </row>
    <row r="34" spans="1:22" ht="14.25" customHeight="1" x14ac:dyDescent="0.3">
      <c r="A34" s="1">
        <v>33</v>
      </c>
      <c r="B34" s="1">
        <v>24</v>
      </c>
      <c r="C34" s="1" t="s">
        <v>55</v>
      </c>
      <c r="D34" s="1" t="s">
        <v>11</v>
      </c>
      <c r="E34" s="1">
        <v>1</v>
      </c>
      <c r="F34" s="1">
        <v>1</v>
      </c>
      <c r="G34" s="1">
        <v>2</v>
      </c>
      <c r="H34" s="1" t="s">
        <v>20</v>
      </c>
      <c r="I34" s="1" t="s">
        <v>13</v>
      </c>
      <c r="J34" s="5">
        <v>226.22857142857143</v>
      </c>
      <c r="K34" s="5">
        <v>61.142857142857146</v>
      </c>
      <c r="L34" s="1" t="s">
        <v>14</v>
      </c>
      <c r="M34" s="5">
        <v>542.85714285714289</v>
      </c>
      <c r="N34" s="1">
        <v>24</v>
      </c>
      <c r="O34" s="5">
        <v>27.895142857142858</v>
      </c>
      <c r="P34" s="1" t="s">
        <v>15</v>
      </c>
      <c r="Q34" s="1" t="s">
        <v>26</v>
      </c>
      <c r="R34" s="1" t="s">
        <v>17</v>
      </c>
      <c r="S34" s="1">
        <v>0</v>
      </c>
      <c r="T34" s="1" t="s">
        <v>18</v>
      </c>
      <c r="U34" s="1">
        <v>36</v>
      </c>
      <c r="V34" s="1" t="s">
        <v>27</v>
      </c>
    </row>
    <row r="35" spans="1:22" ht="14.25" customHeight="1" x14ac:dyDescent="0.3">
      <c r="A35" s="1">
        <v>34</v>
      </c>
      <c r="B35" s="1">
        <v>49</v>
      </c>
      <c r="C35" s="1" t="s">
        <v>55</v>
      </c>
      <c r="D35" s="1" t="s">
        <v>19</v>
      </c>
      <c r="E35" s="1">
        <v>1</v>
      </c>
      <c r="F35" s="1">
        <v>0</v>
      </c>
      <c r="G35" s="1">
        <v>4</v>
      </c>
      <c r="H35" s="1" t="s">
        <v>20</v>
      </c>
      <c r="I35" s="1" t="s">
        <v>13</v>
      </c>
      <c r="J35" s="5">
        <v>285.71428571428572</v>
      </c>
      <c r="K35" s="5">
        <v>4.8571428571428568</v>
      </c>
      <c r="L35" s="1" t="s">
        <v>22</v>
      </c>
      <c r="M35" s="5">
        <v>657.14285714285711</v>
      </c>
      <c r="N35" s="1">
        <v>24</v>
      </c>
      <c r="O35" s="5">
        <v>35.138571428571431</v>
      </c>
      <c r="P35" s="1" t="s">
        <v>66</v>
      </c>
      <c r="Q35" s="1" t="s">
        <v>23</v>
      </c>
      <c r="R35" s="1" t="s">
        <v>17</v>
      </c>
      <c r="S35" s="1">
        <v>1</v>
      </c>
      <c r="T35" s="1" t="s">
        <v>18</v>
      </c>
      <c r="U35" s="1">
        <v>25</v>
      </c>
      <c r="V35" s="1" t="s">
        <v>27</v>
      </c>
    </row>
    <row r="36" spans="1:22" ht="14.25" customHeight="1" x14ac:dyDescent="0.3">
      <c r="A36" s="1">
        <v>35</v>
      </c>
      <c r="B36" s="1">
        <v>26</v>
      </c>
      <c r="C36" s="1" t="s">
        <v>55</v>
      </c>
      <c r="D36" s="1" t="s">
        <v>11</v>
      </c>
      <c r="E36" s="1">
        <v>0</v>
      </c>
      <c r="F36" s="1">
        <v>0</v>
      </c>
      <c r="G36" s="1">
        <v>3</v>
      </c>
      <c r="H36" s="1" t="s">
        <v>20</v>
      </c>
      <c r="I36" s="1" t="s">
        <v>13</v>
      </c>
      <c r="J36" s="5">
        <v>437.20371428571428</v>
      </c>
      <c r="K36" s="5">
        <v>68</v>
      </c>
      <c r="L36" s="1" t="s">
        <v>14</v>
      </c>
      <c r="M36" s="5">
        <v>2857.1428571428573</v>
      </c>
      <c r="N36" s="1">
        <v>48</v>
      </c>
      <c r="O36" s="5">
        <v>95.053714285714292</v>
      </c>
      <c r="P36" s="1" t="s">
        <v>15</v>
      </c>
      <c r="Q36" s="1" t="s">
        <v>16</v>
      </c>
      <c r="R36" s="1" t="s">
        <v>17</v>
      </c>
      <c r="S36" s="1">
        <v>1</v>
      </c>
      <c r="T36" s="1" t="s">
        <v>18</v>
      </c>
      <c r="U36" s="1">
        <v>0</v>
      </c>
      <c r="V36" s="6">
        <v>51</v>
      </c>
    </row>
    <row r="37" spans="1:22" ht="14.25" customHeight="1" x14ac:dyDescent="0.3">
      <c r="A37" s="1">
        <v>36</v>
      </c>
      <c r="B37" s="1">
        <v>26</v>
      </c>
      <c r="C37" s="1" t="s">
        <v>55</v>
      </c>
      <c r="D37" s="1" t="s">
        <v>11</v>
      </c>
      <c r="E37" s="1">
        <v>0</v>
      </c>
      <c r="F37" s="1">
        <v>0</v>
      </c>
      <c r="G37" s="1">
        <v>2</v>
      </c>
      <c r="H37" s="1" t="s">
        <v>12</v>
      </c>
      <c r="I37" s="1" t="s">
        <v>13</v>
      </c>
      <c r="J37" s="5">
        <v>171.42857142857142</v>
      </c>
      <c r="K37" s="5">
        <v>6.2857142857142856</v>
      </c>
      <c r="L37" s="1" t="s">
        <v>14</v>
      </c>
      <c r="M37" s="5">
        <v>857.14285714285711</v>
      </c>
      <c r="N37" s="1">
        <v>36</v>
      </c>
      <c r="O37" s="5">
        <v>34.170571428571428</v>
      </c>
      <c r="P37" s="1" t="s">
        <v>15</v>
      </c>
      <c r="Q37" s="1" t="s">
        <v>26</v>
      </c>
      <c r="R37" s="1" t="s">
        <v>17</v>
      </c>
      <c r="S37" s="1">
        <v>1</v>
      </c>
      <c r="T37" s="1" t="s">
        <v>18</v>
      </c>
      <c r="U37" s="1">
        <v>87</v>
      </c>
      <c r="V37" s="1" t="s">
        <v>27</v>
      </c>
    </row>
    <row r="38" spans="1:22" ht="14.25" customHeight="1" x14ac:dyDescent="0.3">
      <c r="A38" s="1">
        <v>37</v>
      </c>
      <c r="B38" s="1">
        <v>35</v>
      </c>
      <c r="C38" s="1" t="s">
        <v>56</v>
      </c>
      <c r="D38" s="1" t="s">
        <v>11</v>
      </c>
      <c r="E38" s="1">
        <v>0</v>
      </c>
      <c r="F38" s="1">
        <v>0</v>
      </c>
      <c r="G38" s="1">
        <v>4</v>
      </c>
      <c r="H38" s="1" t="s">
        <v>20</v>
      </c>
      <c r="I38" s="1" t="s">
        <v>21</v>
      </c>
      <c r="J38" s="5">
        <v>357.14285714285717</v>
      </c>
      <c r="K38" s="5">
        <v>0</v>
      </c>
      <c r="L38" s="1" t="s">
        <v>14</v>
      </c>
      <c r="M38" s="5">
        <v>1714.2857142857142</v>
      </c>
      <c r="N38" s="1">
        <v>36</v>
      </c>
      <c r="O38" s="5">
        <v>71.205714285714279</v>
      </c>
      <c r="P38" s="1" t="s">
        <v>40</v>
      </c>
      <c r="Q38" s="1" t="s">
        <v>26</v>
      </c>
      <c r="R38" s="1" t="s">
        <v>17</v>
      </c>
      <c r="S38" s="1">
        <v>1</v>
      </c>
      <c r="T38" s="1" t="s">
        <v>18</v>
      </c>
      <c r="U38" s="1">
        <v>0</v>
      </c>
      <c r="V38" s="6">
        <v>58</v>
      </c>
    </row>
    <row r="39" spans="1:22" ht="14.25" customHeight="1" x14ac:dyDescent="0.3">
      <c r="A39" s="1">
        <v>38</v>
      </c>
      <c r="B39" s="1">
        <v>42</v>
      </c>
      <c r="C39" s="1" t="s">
        <v>55</v>
      </c>
      <c r="D39" s="1" t="s">
        <v>19</v>
      </c>
      <c r="E39" s="1">
        <v>1</v>
      </c>
      <c r="F39" s="1">
        <v>1</v>
      </c>
      <c r="G39" s="1">
        <v>6</v>
      </c>
      <c r="H39" s="1" t="s">
        <v>32</v>
      </c>
      <c r="I39" s="1" t="s">
        <v>13</v>
      </c>
      <c r="J39" s="5">
        <v>1800</v>
      </c>
      <c r="K39" s="5">
        <v>354.85714285714283</v>
      </c>
      <c r="L39" s="1" t="s">
        <v>34</v>
      </c>
      <c r="M39" s="5">
        <v>2742.8571428571427</v>
      </c>
      <c r="N39" s="1">
        <v>36</v>
      </c>
      <c r="O39" s="5">
        <v>51.444571428571429</v>
      </c>
      <c r="P39" s="1" t="s">
        <v>15</v>
      </c>
      <c r="Q39" s="1" t="s">
        <v>26</v>
      </c>
      <c r="R39" s="1" t="s">
        <v>24</v>
      </c>
      <c r="S39" s="1">
        <v>1</v>
      </c>
      <c r="T39" s="1" t="s">
        <v>18</v>
      </c>
      <c r="U39" s="1">
        <v>0</v>
      </c>
      <c r="V39" s="6">
        <v>77</v>
      </c>
    </row>
    <row r="40" spans="1:22" ht="14.25" customHeight="1" x14ac:dyDescent="0.3">
      <c r="A40" s="1">
        <v>39</v>
      </c>
      <c r="B40" s="1">
        <v>49</v>
      </c>
      <c r="C40" s="1" t="s">
        <v>55</v>
      </c>
      <c r="D40" s="1" t="s">
        <v>19</v>
      </c>
      <c r="E40" s="1">
        <v>1</v>
      </c>
      <c r="F40" s="1">
        <v>1</v>
      </c>
      <c r="G40" s="1">
        <v>5</v>
      </c>
      <c r="H40" s="1" t="s">
        <v>32</v>
      </c>
      <c r="I40" s="1" t="s">
        <v>13</v>
      </c>
      <c r="J40" s="5">
        <v>611.42857142857144</v>
      </c>
      <c r="K40" s="5">
        <v>60.857142857142854</v>
      </c>
      <c r="L40" s="1" t="s">
        <v>22</v>
      </c>
      <c r="M40" s="5">
        <v>371.42857142857144</v>
      </c>
      <c r="N40" s="1">
        <v>12</v>
      </c>
      <c r="O40" s="5">
        <v>35.229999999999997</v>
      </c>
      <c r="P40" s="1" t="s">
        <v>40</v>
      </c>
      <c r="Q40" s="1" t="s">
        <v>23</v>
      </c>
      <c r="R40" s="1" t="s">
        <v>17</v>
      </c>
      <c r="S40" s="1">
        <v>1</v>
      </c>
      <c r="T40" s="1" t="s">
        <v>18</v>
      </c>
      <c r="U40" s="1">
        <v>26</v>
      </c>
      <c r="V40" s="1" t="s">
        <v>27</v>
      </c>
    </row>
    <row r="41" spans="1:22" ht="14.25" customHeight="1" x14ac:dyDescent="0.3">
      <c r="A41" s="1">
        <v>40</v>
      </c>
      <c r="B41" s="1">
        <v>31</v>
      </c>
      <c r="C41" s="1" t="s">
        <v>56</v>
      </c>
      <c r="D41" s="1" t="s">
        <v>11</v>
      </c>
      <c r="E41" s="1">
        <v>0</v>
      </c>
      <c r="F41" s="1">
        <v>0</v>
      </c>
      <c r="G41" s="1">
        <v>3</v>
      </c>
      <c r="H41" s="1" t="s">
        <v>33</v>
      </c>
      <c r="I41" s="1" t="s">
        <v>21</v>
      </c>
      <c r="J41" s="5">
        <v>240</v>
      </c>
      <c r="K41" s="5">
        <v>94.571428571428569</v>
      </c>
      <c r="L41" s="1" t="s">
        <v>14</v>
      </c>
      <c r="M41" s="5">
        <v>571.42857142857144</v>
      </c>
      <c r="N41" s="1">
        <v>24</v>
      </c>
      <c r="O41" s="5">
        <v>32.15942857142857</v>
      </c>
      <c r="P41" s="1" t="s">
        <v>66</v>
      </c>
      <c r="Q41" s="1" t="s">
        <v>23</v>
      </c>
      <c r="R41" s="1" t="s">
        <v>17</v>
      </c>
      <c r="S41" s="1">
        <v>1</v>
      </c>
      <c r="T41" s="1" t="s">
        <v>18</v>
      </c>
      <c r="U41" s="1">
        <v>0</v>
      </c>
      <c r="V41" s="6">
        <v>31</v>
      </c>
    </row>
    <row r="42" spans="1:22" ht="14.25" customHeight="1" x14ac:dyDescent="0.3">
      <c r="A42" s="1">
        <v>41</v>
      </c>
      <c r="B42" s="1">
        <v>44</v>
      </c>
      <c r="C42" s="1" t="s">
        <v>55</v>
      </c>
      <c r="D42" s="1" t="s">
        <v>11</v>
      </c>
      <c r="E42" s="1">
        <v>0</v>
      </c>
      <c r="F42" s="1">
        <v>0</v>
      </c>
      <c r="G42" s="1">
        <v>3</v>
      </c>
      <c r="H42" s="1" t="s">
        <v>28</v>
      </c>
      <c r="I42" s="1" t="s">
        <v>13</v>
      </c>
      <c r="J42" s="5">
        <v>569.44485714285713</v>
      </c>
      <c r="K42" s="5">
        <v>209.42857142857142</v>
      </c>
      <c r="L42" s="1" t="s">
        <v>22</v>
      </c>
      <c r="M42" s="5">
        <v>571.42857142857144</v>
      </c>
      <c r="N42" s="1">
        <v>24</v>
      </c>
      <c r="O42" s="5">
        <v>30.555428571428571</v>
      </c>
      <c r="P42" s="1" t="s">
        <v>15</v>
      </c>
      <c r="Q42" s="1" t="s">
        <v>23</v>
      </c>
      <c r="R42" s="1" t="s">
        <v>24</v>
      </c>
      <c r="S42" s="1">
        <v>1</v>
      </c>
      <c r="T42" s="1" t="s">
        <v>18</v>
      </c>
      <c r="U42" s="1">
        <v>15</v>
      </c>
      <c r="V42" s="1" t="s">
        <v>27</v>
      </c>
    </row>
    <row r="43" spans="1:22" ht="14.25" customHeight="1" x14ac:dyDescent="0.3">
      <c r="A43" s="1">
        <v>42</v>
      </c>
      <c r="B43" s="1">
        <v>30</v>
      </c>
      <c r="C43" s="1" t="s">
        <v>56</v>
      </c>
      <c r="D43" s="1" t="s">
        <v>29</v>
      </c>
      <c r="E43" s="1">
        <v>1</v>
      </c>
      <c r="F43" s="1">
        <v>1</v>
      </c>
      <c r="G43" s="1">
        <v>2</v>
      </c>
      <c r="H43" s="1" t="s">
        <v>33</v>
      </c>
      <c r="I43" s="1" t="s">
        <v>25</v>
      </c>
      <c r="J43" s="5">
        <v>178.86199999999999</v>
      </c>
      <c r="K43" s="5">
        <v>15.714285714285714</v>
      </c>
      <c r="L43" s="1" t="s">
        <v>14</v>
      </c>
      <c r="M43" s="5">
        <v>1857.1428571428571</v>
      </c>
      <c r="N43" s="1">
        <v>36</v>
      </c>
      <c r="O43" s="5">
        <v>77.139428571428567</v>
      </c>
      <c r="P43" s="1" t="s">
        <v>66</v>
      </c>
      <c r="Q43" s="1" t="s">
        <v>26</v>
      </c>
      <c r="R43" s="1" t="s">
        <v>17</v>
      </c>
      <c r="S43" s="1">
        <v>1</v>
      </c>
      <c r="T43" s="1" t="s">
        <v>18</v>
      </c>
      <c r="U43" s="1">
        <v>0</v>
      </c>
      <c r="V43" s="6">
        <v>38</v>
      </c>
    </row>
    <row r="44" spans="1:22" ht="14.25" customHeight="1" x14ac:dyDescent="0.3">
      <c r="A44" s="1">
        <v>43</v>
      </c>
      <c r="B44" s="1">
        <v>49</v>
      </c>
      <c r="C44" s="1" t="s">
        <v>55</v>
      </c>
      <c r="D44" s="1" t="s">
        <v>29</v>
      </c>
      <c r="E44" s="1">
        <v>1</v>
      </c>
      <c r="F44" s="1">
        <v>1</v>
      </c>
      <c r="G44" s="1">
        <v>2</v>
      </c>
      <c r="H44" s="1" t="s">
        <v>28</v>
      </c>
      <c r="I44" s="1" t="s">
        <v>13</v>
      </c>
      <c r="J44" s="5">
        <v>537.05200000000002</v>
      </c>
      <c r="K44" s="5">
        <v>47.714285714285715</v>
      </c>
      <c r="L44" s="1" t="s">
        <v>34</v>
      </c>
      <c r="M44" s="5">
        <v>8000</v>
      </c>
      <c r="N44" s="1">
        <v>48</v>
      </c>
      <c r="O44" s="5">
        <v>266.1502857142857</v>
      </c>
      <c r="P44" s="1" t="s">
        <v>15</v>
      </c>
      <c r="Q44" s="1" t="s">
        <v>16</v>
      </c>
      <c r="R44" s="1" t="s">
        <v>17</v>
      </c>
      <c r="S44" s="1">
        <v>1</v>
      </c>
      <c r="T44" s="1" t="s">
        <v>18</v>
      </c>
      <c r="U44" s="1">
        <v>13</v>
      </c>
      <c r="V44" s="1" t="s">
        <v>27</v>
      </c>
    </row>
    <row r="45" spans="1:22" ht="14.25" customHeight="1" x14ac:dyDescent="0.3">
      <c r="A45" s="1">
        <v>44</v>
      </c>
      <c r="B45" s="1">
        <v>38</v>
      </c>
      <c r="C45" s="1" t="s">
        <v>56</v>
      </c>
      <c r="D45" s="1" t="s">
        <v>38</v>
      </c>
      <c r="E45" s="1">
        <v>2</v>
      </c>
      <c r="F45" s="1">
        <v>1</v>
      </c>
      <c r="G45" s="1">
        <v>3</v>
      </c>
      <c r="H45" s="1" t="s">
        <v>33</v>
      </c>
      <c r="I45" s="1" t="s">
        <v>25</v>
      </c>
      <c r="J45" s="5">
        <v>131.85714285714286</v>
      </c>
      <c r="K45" s="5">
        <v>8.5714285714285712</v>
      </c>
      <c r="L45" s="1" t="s">
        <v>34</v>
      </c>
      <c r="M45" s="5">
        <v>1514.2857142857142</v>
      </c>
      <c r="N45" s="1">
        <v>36</v>
      </c>
      <c r="O45" s="5">
        <v>61.82114285714286</v>
      </c>
      <c r="P45" s="1" t="s">
        <v>15</v>
      </c>
      <c r="Q45" s="1" t="s">
        <v>26</v>
      </c>
      <c r="R45" s="1" t="s">
        <v>17</v>
      </c>
      <c r="S45" s="1">
        <v>1</v>
      </c>
      <c r="T45" s="1" t="s">
        <v>18</v>
      </c>
      <c r="U45" s="1">
        <v>0</v>
      </c>
      <c r="V45" s="6">
        <v>59</v>
      </c>
    </row>
    <row r="46" spans="1:22" ht="14.25" customHeight="1" x14ac:dyDescent="0.3">
      <c r="A46" s="1">
        <v>45</v>
      </c>
      <c r="B46" s="1">
        <v>36</v>
      </c>
      <c r="C46" s="1" t="s">
        <v>55</v>
      </c>
      <c r="D46" s="1" t="s">
        <v>38</v>
      </c>
      <c r="E46" s="1">
        <v>1</v>
      </c>
      <c r="F46" s="1">
        <v>1</v>
      </c>
      <c r="G46" s="1">
        <v>3</v>
      </c>
      <c r="H46" s="1" t="s">
        <v>12</v>
      </c>
      <c r="I46" s="1" t="s">
        <v>21</v>
      </c>
      <c r="J46" s="5">
        <v>141.97142857142856</v>
      </c>
      <c r="K46" s="5">
        <v>16.857142857142858</v>
      </c>
      <c r="L46" s="1" t="s">
        <v>14</v>
      </c>
      <c r="M46" s="5">
        <v>600</v>
      </c>
      <c r="N46" s="1">
        <v>24</v>
      </c>
      <c r="O46" s="5">
        <v>30.831428571428571</v>
      </c>
      <c r="P46" s="1" t="s">
        <v>66</v>
      </c>
      <c r="Q46" s="1" t="s">
        <v>23</v>
      </c>
      <c r="R46" s="1" t="s">
        <v>17</v>
      </c>
      <c r="S46" s="1">
        <v>1</v>
      </c>
      <c r="T46" s="1" t="s">
        <v>18</v>
      </c>
      <c r="U46" s="1">
        <v>0</v>
      </c>
      <c r="V46" s="6">
        <v>45</v>
      </c>
    </row>
    <row r="47" spans="1:22" ht="14.25" customHeight="1" x14ac:dyDescent="0.3">
      <c r="A47" s="1">
        <v>46</v>
      </c>
      <c r="B47" s="1">
        <v>34</v>
      </c>
      <c r="C47" s="1" t="s">
        <v>55</v>
      </c>
      <c r="D47" s="1" t="s">
        <v>38</v>
      </c>
      <c r="E47" s="1">
        <v>1</v>
      </c>
      <c r="F47" s="1">
        <v>0</v>
      </c>
      <c r="G47" s="1">
        <v>2</v>
      </c>
      <c r="H47" s="1" t="s">
        <v>28</v>
      </c>
      <c r="I47" s="1" t="s">
        <v>13</v>
      </c>
      <c r="J47" s="5">
        <v>725.88114285714289</v>
      </c>
      <c r="K47" s="5">
        <v>221.42857142857142</v>
      </c>
      <c r="L47" s="1" t="s">
        <v>22</v>
      </c>
      <c r="M47" s="5">
        <v>285.71428571428572</v>
      </c>
      <c r="N47" s="1">
        <v>12</v>
      </c>
      <c r="O47" s="5">
        <v>27.567428571428572</v>
      </c>
      <c r="P47" s="1" t="s">
        <v>66</v>
      </c>
      <c r="Q47" s="1" t="s">
        <v>16</v>
      </c>
      <c r="R47" s="1" t="s">
        <v>17</v>
      </c>
      <c r="S47" s="1">
        <v>1</v>
      </c>
      <c r="T47" s="1" t="s">
        <v>18</v>
      </c>
      <c r="U47" s="1">
        <v>0</v>
      </c>
      <c r="V47" s="6">
        <v>19</v>
      </c>
    </row>
    <row r="48" spans="1:22" ht="14.25" customHeight="1" x14ac:dyDescent="0.3">
      <c r="A48" s="1">
        <v>47</v>
      </c>
      <c r="B48" s="1">
        <v>29</v>
      </c>
      <c r="C48" s="1" t="s">
        <v>55</v>
      </c>
      <c r="D48" s="1" t="s">
        <v>11</v>
      </c>
      <c r="E48" s="1">
        <v>0</v>
      </c>
      <c r="F48" s="1">
        <v>0</v>
      </c>
      <c r="G48" s="1">
        <v>2</v>
      </c>
      <c r="H48" s="1" t="s">
        <v>12</v>
      </c>
      <c r="I48" s="1" t="s">
        <v>41</v>
      </c>
      <c r="J48" s="5">
        <v>141.97142857142856</v>
      </c>
      <c r="K48" s="5">
        <v>0</v>
      </c>
      <c r="L48" s="1" t="s">
        <v>14</v>
      </c>
      <c r="M48" s="5">
        <v>485.71428571428572</v>
      </c>
      <c r="N48" s="1">
        <v>24</v>
      </c>
      <c r="O48" s="5">
        <v>26.739428571428572</v>
      </c>
      <c r="P48" s="1" t="s">
        <v>15</v>
      </c>
      <c r="Q48" s="1" t="s">
        <v>23</v>
      </c>
      <c r="R48" s="1" t="s">
        <v>17</v>
      </c>
      <c r="S48" s="1">
        <v>1</v>
      </c>
      <c r="T48" s="1" t="s">
        <v>18</v>
      </c>
      <c r="U48" s="1">
        <v>0</v>
      </c>
      <c r="V48" s="6">
        <v>29</v>
      </c>
    </row>
    <row r="49" spans="1:22" ht="14.25" customHeight="1" x14ac:dyDescent="0.3">
      <c r="A49" s="1">
        <v>48</v>
      </c>
      <c r="B49" s="1">
        <v>25</v>
      </c>
      <c r="C49" s="1" t="s">
        <v>55</v>
      </c>
      <c r="D49" s="1" t="s">
        <v>11</v>
      </c>
      <c r="E49" s="1">
        <v>0</v>
      </c>
      <c r="F49" s="1">
        <v>0</v>
      </c>
      <c r="G49" s="1">
        <v>5</v>
      </c>
      <c r="H49" s="1" t="s">
        <v>28</v>
      </c>
      <c r="I49" s="1" t="s">
        <v>21</v>
      </c>
      <c r="J49" s="5">
        <v>251.42857142857142</v>
      </c>
      <c r="K49" s="5">
        <v>40.857142857142854</v>
      </c>
      <c r="L49" s="1" t="s">
        <v>14</v>
      </c>
      <c r="M49" s="5">
        <v>342.28571428571428</v>
      </c>
      <c r="N49" s="1">
        <v>18</v>
      </c>
      <c r="O49" s="5">
        <v>23.032285714285713</v>
      </c>
      <c r="P49" s="1" t="s">
        <v>15</v>
      </c>
      <c r="Q49" s="1" t="s">
        <v>23</v>
      </c>
      <c r="R49" s="1" t="s">
        <v>17</v>
      </c>
      <c r="S49" s="1">
        <v>1</v>
      </c>
      <c r="T49" s="1" t="s">
        <v>18</v>
      </c>
      <c r="U49" s="1">
        <v>0</v>
      </c>
      <c r="V49" s="6">
        <v>53</v>
      </c>
    </row>
    <row r="50" spans="1:22" ht="14.25" customHeight="1" x14ac:dyDescent="0.3">
      <c r="A50" s="1">
        <v>49</v>
      </c>
      <c r="B50" s="1">
        <v>29</v>
      </c>
      <c r="C50" s="1" t="s">
        <v>55</v>
      </c>
      <c r="D50" s="1" t="s">
        <v>11</v>
      </c>
      <c r="E50" s="1">
        <v>0</v>
      </c>
      <c r="F50" s="1">
        <v>0</v>
      </c>
      <c r="G50" s="1">
        <v>2</v>
      </c>
      <c r="H50" s="1" t="s">
        <v>12</v>
      </c>
      <c r="I50" s="1" t="s">
        <v>41</v>
      </c>
      <c r="J50" s="5">
        <v>141.97142857142856</v>
      </c>
      <c r="K50" s="5">
        <v>0</v>
      </c>
      <c r="L50" s="1" t="s">
        <v>14</v>
      </c>
      <c r="M50" s="5">
        <v>485.71428571428572</v>
      </c>
      <c r="N50" s="1">
        <v>24</v>
      </c>
      <c r="O50" s="5">
        <v>26.739428571428572</v>
      </c>
      <c r="P50" s="1" t="s">
        <v>15</v>
      </c>
      <c r="Q50" s="1" t="s">
        <v>23</v>
      </c>
      <c r="R50" s="1" t="s">
        <v>17</v>
      </c>
      <c r="S50" s="1">
        <v>1</v>
      </c>
      <c r="T50" s="1" t="s">
        <v>18</v>
      </c>
      <c r="U50" s="1">
        <v>0</v>
      </c>
      <c r="V50" s="6">
        <v>31</v>
      </c>
    </row>
    <row r="51" spans="1:22" ht="14.25" customHeight="1" x14ac:dyDescent="0.3">
      <c r="A51" s="1">
        <v>50</v>
      </c>
      <c r="B51" s="1">
        <v>24</v>
      </c>
      <c r="C51" s="1" t="s">
        <v>56</v>
      </c>
      <c r="D51" s="1" t="s">
        <v>38</v>
      </c>
      <c r="E51" s="1">
        <v>0</v>
      </c>
      <c r="F51" s="1">
        <v>2</v>
      </c>
      <c r="G51" s="1">
        <v>2</v>
      </c>
      <c r="H51" s="1" t="s">
        <v>12</v>
      </c>
      <c r="I51" s="1" t="s">
        <v>41</v>
      </c>
      <c r="J51" s="5">
        <v>196.28571428571428</v>
      </c>
      <c r="K51" s="5">
        <v>0</v>
      </c>
      <c r="L51" s="1" t="s">
        <v>34</v>
      </c>
      <c r="M51" s="5">
        <v>4285.7142857142853</v>
      </c>
      <c r="N51" s="1">
        <v>48</v>
      </c>
      <c r="O51" s="5">
        <v>132.71</v>
      </c>
      <c r="P51" s="1" t="s">
        <v>15</v>
      </c>
      <c r="Q51" s="1" t="s">
        <v>23</v>
      </c>
      <c r="R51" s="1" t="s">
        <v>17</v>
      </c>
      <c r="S51" s="1">
        <v>1</v>
      </c>
      <c r="T51" s="1" t="s">
        <v>18</v>
      </c>
      <c r="U51" s="1">
        <v>0</v>
      </c>
      <c r="V51" s="6">
        <v>46</v>
      </c>
    </row>
    <row r="52" spans="1:22" ht="14.25" customHeight="1" x14ac:dyDescent="0.3">
      <c r="A52" s="1">
        <v>51</v>
      </c>
      <c r="B52" s="1">
        <v>29</v>
      </c>
      <c r="C52" s="1" t="s">
        <v>55</v>
      </c>
      <c r="D52" s="1" t="s">
        <v>11</v>
      </c>
      <c r="E52" s="1">
        <v>0</v>
      </c>
      <c r="F52" s="1">
        <v>0</v>
      </c>
      <c r="G52" s="1">
        <v>2</v>
      </c>
      <c r="H52" s="1" t="s">
        <v>12</v>
      </c>
      <c r="I52" s="1" t="s">
        <v>41</v>
      </c>
      <c r="J52" s="5">
        <v>141.97142857142856</v>
      </c>
      <c r="K52" s="5">
        <v>0</v>
      </c>
      <c r="L52" s="1" t="s">
        <v>14</v>
      </c>
      <c r="M52" s="5">
        <v>485.71428571428572</v>
      </c>
      <c r="N52" s="1">
        <v>24</v>
      </c>
      <c r="O52" s="5">
        <v>26.739428571428572</v>
      </c>
      <c r="P52" s="1" t="s">
        <v>15</v>
      </c>
      <c r="Q52" s="1" t="s">
        <v>23</v>
      </c>
      <c r="R52" s="1" t="s">
        <v>17</v>
      </c>
      <c r="S52" s="1">
        <v>1</v>
      </c>
      <c r="T52" s="1" t="s">
        <v>18</v>
      </c>
      <c r="U52" s="1">
        <v>0</v>
      </c>
      <c r="V52" s="6">
        <v>28</v>
      </c>
    </row>
    <row r="53" spans="1:22" ht="14.25" customHeight="1" x14ac:dyDescent="0.3">
      <c r="A53" s="1">
        <v>52</v>
      </c>
      <c r="B53" s="1">
        <v>29</v>
      </c>
      <c r="C53" s="1" t="s">
        <v>55</v>
      </c>
      <c r="D53" s="1" t="s">
        <v>11</v>
      </c>
      <c r="E53" s="1">
        <v>0</v>
      </c>
      <c r="F53" s="1">
        <v>0</v>
      </c>
      <c r="G53" s="1">
        <v>2</v>
      </c>
      <c r="H53" s="1" t="s">
        <v>12</v>
      </c>
      <c r="I53" s="1" t="s">
        <v>41</v>
      </c>
      <c r="J53" s="5">
        <v>141.97142857142856</v>
      </c>
      <c r="K53" s="5">
        <v>0</v>
      </c>
      <c r="L53" s="1" t="s">
        <v>14</v>
      </c>
      <c r="M53" s="5">
        <v>485.71428571428572</v>
      </c>
      <c r="N53" s="1">
        <v>24</v>
      </c>
      <c r="O53" s="5">
        <v>26.739428571428572</v>
      </c>
      <c r="P53" s="1" t="s">
        <v>15</v>
      </c>
      <c r="Q53" s="1" t="s">
        <v>23</v>
      </c>
      <c r="R53" s="1" t="s">
        <v>17</v>
      </c>
      <c r="S53" s="1">
        <v>1</v>
      </c>
      <c r="T53" s="1" t="s">
        <v>18</v>
      </c>
      <c r="U53" s="1">
        <v>0</v>
      </c>
      <c r="V53" s="6">
        <v>25</v>
      </c>
    </row>
    <row r="54" spans="1:22" ht="14.25" customHeight="1" x14ac:dyDescent="0.3">
      <c r="A54" s="1">
        <v>53</v>
      </c>
      <c r="B54" s="1">
        <v>53</v>
      </c>
      <c r="C54" s="1" t="s">
        <v>56</v>
      </c>
      <c r="D54" s="1" t="s">
        <v>19</v>
      </c>
      <c r="E54" s="1">
        <v>2</v>
      </c>
      <c r="F54" s="1">
        <v>3</v>
      </c>
      <c r="G54" s="1">
        <v>2</v>
      </c>
      <c r="H54" s="1" t="s">
        <v>20</v>
      </c>
      <c r="I54" s="1" t="s">
        <v>21</v>
      </c>
      <c r="J54" s="5">
        <v>342.85714285714283</v>
      </c>
      <c r="K54" s="5">
        <v>58.857142857142854</v>
      </c>
      <c r="L54" s="1" t="s">
        <v>34</v>
      </c>
      <c r="M54" s="5">
        <v>428.57142857142856</v>
      </c>
      <c r="N54" s="1">
        <v>24</v>
      </c>
      <c r="O54" s="5">
        <v>22.91657142857143</v>
      </c>
      <c r="P54" s="1" t="s">
        <v>66</v>
      </c>
      <c r="Q54" s="1" t="s">
        <v>23</v>
      </c>
      <c r="R54" s="1" t="s">
        <v>37</v>
      </c>
      <c r="S54" s="1">
        <v>1</v>
      </c>
      <c r="T54" s="1" t="s">
        <v>18</v>
      </c>
      <c r="U54" s="1">
        <v>139</v>
      </c>
      <c r="V54" s="1" t="s">
        <v>27</v>
      </c>
    </row>
    <row r="55" spans="1:22" ht="14.25" customHeight="1" x14ac:dyDescent="0.3">
      <c r="A55" s="1">
        <v>54</v>
      </c>
      <c r="B55" s="1">
        <v>43</v>
      </c>
      <c r="C55" s="1" t="s">
        <v>56</v>
      </c>
      <c r="D55" s="1" t="s">
        <v>19</v>
      </c>
      <c r="E55" s="1">
        <v>1</v>
      </c>
      <c r="F55" s="1">
        <v>2</v>
      </c>
      <c r="G55" s="1">
        <v>3</v>
      </c>
      <c r="H55" s="1" t="s">
        <v>28</v>
      </c>
      <c r="I55" s="1" t="s">
        <v>13</v>
      </c>
      <c r="J55" s="5">
        <v>294.48</v>
      </c>
      <c r="K55" s="5">
        <v>82</v>
      </c>
      <c r="L55" s="1" t="s">
        <v>22</v>
      </c>
      <c r="M55" s="5">
        <v>1428.5714285714287</v>
      </c>
      <c r="N55" s="1">
        <v>36</v>
      </c>
      <c r="O55" s="5">
        <v>58.321714285714286</v>
      </c>
      <c r="P55" s="1" t="s">
        <v>66</v>
      </c>
      <c r="Q55" s="1" t="s">
        <v>16</v>
      </c>
      <c r="R55" s="1" t="s">
        <v>17</v>
      </c>
      <c r="S55" s="1">
        <v>0</v>
      </c>
      <c r="T55" s="1" t="s">
        <v>18</v>
      </c>
      <c r="U55" s="1">
        <v>0</v>
      </c>
      <c r="V55" s="6">
        <v>55</v>
      </c>
    </row>
    <row r="56" spans="1:22" ht="14.25" customHeight="1" x14ac:dyDescent="0.3">
      <c r="A56" s="1">
        <v>55</v>
      </c>
      <c r="B56" s="1">
        <v>44</v>
      </c>
      <c r="C56" s="1" t="s">
        <v>56</v>
      </c>
      <c r="D56" s="1" t="s">
        <v>19</v>
      </c>
      <c r="E56" s="1">
        <v>2</v>
      </c>
      <c r="F56" s="1">
        <v>3</v>
      </c>
      <c r="G56" s="1">
        <v>3</v>
      </c>
      <c r="H56" s="1" t="s">
        <v>35</v>
      </c>
      <c r="I56" s="1" t="s">
        <v>42</v>
      </c>
      <c r="J56" s="5">
        <v>428.57142857142856</v>
      </c>
      <c r="K56" s="5">
        <v>56.285714285714285</v>
      </c>
      <c r="L56" s="1" t="s">
        <v>22</v>
      </c>
      <c r="M56" s="5">
        <v>1514.2857142857142</v>
      </c>
      <c r="N56" s="1">
        <v>36</v>
      </c>
      <c r="O56" s="5">
        <v>57.05085714285714</v>
      </c>
      <c r="P56" s="1" t="s">
        <v>66</v>
      </c>
      <c r="Q56" s="1" t="s">
        <v>23</v>
      </c>
      <c r="R56" s="1" t="s">
        <v>37</v>
      </c>
      <c r="S56" s="1">
        <v>0</v>
      </c>
      <c r="T56" s="1" t="s">
        <v>18</v>
      </c>
      <c r="U56" s="1">
        <v>15</v>
      </c>
      <c r="V56" s="1" t="s">
        <v>27</v>
      </c>
    </row>
    <row r="57" spans="1:22" ht="14.25" customHeight="1" x14ac:dyDescent="0.3">
      <c r="A57" s="1">
        <v>56</v>
      </c>
      <c r="B57" s="1">
        <v>62</v>
      </c>
      <c r="C57" s="1" t="s">
        <v>55</v>
      </c>
      <c r="D57" s="1" t="s">
        <v>39</v>
      </c>
      <c r="E57" s="1">
        <v>1</v>
      </c>
      <c r="F57" s="1">
        <v>0</v>
      </c>
      <c r="G57" s="1">
        <v>2</v>
      </c>
      <c r="H57" s="1" t="s">
        <v>35</v>
      </c>
      <c r="I57" s="1" t="s">
        <v>21</v>
      </c>
      <c r="J57" s="5">
        <v>283.71428571428572</v>
      </c>
      <c r="K57" s="5">
        <v>14</v>
      </c>
      <c r="L57" s="1" t="s">
        <v>22</v>
      </c>
      <c r="M57" s="5">
        <v>2857.1428571428573</v>
      </c>
      <c r="N57" s="1">
        <v>48</v>
      </c>
      <c r="O57" s="5">
        <v>103.89028571428571</v>
      </c>
      <c r="P57" s="1" t="s">
        <v>15</v>
      </c>
      <c r="Q57" s="1" t="s">
        <v>23</v>
      </c>
      <c r="R57" s="1" t="s">
        <v>24</v>
      </c>
      <c r="S57" s="1">
        <v>1</v>
      </c>
      <c r="T57" s="1" t="s">
        <v>18</v>
      </c>
      <c r="U57" s="1">
        <v>0</v>
      </c>
      <c r="V57" s="6">
        <v>50</v>
      </c>
    </row>
    <row r="58" spans="1:22" ht="14.25" customHeight="1" x14ac:dyDescent="0.3">
      <c r="A58" s="1">
        <v>57</v>
      </c>
      <c r="B58" s="1">
        <v>45</v>
      </c>
      <c r="C58" s="1" t="s">
        <v>56</v>
      </c>
      <c r="D58" s="1" t="s">
        <v>19</v>
      </c>
      <c r="E58" s="1">
        <v>2</v>
      </c>
      <c r="F58" s="1">
        <v>3</v>
      </c>
      <c r="G58" s="1">
        <v>1</v>
      </c>
      <c r="H58" s="1" t="s">
        <v>35</v>
      </c>
      <c r="I58" s="1" t="s">
        <v>42</v>
      </c>
      <c r="J58" s="5">
        <v>328.57142857142856</v>
      </c>
      <c r="K58" s="5">
        <v>4.8571428571428568</v>
      </c>
      <c r="L58" s="1" t="s">
        <v>22</v>
      </c>
      <c r="M58" s="5">
        <v>514.28571428571433</v>
      </c>
      <c r="N58" s="1">
        <v>24</v>
      </c>
      <c r="O58" s="5">
        <v>26.426857142857141</v>
      </c>
      <c r="P58" s="1" t="s">
        <v>66</v>
      </c>
      <c r="Q58" s="1" t="s">
        <v>23</v>
      </c>
      <c r="R58" s="1" t="s">
        <v>37</v>
      </c>
      <c r="S58" s="1">
        <v>1</v>
      </c>
      <c r="T58" s="1" t="s">
        <v>18</v>
      </c>
      <c r="U58" s="1">
        <v>19</v>
      </c>
      <c r="V58" s="1" t="s">
        <v>27</v>
      </c>
    </row>
    <row r="59" spans="1:22" ht="14.25" customHeight="1" x14ac:dyDescent="0.3">
      <c r="A59" s="1">
        <v>58</v>
      </c>
      <c r="B59" s="1">
        <v>49</v>
      </c>
      <c r="C59" s="1" t="s">
        <v>56</v>
      </c>
      <c r="D59" s="1" t="s">
        <v>19</v>
      </c>
      <c r="E59" s="1">
        <v>3</v>
      </c>
      <c r="F59" s="1">
        <v>4</v>
      </c>
      <c r="G59" s="1">
        <v>3</v>
      </c>
      <c r="H59" s="1" t="s">
        <v>35</v>
      </c>
      <c r="I59" s="1" t="s">
        <v>25</v>
      </c>
      <c r="J59" s="5">
        <v>142</v>
      </c>
      <c r="K59" s="5">
        <v>0</v>
      </c>
      <c r="L59" s="1" t="s">
        <v>34</v>
      </c>
      <c r="M59" s="5">
        <v>857.14285714285711</v>
      </c>
      <c r="N59" s="1">
        <v>12</v>
      </c>
      <c r="O59" s="5">
        <v>82.30057142857143</v>
      </c>
      <c r="P59" s="1" t="s">
        <v>15</v>
      </c>
      <c r="Q59" s="1" t="s">
        <v>23</v>
      </c>
      <c r="R59" s="1" t="s">
        <v>17</v>
      </c>
      <c r="S59" s="1">
        <v>0</v>
      </c>
      <c r="T59" s="1" t="s">
        <v>18</v>
      </c>
      <c r="U59" s="1">
        <v>31</v>
      </c>
      <c r="V59" s="1" t="s">
        <v>27</v>
      </c>
    </row>
    <row r="60" spans="1:22" ht="14.25" customHeight="1" x14ac:dyDescent="0.3">
      <c r="A60" s="1">
        <v>59</v>
      </c>
      <c r="B60" s="1">
        <v>34</v>
      </c>
      <c r="C60" s="1" t="s">
        <v>56</v>
      </c>
      <c r="D60" s="1" t="s">
        <v>19</v>
      </c>
      <c r="E60" s="1">
        <v>1</v>
      </c>
      <c r="F60" s="1">
        <v>3</v>
      </c>
      <c r="G60" s="1">
        <v>2</v>
      </c>
      <c r="H60" s="1" t="s">
        <v>20</v>
      </c>
      <c r="I60" s="1" t="s">
        <v>25</v>
      </c>
      <c r="J60" s="5">
        <v>412.28571428571428</v>
      </c>
      <c r="K60" s="5">
        <v>0</v>
      </c>
      <c r="L60" s="1" t="s">
        <v>22</v>
      </c>
      <c r="M60" s="5">
        <v>428.57142857142856</v>
      </c>
      <c r="N60" s="1">
        <v>18</v>
      </c>
      <c r="O60" s="5">
        <v>29.218857142857143</v>
      </c>
      <c r="P60" s="1" t="s">
        <v>15</v>
      </c>
      <c r="Q60" s="1" t="s">
        <v>26</v>
      </c>
      <c r="R60" s="1" t="s">
        <v>17</v>
      </c>
      <c r="S60" s="1">
        <v>0</v>
      </c>
      <c r="T60" s="1" t="s">
        <v>18</v>
      </c>
      <c r="U60" s="1">
        <v>12</v>
      </c>
      <c r="V60" s="1" t="s">
        <v>27</v>
      </c>
    </row>
    <row r="61" spans="1:22" ht="14.25" customHeight="1" x14ac:dyDescent="0.3">
      <c r="A61" s="1">
        <v>60</v>
      </c>
      <c r="B61" s="1">
        <v>40</v>
      </c>
      <c r="C61" s="1" t="s">
        <v>56</v>
      </c>
      <c r="D61" s="1" t="s">
        <v>19</v>
      </c>
      <c r="E61" s="1">
        <v>3</v>
      </c>
      <c r="F61" s="1">
        <v>4</v>
      </c>
      <c r="G61" s="1">
        <v>2</v>
      </c>
      <c r="H61" s="1" t="s">
        <v>12</v>
      </c>
      <c r="I61" s="1" t="s">
        <v>13</v>
      </c>
      <c r="J61" s="5">
        <v>443.14285714285717</v>
      </c>
      <c r="K61" s="5">
        <v>180.57142857142858</v>
      </c>
      <c r="L61" s="1" t="s">
        <v>22</v>
      </c>
      <c r="M61" s="5">
        <v>1514.2857142857142</v>
      </c>
      <c r="N61" s="1">
        <v>36</v>
      </c>
      <c r="O61" s="5">
        <v>60.368000000000002</v>
      </c>
      <c r="P61" s="1" t="s">
        <v>15</v>
      </c>
      <c r="Q61" s="1" t="s">
        <v>23</v>
      </c>
      <c r="R61" s="1" t="s">
        <v>24</v>
      </c>
      <c r="S61" s="1">
        <v>1</v>
      </c>
      <c r="T61" s="1" t="s">
        <v>18</v>
      </c>
      <c r="U61" s="1">
        <v>7</v>
      </c>
      <c r="V61" s="1" t="s">
        <v>27</v>
      </c>
    </row>
    <row r="62" spans="1:22" ht="14.25" customHeight="1" x14ac:dyDescent="0.3">
      <c r="A62" s="1">
        <v>61</v>
      </c>
      <c r="B62" s="1">
        <v>26</v>
      </c>
      <c r="C62" s="1" t="s">
        <v>55</v>
      </c>
      <c r="D62" s="1" t="s">
        <v>11</v>
      </c>
      <c r="E62" s="1">
        <v>1</v>
      </c>
      <c r="F62" s="1">
        <v>1</v>
      </c>
      <c r="G62" s="1">
        <v>2</v>
      </c>
      <c r="H62" s="1" t="s">
        <v>33</v>
      </c>
      <c r="I62" s="1" t="s">
        <v>13</v>
      </c>
      <c r="J62" s="5">
        <v>375.37885714285716</v>
      </c>
      <c r="K62" s="5">
        <v>9.4285714285714288</v>
      </c>
      <c r="L62" s="1" t="s">
        <v>34</v>
      </c>
      <c r="M62" s="5">
        <v>1000</v>
      </c>
      <c r="N62" s="1">
        <v>36</v>
      </c>
      <c r="O62" s="5">
        <v>42.786285714285711</v>
      </c>
      <c r="P62" s="1" t="s">
        <v>15</v>
      </c>
      <c r="Q62" s="1" t="s">
        <v>16</v>
      </c>
      <c r="R62" s="1" t="s">
        <v>17</v>
      </c>
      <c r="S62" s="1">
        <v>1</v>
      </c>
      <c r="T62" s="1" t="s">
        <v>18</v>
      </c>
      <c r="U62" s="1">
        <v>0</v>
      </c>
      <c r="V62" s="6">
        <v>38</v>
      </c>
    </row>
    <row r="63" spans="1:22" ht="14.25" customHeight="1" x14ac:dyDescent="0.3">
      <c r="A63" s="1">
        <v>62</v>
      </c>
      <c r="B63" s="1">
        <v>50</v>
      </c>
      <c r="C63" s="1" t="s">
        <v>56</v>
      </c>
      <c r="D63" s="1" t="s">
        <v>19</v>
      </c>
      <c r="E63" s="1">
        <v>3</v>
      </c>
      <c r="F63" s="1">
        <v>1</v>
      </c>
      <c r="G63" s="1">
        <v>4</v>
      </c>
      <c r="H63" s="1" t="s">
        <v>20</v>
      </c>
      <c r="I63" s="1" t="s">
        <v>13</v>
      </c>
      <c r="J63" s="5">
        <v>721.71428571428567</v>
      </c>
      <c r="K63" s="5">
        <v>181.14285714285714</v>
      </c>
      <c r="L63" s="1" t="s">
        <v>22</v>
      </c>
      <c r="M63" s="5">
        <v>571.42857142857144</v>
      </c>
      <c r="N63" s="1">
        <v>24</v>
      </c>
      <c r="O63" s="5">
        <v>30.555428571428571</v>
      </c>
      <c r="P63" s="1" t="s">
        <v>66</v>
      </c>
      <c r="Q63" s="1" t="s">
        <v>26</v>
      </c>
      <c r="R63" s="1" t="s">
        <v>17</v>
      </c>
      <c r="S63" s="1">
        <v>1</v>
      </c>
      <c r="T63" s="1" t="s">
        <v>18</v>
      </c>
      <c r="U63" s="1">
        <v>17</v>
      </c>
      <c r="V63" s="1" t="s">
        <v>27</v>
      </c>
    </row>
    <row r="64" spans="1:22" ht="14.25" customHeight="1" x14ac:dyDescent="0.3">
      <c r="A64" s="1">
        <v>63</v>
      </c>
      <c r="B64" s="1">
        <v>46</v>
      </c>
      <c r="C64" s="1" t="s">
        <v>55</v>
      </c>
      <c r="D64" s="1" t="s">
        <v>29</v>
      </c>
      <c r="E64" s="1">
        <v>2</v>
      </c>
      <c r="F64" s="1">
        <v>2</v>
      </c>
      <c r="G64" s="1">
        <v>3</v>
      </c>
      <c r="H64" s="1" t="s">
        <v>20</v>
      </c>
      <c r="I64" s="1" t="s">
        <v>13</v>
      </c>
      <c r="J64" s="5">
        <v>528.57142857142856</v>
      </c>
      <c r="K64" s="5">
        <v>273.42857142857144</v>
      </c>
      <c r="L64" s="1" t="s">
        <v>22</v>
      </c>
      <c r="M64" s="5">
        <v>2857.1428571428573</v>
      </c>
      <c r="N64" s="1">
        <v>48</v>
      </c>
      <c r="O64" s="5">
        <v>91.79485714285714</v>
      </c>
      <c r="P64" s="1" t="s">
        <v>66</v>
      </c>
      <c r="Q64" s="1" t="s">
        <v>26</v>
      </c>
      <c r="R64" s="1" t="s">
        <v>24</v>
      </c>
      <c r="S64" s="1">
        <v>1</v>
      </c>
      <c r="T64" s="1" t="s">
        <v>18</v>
      </c>
      <c r="U64" s="1">
        <v>0</v>
      </c>
      <c r="V64" s="6">
        <v>57</v>
      </c>
    </row>
    <row r="65" spans="1:22" ht="14.25" customHeight="1" x14ac:dyDescent="0.3">
      <c r="A65" s="1">
        <v>64</v>
      </c>
      <c r="B65" s="1">
        <v>49</v>
      </c>
      <c r="C65" s="1" t="s">
        <v>56</v>
      </c>
      <c r="D65" s="1" t="s">
        <v>11</v>
      </c>
      <c r="E65" s="1">
        <v>2</v>
      </c>
      <c r="F65" s="1">
        <v>1</v>
      </c>
      <c r="G65" s="1">
        <v>4</v>
      </c>
      <c r="H65" s="1" t="s">
        <v>32</v>
      </c>
      <c r="I65" s="1" t="s">
        <v>13</v>
      </c>
      <c r="J65" s="5">
        <v>940.85714285714289</v>
      </c>
      <c r="K65" s="5">
        <v>289.71428571428572</v>
      </c>
      <c r="L65" s="1" t="s">
        <v>22</v>
      </c>
      <c r="M65" s="5">
        <v>600</v>
      </c>
      <c r="N65" s="1">
        <v>24</v>
      </c>
      <c r="O65" s="5">
        <v>30.831428571428571</v>
      </c>
      <c r="P65" s="1" t="s">
        <v>15</v>
      </c>
      <c r="Q65" s="1" t="s">
        <v>30</v>
      </c>
      <c r="R65" s="1" t="s">
        <v>31</v>
      </c>
      <c r="S65" s="1">
        <v>1</v>
      </c>
      <c r="T65" s="1" t="s">
        <v>18</v>
      </c>
      <c r="U65" s="1">
        <v>5</v>
      </c>
      <c r="V65" s="1" t="s">
        <v>27</v>
      </c>
    </row>
    <row r="66" spans="1:22" ht="14.25" customHeight="1" x14ac:dyDescent="0.3">
      <c r="A66" s="1">
        <v>65</v>
      </c>
      <c r="B66" s="1">
        <v>49</v>
      </c>
      <c r="C66" s="1" t="s">
        <v>56</v>
      </c>
      <c r="D66" s="1" t="s">
        <v>19</v>
      </c>
      <c r="E66" s="1">
        <v>1</v>
      </c>
      <c r="F66" s="1">
        <v>2</v>
      </c>
      <c r="G66" s="1">
        <v>3</v>
      </c>
      <c r="H66" s="1" t="s">
        <v>35</v>
      </c>
      <c r="I66" s="1" t="s">
        <v>25</v>
      </c>
      <c r="J66" s="5">
        <v>160.42857142857142</v>
      </c>
      <c r="K66" s="5">
        <v>24</v>
      </c>
      <c r="L66" s="1" t="s">
        <v>22</v>
      </c>
      <c r="M66" s="5">
        <v>1342.8571428571429</v>
      </c>
      <c r="N66" s="1">
        <v>36</v>
      </c>
      <c r="O66" s="5">
        <v>53.533999999999999</v>
      </c>
      <c r="P66" s="1" t="s">
        <v>15</v>
      </c>
      <c r="Q66" s="1" t="s">
        <v>26</v>
      </c>
      <c r="R66" s="1" t="s">
        <v>17</v>
      </c>
      <c r="S66" s="1">
        <v>1</v>
      </c>
      <c r="T66" s="1" t="s">
        <v>18</v>
      </c>
      <c r="U66" s="1">
        <v>0</v>
      </c>
      <c r="V66" s="6">
        <v>61</v>
      </c>
    </row>
    <row r="67" spans="1:22" ht="14.25" customHeight="1" x14ac:dyDescent="0.3">
      <c r="A67" s="1">
        <v>66</v>
      </c>
      <c r="B67" s="1">
        <v>47</v>
      </c>
      <c r="C67" s="1" t="s">
        <v>56</v>
      </c>
      <c r="D67" s="1" t="s">
        <v>19</v>
      </c>
      <c r="E67" s="1">
        <v>1</v>
      </c>
      <c r="F67" s="1">
        <v>1</v>
      </c>
      <c r="G67" s="1">
        <v>5</v>
      </c>
      <c r="H67" s="1" t="s">
        <v>28</v>
      </c>
      <c r="I67" s="1" t="s">
        <v>13</v>
      </c>
      <c r="J67" s="5">
        <v>1885.0477142857144</v>
      </c>
      <c r="K67" s="5">
        <v>885.71428571428567</v>
      </c>
      <c r="L67" s="1" t="s">
        <v>22</v>
      </c>
      <c r="M67" s="5">
        <v>1000</v>
      </c>
      <c r="N67" s="1">
        <v>36</v>
      </c>
      <c r="O67" s="5">
        <v>40.825142857142858</v>
      </c>
      <c r="P67" s="1" t="s">
        <v>15</v>
      </c>
      <c r="Q67" s="1" t="s">
        <v>23</v>
      </c>
      <c r="R67" s="1" t="s">
        <v>17</v>
      </c>
      <c r="S67" s="1">
        <v>1</v>
      </c>
      <c r="T67" s="1" t="s">
        <v>18</v>
      </c>
      <c r="U67" s="1">
        <v>0</v>
      </c>
      <c r="V67" s="6">
        <v>67</v>
      </c>
    </row>
    <row r="68" spans="1:22" ht="14.25" customHeight="1" x14ac:dyDescent="0.3">
      <c r="A68" s="1">
        <v>67</v>
      </c>
      <c r="B68" s="1">
        <v>43</v>
      </c>
      <c r="C68" s="1" t="s">
        <v>56</v>
      </c>
      <c r="D68" s="1" t="s">
        <v>19</v>
      </c>
      <c r="E68" s="1">
        <v>0</v>
      </c>
      <c r="F68" s="1">
        <v>0</v>
      </c>
      <c r="G68" s="1">
        <v>5</v>
      </c>
      <c r="H68" s="1" t="s">
        <v>33</v>
      </c>
      <c r="I68" s="1" t="s">
        <v>13</v>
      </c>
      <c r="J68" s="5">
        <v>568.85714285714289</v>
      </c>
      <c r="K68" s="5">
        <v>224</v>
      </c>
      <c r="L68" s="1" t="s">
        <v>34</v>
      </c>
      <c r="M68" s="5">
        <v>128.28571428571428</v>
      </c>
      <c r="N68" s="1">
        <v>3</v>
      </c>
      <c r="O68" s="5">
        <v>44.527142857142856</v>
      </c>
      <c r="P68" s="1" t="s">
        <v>15</v>
      </c>
      <c r="Q68" s="1" t="s">
        <v>26</v>
      </c>
      <c r="R68" s="1" t="s">
        <v>17</v>
      </c>
      <c r="S68" s="1">
        <v>1</v>
      </c>
      <c r="T68" s="1" t="s">
        <v>18</v>
      </c>
      <c r="U68" s="1">
        <v>19</v>
      </c>
      <c r="V68" s="1" t="s">
        <v>27</v>
      </c>
    </row>
    <row r="69" spans="1:22" ht="14.25" customHeight="1" x14ac:dyDescent="0.3">
      <c r="A69" s="1">
        <v>68</v>
      </c>
      <c r="B69" s="1">
        <v>22</v>
      </c>
      <c r="C69" s="1" t="s">
        <v>56</v>
      </c>
      <c r="D69" s="1" t="s">
        <v>11</v>
      </c>
      <c r="E69" s="1">
        <v>0</v>
      </c>
      <c r="F69" s="1">
        <v>0</v>
      </c>
      <c r="G69" s="1">
        <v>2</v>
      </c>
      <c r="H69" s="1" t="s">
        <v>20</v>
      </c>
      <c r="I69" s="1" t="s">
        <v>13</v>
      </c>
      <c r="J69" s="5">
        <v>199.11428571428573</v>
      </c>
      <c r="K69" s="5">
        <v>0</v>
      </c>
      <c r="L69" s="1" t="s">
        <v>34</v>
      </c>
      <c r="M69" s="5">
        <v>571.42857142857144</v>
      </c>
      <c r="N69" s="1">
        <v>24</v>
      </c>
      <c r="O69" s="5">
        <v>30.555428571428571</v>
      </c>
      <c r="P69" s="1" t="s">
        <v>15</v>
      </c>
      <c r="Q69" s="1" t="s">
        <v>26</v>
      </c>
      <c r="R69" s="1" t="s">
        <v>17</v>
      </c>
      <c r="S69" s="1">
        <v>1</v>
      </c>
      <c r="T69" s="1" t="s">
        <v>18</v>
      </c>
      <c r="U69" s="1">
        <v>0</v>
      </c>
      <c r="V69" s="6">
        <v>23</v>
      </c>
    </row>
    <row r="70" spans="1:22" ht="14.25" customHeight="1" x14ac:dyDescent="0.3">
      <c r="A70" s="1">
        <v>69</v>
      </c>
      <c r="B70" s="1">
        <v>42</v>
      </c>
      <c r="C70" s="1" t="s">
        <v>55</v>
      </c>
      <c r="D70" s="1" t="s">
        <v>38</v>
      </c>
      <c r="E70" s="1">
        <v>2</v>
      </c>
      <c r="F70" s="1">
        <v>2</v>
      </c>
      <c r="G70" s="1">
        <v>2</v>
      </c>
      <c r="H70" s="1" t="s">
        <v>12</v>
      </c>
      <c r="I70" s="1" t="s">
        <v>21</v>
      </c>
      <c r="J70" s="5">
        <v>707.14285714285711</v>
      </c>
      <c r="K70" s="5">
        <v>31.428571428571427</v>
      </c>
      <c r="L70" s="1" t="s">
        <v>22</v>
      </c>
      <c r="M70" s="5">
        <v>2857.1428571428573</v>
      </c>
      <c r="N70" s="1">
        <v>24</v>
      </c>
      <c r="O70" s="5">
        <v>50.5</v>
      </c>
      <c r="P70" s="1" t="s">
        <v>15</v>
      </c>
      <c r="Q70" s="1" t="s">
        <v>26</v>
      </c>
      <c r="R70" s="1" t="s">
        <v>17</v>
      </c>
      <c r="S70" s="1">
        <v>1</v>
      </c>
      <c r="T70" s="1" t="s">
        <v>18</v>
      </c>
      <c r="U70" s="1">
        <v>0</v>
      </c>
      <c r="V70" s="6">
        <v>31</v>
      </c>
    </row>
    <row r="71" spans="1:22" ht="14.25" customHeight="1" x14ac:dyDescent="0.3">
      <c r="A71" s="1">
        <v>70</v>
      </c>
      <c r="B71" s="1">
        <v>50</v>
      </c>
      <c r="C71" s="1" t="s">
        <v>55</v>
      </c>
      <c r="D71" s="1" t="s">
        <v>11</v>
      </c>
      <c r="E71" s="1">
        <v>1</v>
      </c>
      <c r="F71" s="1">
        <v>1</v>
      </c>
      <c r="G71" s="1">
        <v>2</v>
      </c>
      <c r="H71" s="1" t="s">
        <v>32</v>
      </c>
      <c r="I71" s="1" t="s">
        <v>13</v>
      </c>
      <c r="J71" s="5">
        <v>611.64742857142858</v>
      </c>
      <c r="K71" s="5">
        <v>96.857142857142861</v>
      </c>
      <c r="L71" s="1" t="s">
        <v>22</v>
      </c>
      <c r="M71" s="5">
        <v>2000</v>
      </c>
      <c r="N71" s="1">
        <v>36</v>
      </c>
      <c r="O71" s="5">
        <v>77.565428571428569</v>
      </c>
      <c r="P71" s="1" t="s">
        <v>40</v>
      </c>
      <c r="Q71" s="1" t="s">
        <v>16</v>
      </c>
      <c r="R71" s="1" t="s">
        <v>37</v>
      </c>
      <c r="S71" s="1">
        <v>1</v>
      </c>
      <c r="T71" s="1" t="s">
        <v>18</v>
      </c>
      <c r="U71" s="1">
        <v>0</v>
      </c>
      <c r="V71" s="6">
        <v>47</v>
      </c>
    </row>
    <row r="72" spans="1:22" ht="14.25" customHeight="1" x14ac:dyDescent="0.3">
      <c r="A72" s="1">
        <v>71</v>
      </c>
      <c r="B72" s="1">
        <v>21</v>
      </c>
      <c r="C72" s="1" t="s">
        <v>55</v>
      </c>
      <c r="D72" s="1" t="s">
        <v>19</v>
      </c>
      <c r="E72" s="1">
        <v>0</v>
      </c>
      <c r="F72" s="1">
        <v>0</v>
      </c>
      <c r="G72" s="1">
        <v>2</v>
      </c>
      <c r="H72" s="1" t="s">
        <v>12</v>
      </c>
      <c r="I72" s="1" t="s">
        <v>25</v>
      </c>
      <c r="J72" s="5">
        <v>160.25714285714287</v>
      </c>
      <c r="K72" s="5">
        <v>28.285714285714285</v>
      </c>
      <c r="L72" s="1" t="s">
        <v>14</v>
      </c>
      <c r="M72" s="5">
        <v>1000</v>
      </c>
      <c r="N72" s="1">
        <v>36</v>
      </c>
      <c r="O72" s="5">
        <v>40.825142857142858</v>
      </c>
      <c r="P72" s="1" t="s">
        <v>15</v>
      </c>
      <c r="Q72" s="1" t="s">
        <v>26</v>
      </c>
      <c r="R72" s="1" t="s">
        <v>17</v>
      </c>
      <c r="S72" s="1">
        <v>1</v>
      </c>
      <c r="T72" s="1" t="s">
        <v>18</v>
      </c>
      <c r="U72" s="1">
        <v>12</v>
      </c>
      <c r="V72" s="1" t="s">
        <v>27</v>
      </c>
    </row>
    <row r="73" spans="1:22" ht="14.25" customHeight="1" x14ac:dyDescent="0.3">
      <c r="A73" s="1">
        <v>72</v>
      </c>
      <c r="B73" s="1">
        <v>41</v>
      </c>
      <c r="C73" s="1" t="s">
        <v>55</v>
      </c>
      <c r="D73" s="1" t="s">
        <v>19</v>
      </c>
      <c r="E73" s="1">
        <v>2</v>
      </c>
      <c r="F73" s="1">
        <v>0</v>
      </c>
      <c r="G73" s="1">
        <v>3</v>
      </c>
      <c r="H73" s="1" t="s">
        <v>20</v>
      </c>
      <c r="I73" s="1" t="s">
        <v>13</v>
      </c>
      <c r="J73" s="5">
        <v>780</v>
      </c>
      <c r="K73" s="5">
        <v>425.71428571428572</v>
      </c>
      <c r="L73" s="1" t="s">
        <v>22</v>
      </c>
      <c r="M73" s="5">
        <v>1142.8571428571429</v>
      </c>
      <c r="N73" s="1">
        <v>36</v>
      </c>
      <c r="O73" s="5">
        <v>48.95542857142857</v>
      </c>
      <c r="P73" s="1" t="s">
        <v>66</v>
      </c>
      <c r="Q73" s="1" t="s">
        <v>23</v>
      </c>
      <c r="R73" s="1" t="s">
        <v>31</v>
      </c>
      <c r="S73" s="1">
        <v>1</v>
      </c>
      <c r="T73" s="1" t="s">
        <v>18</v>
      </c>
      <c r="U73" s="1">
        <v>0</v>
      </c>
      <c r="V73" s="6">
        <v>42</v>
      </c>
    </row>
    <row r="74" spans="1:22" ht="14.25" customHeight="1" x14ac:dyDescent="0.3">
      <c r="A74" s="1">
        <v>73</v>
      </c>
      <c r="B74" s="1">
        <v>29</v>
      </c>
      <c r="C74" s="1" t="s">
        <v>56</v>
      </c>
      <c r="D74" s="1" t="s">
        <v>19</v>
      </c>
      <c r="E74" s="1">
        <v>3</v>
      </c>
      <c r="F74" s="1">
        <v>3</v>
      </c>
      <c r="G74" s="1">
        <v>3</v>
      </c>
      <c r="H74" s="1" t="s">
        <v>28</v>
      </c>
      <c r="I74" s="1" t="s">
        <v>13</v>
      </c>
      <c r="J74" s="5">
        <v>289.42857142857144</v>
      </c>
      <c r="K74" s="5">
        <v>160.85714285714286</v>
      </c>
      <c r="L74" s="1" t="s">
        <v>34</v>
      </c>
      <c r="M74" s="5">
        <v>1428.5714285714287</v>
      </c>
      <c r="N74" s="1">
        <v>36</v>
      </c>
      <c r="O74" s="5">
        <v>56.950857142857146</v>
      </c>
      <c r="P74" s="1" t="s">
        <v>15</v>
      </c>
      <c r="Q74" s="1" t="s">
        <v>23</v>
      </c>
      <c r="R74" s="1" t="s">
        <v>17</v>
      </c>
      <c r="S74" s="1">
        <v>1</v>
      </c>
      <c r="T74" s="1" t="s">
        <v>18</v>
      </c>
      <c r="U74" s="1">
        <v>19</v>
      </c>
      <c r="V74" s="1" t="s">
        <v>27</v>
      </c>
    </row>
    <row r="75" spans="1:22" ht="14.25" customHeight="1" x14ac:dyDescent="0.3">
      <c r="A75" s="1">
        <v>74</v>
      </c>
      <c r="B75" s="1">
        <v>39</v>
      </c>
      <c r="C75" s="1" t="s">
        <v>56</v>
      </c>
      <c r="D75" s="1" t="s">
        <v>11</v>
      </c>
      <c r="E75" s="1">
        <v>1</v>
      </c>
      <c r="F75" s="1">
        <v>2</v>
      </c>
      <c r="G75" s="1">
        <v>3</v>
      </c>
      <c r="H75" s="1" t="s">
        <v>12</v>
      </c>
      <c r="I75" s="1" t="s">
        <v>13</v>
      </c>
      <c r="J75" s="5">
        <v>331.21657142857146</v>
      </c>
      <c r="K75" s="5">
        <v>31.142857142857142</v>
      </c>
      <c r="L75" s="1" t="s">
        <v>34</v>
      </c>
      <c r="M75" s="5">
        <v>1025.7142857142858</v>
      </c>
      <c r="N75" s="1">
        <v>36</v>
      </c>
      <c r="O75" s="5">
        <v>38.643714285714289</v>
      </c>
      <c r="P75" s="1" t="s">
        <v>66</v>
      </c>
      <c r="Q75" s="1" t="s">
        <v>23</v>
      </c>
      <c r="R75" s="1" t="s">
        <v>17</v>
      </c>
      <c r="S75" s="1">
        <v>1</v>
      </c>
      <c r="T75" s="1" t="s">
        <v>18</v>
      </c>
      <c r="U75" s="1">
        <v>0</v>
      </c>
      <c r="V75" s="6">
        <v>57</v>
      </c>
    </row>
    <row r="76" spans="1:22" ht="14.25" customHeight="1" x14ac:dyDescent="0.3">
      <c r="A76" s="1">
        <v>75</v>
      </c>
      <c r="B76" s="1">
        <v>48</v>
      </c>
      <c r="C76" s="1" t="s">
        <v>55</v>
      </c>
      <c r="D76" s="1" t="s">
        <v>11</v>
      </c>
      <c r="E76" s="1">
        <v>1</v>
      </c>
      <c r="F76" s="1">
        <v>1</v>
      </c>
      <c r="G76" s="1">
        <v>5</v>
      </c>
      <c r="H76" s="1" t="s">
        <v>32</v>
      </c>
      <c r="I76" s="1" t="s">
        <v>13</v>
      </c>
      <c r="J76" s="5">
        <v>1182.8571428571429</v>
      </c>
      <c r="K76" s="5">
        <v>996</v>
      </c>
      <c r="L76" s="1" t="s">
        <v>14</v>
      </c>
      <c r="M76" s="5">
        <v>1428.5714285714287</v>
      </c>
      <c r="N76" s="1">
        <v>36</v>
      </c>
      <c r="O76" s="5">
        <v>61.123428571428569</v>
      </c>
      <c r="P76" s="1" t="s">
        <v>66</v>
      </c>
      <c r="Q76" s="1" t="s">
        <v>23</v>
      </c>
      <c r="R76" s="1" t="s">
        <v>17</v>
      </c>
      <c r="S76" s="1">
        <v>1</v>
      </c>
      <c r="T76" s="1" t="s">
        <v>18</v>
      </c>
      <c r="U76" s="1">
        <v>0</v>
      </c>
      <c r="V76" s="6">
        <v>82</v>
      </c>
    </row>
    <row r="77" spans="1:22" ht="14.25" customHeight="1" x14ac:dyDescent="0.3">
      <c r="A77" s="1">
        <v>76</v>
      </c>
      <c r="B77" s="1">
        <v>35</v>
      </c>
      <c r="C77" s="1" t="s">
        <v>56</v>
      </c>
      <c r="D77" s="1" t="s">
        <v>19</v>
      </c>
      <c r="E77" s="1">
        <v>0</v>
      </c>
      <c r="F77" s="1">
        <v>1</v>
      </c>
      <c r="G77" s="1">
        <v>4</v>
      </c>
      <c r="H77" s="1" t="s">
        <v>32</v>
      </c>
      <c r="I77" s="1" t="s">
        <v>13</v>
      </c>
      <c r="J77" s="5">
        <v>1344</v>
      </c>
      <c r="K77" s="5">
        <v>420.57142857142856</v>
      </c>
      <c r="L77" s="1" t="s">
        <v>22</v>
      </c>
      <c r="M77" s="5">
        <v>84.285714285714292</v>
      </c>
      <c r="N77" s="1">
        <v>3</v>
      </c>
      <c r="O77" s="5">
        <v>29.254857142857144</v>
      </c>
      <c r="P77" s="1" t="s">
        <v>15</v>
      </c>
      <c r="Q77" s="1" t="s">
        <v>43</v>
      </c>
      <c r="R77" s="1" t="s">
        <v>24</v>
      </c>
      <c r="S77" s="1">
        <v>1</v>
      </c>
      <c r="T77" s="1" t="s">
        <v>18</v>
      </c>
      <c r="U77" s="1">
        <v>23</v>
      </c>
      <c r="V77" s="1" t="s">
        <v>27</v>
      </c>
    </row>
    <row r="78" spans="1:22" ht="14.25" customHeight="1" x14ac:dyDescent="0.3">
      <c r="A78" s="1">
        <v>77</v>
      </c>
      <c r="B78" s="1">
        <v>32</v>
      </c>
      <c r="C78" s="1" t="s">
        <v>56</v>
      </c>
      <c r="D78" s="1" t="s">
        <v>11</v>
      </c>
      <c r="E78" s="1">
        <v>1</v>
      </c>
      <c r="F78" s="1">
        <v>0</v>
      </c>
      <c r="G78" s="1">
        <v>2</v>
      </c>
      <c r="H78" s="1" t="s">
        <v>35</v>
      </c>
      <c r="I78" s="1" t="s">
        <v>13</v>
      </c>
      <c r="J78" s="5">
        <v>245.71428571428572</v>
      </c>
      <c r="K78" s="5">
        <v>64.857142857142861</v>
      </c>
      <c r="L78" s="1" t="s">
        <v>34</v>
      </c>
      <c r="M78" s="5">
        <v>2485.7142857142858</v>
      </c>
      <c r="N78" s="1">
        <v>48</v>
      </c>
      <c r="O78" s="5">
        <v>82.696571428571431</v>
      </c>
      <c r="P78" s="1" t="s">
        <v>15</v>
      </c>
      <c r="Q78" s="1" t="s">
        <v>23</v>
      </c>
      <c r="R78" s="1" t="s">
        <v>17</v>
      </c>
      <c r="S78" s="1">
        <v>1</v>
      </c>
      <c r="T78" s="1" t="s">
        <v>18</v>
      </c>
      <c r="U78" s="1">
        <v>0</v>
      </c>
      <c r="V78" s="6">
        <v>47</v>
      </c>
    </row>
    <row r="79" spans="1:22" ht="14.25" customHeight="1" x14ac:dyDescent="0.3">
      <c r="A79" s="1">
        <v>78</v>
      </c>
      <c r="B79" s="1">
        <v>32</v>
      </c>
      <c r="C79" s="1" t="s">
        <v>56</v>
      </c>
      <c r="D79" s="1" t="s">
        <v>11</v>
      </c>
      <c r="E79" s="1">
        <v>0</v>
      </c>
      <c r="F79" s="1">
        <v>0</v>
      </c>
      <c r="G79" s="1">
        <v>3</v>
      </c>
      <c r="H79" s="1" t="s">
        <v>32</v>
      </c>
      <c r="I79" s="1" t="s">
        <v>25</v>
      </c>
      <c r="J79" s="5">
        <v>820</v>
      </c>
      <c r="K79" s="5">
        <v>4</v>
      </c>
      <c r="L79" s="1" t="s">
        <v>14</v>
      </c>
      <c r="M79" s="5">
        <v>2262.8571428571427</v>
      </c>
      <c r="N79" s="1">
        <v>48</v>
      </c>
      <c r="O79" s="5">
        <v>77.575999999999993</v>
      </c>
      <c r="P79" s="1" t="s">
        <v>15</v>
      </c>
      <c r="Q79" s="1" t="s">
        <v>23</v>
      </c>
      <c r="R79" s="1" t="s">
        <v>17</v>
      </c>
      <c r="S79" s="1">
        <v>0</v>
      </c>
      <c r="T79" s="1" t="s">
        <v>18</v>
      </c>
      <c r="U79" s="1">
        <v>0</v>
      </c>
      <c r="V79" s="6">
        <v>57</v>
      </c>
    </row>
    <row r="80" spans="1:22" ht="14.25" customHeight="1" x14ac:dyDescent="0.3">
      <c r="A80" s="1">
        <v>79</v>
      </c>
      <c r="B80" s="1">
        <v>24</v>
      </c>
      <c r="C80" s="1" t="s">
        <v>56</v>
      </c>
      <c r="D80" s="1" t="s">
        <v>38</v>
      </c>
      <c r="E80" s="1">
        <v>1</v>
      </c>
      <c r="F80" s="1">
        <v>2</v>
      </c>
      <c r="G80" s="1">
        <v>2</v>
      </c>
      <c r="H80" s="1" t="s">
        <v>12</v>
      </c>
      <c r="I80" s="1" t="s">
        <v>25</v>
      </c>
      <c r="J80" s="5">
        <v>189</v>
      </c>
      <c r="K80" s="5">
        <v>0</v>
      </c>
      <c r="L80" s="1" t="s">
        <v>14</v>
      </c>
      <c r="M80" s="5">
        <v>3000</v>
      </c>
      <c r="N80" s="1">
        <v>48</v>
      </c>
      <c r="O80" s="5">
        <v>99.806285714285721</v>
      </c>
      <c r="P80" s="1" t="s">
        <v>15</v>
      </c>
      <c r="Q80" s="1" t="s">
        <v>26</v>
      </c>
      <c r="R80" s="1" t="s">
        <v>17</v>
      </c>
      <c r="S80" s="1">
        <v>1</v>
      </c>
      <c r="T80" s="1" t="s">
        <v>18</v>
      </c>
      <c r="U80" s="1">
        <v>0</v>
      </c>
      <c r="V80" s="6">
        <v>52</v>
      </c>
    </row>
    <row r="81" spans="1:22" ht="14.25" customHeight="1" x14ac:dyDescent="0.3">
      <c r="A81" s="1">
        <v>80</v>
      </c>
      <c r="B81" s="1">
        <v>31</v>
      </c>
      <c r="C81" s="1" t="s">
        <v>55</v>
      </c>
      <c r="D81" s="1" t="s">
        <v>11</v>
      </c>
      <c r="E81" s="1">
        <v>0</v>
      </c>
      <c r="F81" s="1">
        <v>0</v>
      </c>
      <c r="G81" s="1">
        <v>2</v>
      </c>
      <c r="H81" s="1" t="s">
        <v>33</v>
      </c>
      <c r="I81" s="1" t="s">
        <v>13</v>
      </c>
      <c r="J81" s="5">
        <v>280.85714285714283</v>
      </c>
      <c r="K81" s="5">
        <v>42.857142857142854</v>
      </c>
      <c r="L81" s="1" t="s">
        <v>14</v>
      </c>
      <c r="M81" s="5">
        <v>71.428571428571431</v>
      </c>
      <c r="N81" s="1">
        <v>3</v>
      </c>
      <c r="O81" s="5">
        <v>24.911714285714286</v>
      </c>
      <c r="P81" s="1" t="s">
        <v>15</v>
      </c>
      <c r="Q81" s="1" t="s">
        <v>16</v>
      </c>
      <c r="R81" s="1" t="s">
        <v>17</v>
      </c>
      <c r="S81" s="1">
        <v>1</v>
      </c>
      <c r="T81" s="1" t="s">
        <v>18</v>
      </c>
      <c r="U81" s="1">
        <v>0</v>
      </c>
      <c r="V81" s="6">
        <v>13</v>
      </c>
    </row>
    <row r="82" spans="1:22" ht="14.25" customHeight="1" x14ac:dyDescent="0.3">
      <c r="A82" s="1">
        <v>81</v>
      </c>
      <c r="B82" s="1">
        <v>31</v>
      </c>
      <c r="C82" s="1" t="s">
        <v>55</v>
      </c>
      <c r="D82" s="1" t="s">
        <v>11</v>
      </c>
      <c r="E82" s="1">
        <v>0</v>
      </c>
      <c r="F82" s="1">
        <v>0</v>
      </c>
      <c r="G82" s="1">
        <v>2</v>
      </c>
      <c r="H82" s="1" t="s">
        <v>33</v>
      </c>
      <c r="I82" s="1" t="s">
        <v>13</v>
      </c>
      <c r="J82" s="5">
        <v>280.85714285714283</v>
      </c>
      <c r="K82" s="5">
        <v>42.857142857142854</v>
      </c>
      <c r="L82" s="1" t="s">
        <v>14</v>
      </c>
      <c r="M82" s="5">
        <v>71.428571428571431</v>
      </c>
      <c r="N82" s="1">
        <v>3</v>
      </c>
      <c r="O82" s="5">
        <v>24.911714285714286</v>
      </c>
      <c r="P82" s="1" t="s">
        <v>15</v>
      </c>
      <c r="Q82" s="1" t="s">
        <v>16</v>
      </c>
      <c r="R82" s="1" t="s">
        <v>17</v>
      </c>
      <c r="S82" s="1">
        <v>1</v>
      </c>
      <c r="T82" s="1" t="s">
        <v>18</v>
      </c>
      <c r="U82" s="1">
        <v>0</v>
      </c>
      <c r="V82" s="6">
        <v>13</v>
      </c>
    </row>
    <row r="83" spans="1:22" ht="14.25" customHeight="1" x14ac:dyDescent="0.3">
      <c r="A83" s="1">
        <v>82</v>
      </c>
      <c r="B83" s="1">
        <v>40</v>
      </c>
      <c r="C83" s="1" t="s">
        <v>55</v>
      </c>
      <c r="D83" s="1" t="s">
        <v>19</v>
      </c>
      <c r="E83" s="1">
        <v>2</v>
      </c>
      <c r="F83" s="1">
        <v>1</v>
      </c>
      <c r="G83" s="1">
        <v>2</v>
      </c>
      <c r="H83" s="1" t="s">
        <v>35</v>
      </c>
      <c r="I83" s="1" t="s">
        <v>21</v>
      </c>
      <c r="J83" s="5">
        <v>283.31428571428569</v>
      </c>
      <c r="K83" s="5">
        <v>0</v>
      </c>
      <c r="L83" s="1" t="s">
        <v>22</v>
      </c>
      <c r="M83" s="5">
        <v>3142.8571428571427</v>
      </c>
      <c r="N83" s="1">
        <v>48</v>
      </c>
      <c r="O83" s="5">
        <v>110.11142857142858</v>
      </c>
      <c r="P83" s="1" t="s">
        <v>66</v>
      </c>
      <c r="Q83" s="1" t="s">
        <v>26</v>
      </c>
      <c r="R83" s="1" t="s">
        <v>24</v>
      </c>
      <c r="S83" s="1">
        <v>1</v>
      </c>
      <c r="T83" s="1" t="s">
        <v>18</v>
      </c>
      <c r="U83" s="1">
        <v>0</v>
      </c>
      <c r="V83" s="6">
        <v>53</v>
      </c>
    </row>
    <row r="84" spans="1:22" ht="14.25" customHeight="1" x14ac:dyDescent="0.3">
      <c r="A84" s="1">
        <v>83</v>
      </c>
      <c r="B84" s="1">
        <v>64</v>
      </c>
      <c r="C84" s="1" t="s">
        <v>56</v>
      </c>
      <c r="D84" s="1" t="s">
        <v>19</v>
      </c>
      <c r="E84" s="1">
        <v>3</v>
      </c>
      <c r="F84" s="1">
        <v>1</v>
      </c>
      <c r="G84" s="1">
        <v>3</v>
      </c>
      <c r="H84" s="1" t="s">
        <v>20</v>
      </c>
      <c r="I84" s="1" t="s">
        <v>21</v>
      </c>
      <c r="J84" s="5">
        <v>185.16685714285714</v>
      </c>
      <c r="K84" s="5">
        <v>60</v>
      </c>
      <c r="L84" s="1" t="s">
        <v>22</v>
      </c>
      <c r="M84" s="5">
        <v>1428.5714285714287</v>
      </c>
      <c r="N84" s="1">
        <v>36</v>
      </c>
      <c r="O84" s="5">
        <v>58.321714285714286</v>
      </c>
      <c r="P84" s="1" t="s">
        <v>66</v>
      </c>
      <c r="Q84" s="1" t="s">
        <v>26</v>
      </c>
      <c r="R84" s="1" t="s">
        <v>24</v>
      </c>
      <c r="S84" s="1">
        <v>0</v>
      </c>
      <c r="T84" s="1" t="s">
        <v>18</v>
      </c>
      <c r="U84" s="1">
        <v>38</v>
      </c>
      <c r="V84" s="1" t="s">
        <v>27</v>
      </c>
    </row>
    <row r="85" spans="1:22" ht="14.25" customHeight="1" x14ac:dyDescent="0.3">
      <c r="A85" s="1">
        <v>84</v>
      </c>
      <c r="B85" s="1">
        <v>63</v>
      </c>
      <c r="C85" s="1" t="s">
        <v>56</v>
      </c>
      <c r="D85" s="1" t="s">
        <v>19</v>
      </c>
      <c r="E85" s="1">
        <v>1</v>
      </c>
      <c r="F85" s="1">
        <v>2</v>
      </c>
      <c r="G85" s="1">
        <v>5</v>
      </c>
      <c r="H85" s="1" t="s">
        <v>32</v>
      </c>
      <c r="I85" s="1" t="s">
        <v>21</v>
      </c>
      <c r="J85" s="5">
        <v>820</v>
      </c>
      <c r="K85" s="5">
        <v>172.85714285714286</v>
      </c>
      <c r="L85" s="1" t="s">
        <v>22</v>
      </c>
      <c r="M85" s="5">
        <v>1285.7142857142858</v>
      </c>
      <c r="N85" s="1">
        <v>36</v>
      </c>
      <c r="O85" s="5">
        <v>51.256</v>
      </c>
      <c r="P85" s="1" t="s">
        <v>15</v>
      </c>
      <c r="Q85" s="1" t="s">
        <v>23</v>
      </c>
      <c r="R85" s="1" t="s">
        <v>17</v>
      </c>
      <c r="S85" s="1">
        <v>1</v>
      </c>
      <c r="T85" s="1" t="s">
        <v>18</v>
      </c>
      <c r="U85" s="1">
        <v>0</v>
      </c>
      <c r="V85" s="6">
        <v>82</v>
      </c>
    </row>
    <row r="86" spans="1:22" ht="14.25" customHeight="1" x14ac:dyDescent="0.3">
      <c r="A86" s="1">
        <v>85</v>
      </c>
      <c r="B86" s="1">
        <v>62</v>
      </c>
      <c r="C86" s="1" t="s">
        <v>56</v>
      </c>
      <c r="D86" s="1" t="s">
        <v>38</v>
      </c>
      <c r="E86" s="1">
        <v>2</v>
      </c>
      <c r="F86" s="1">
        <v>3</v>
      </c>
      <c r="G86" s="1">
        <v>3</v>
      </c>
      <c r="H86" s="1" t="s">
        <v>28</v>
      </c>
      <c r="I86" s="1" t="s">
        <v>13</v>
      </c>
      <c r="J86" s="5">
        <v>289.42857142857144</v>
      </c>
      <c r="K86" s="5">
        <v>57.428571428571431</v>
      </c>
      <c r="L86" s="1" t="s">
        <v>34</v>
      </c>
      <c r="M86" s="5">
        <v>571.42857142857144</v>
      </c>
      <c r="N86" s="1">
        <v>24</v>
      </c>
      <c r="O86" s="5">
        <v>30.555428571428571</v>
      </c>
      <c r="P86" s="1" t="s">
        <v>15</v>
      </c>
      <c r="Q86" s="1" t="s">
        <v>16</v>
      </c>
      <c r="R86" s="1" t="s">
        <v>17</v>
      </c>
      <c r="S86" s="1">
        <v>1</v>
      </c>
      <c r="T86" s="1" t="s">
        <v>18</v>
      </c>
      <c r="U86" s="1">
        <v>17</v>
      </c>
      <c r="V86" s="1" t="s">
        <v>27</v>
      </c>
    </row>
    <row r="87" spans="1:22" ht="14.25" customHeight="1" x14ac:dyDescent="0.3">
      <c r="A87" s="1">
        <v>86</v>
      </c>
      <c r="B87" s="1">
        <v>27</v>
      </c>
      <c r="C87" s="1" t="s">
        <v>55</v>
      </c>
      <c r="D87" s="1" t="s">
        <v>19</v>
      </c>
      <c r="E87" s="1">
        <v>1</v>
      </c>
      <c r="F87" s="1">
        <v>1</v>
      </c>
      <c r="G87" s="1">
        <v>3</v>
      </c>
      <c r="H87" s="1" t="s">
        <v>28</v>
      </c>
      <c r="I87" s="1" t="s">
        <v>21</v>
      </c>
      <c r="J87" s="5">
        <v>349.14285714285717</v>
      </c>
      <c r="K87" s="5">
        <v>168.85714285714286</v>
      </c>
      <c r="L87" s="1" t="s">
        <v>14</v>
      </c>
      <c r="M87" s="5">
        <v>428.57142857142856</v>
      </c>
      <c r="N87" s="1">
        <v>12</v>
      </c>
      <c r="O87" s="5">
        <v>40.347428571428573</v>
      </c>
      <c r="P87" s="1" t="s">
        <v>15</v>
      </c>
      <c r="Q87" s="1" t="s">
        <v>23</v>
      </c>
      <c r="R87" s="1" t="s">
        <v>17</v>
      </c>
      <c r="S87" s="1">
        <v>0</v>
      </c>
      <c r="T87" s="1" t="s">
        <v>18</v>
      </c>
      <c r="U87" s="1">
        <v>0</v>
      </c>
      <c r="V87" s="6">
        <v>33</v>
      </c>
    </row>
    <row r="88" spans="1:22" ht="14.25" customHeight="1" x14ac:dyDescent="0.3">
      <c r="A88" s="1">
        <v>87</v>
      </c>
      <c r="B88" s="1">
        <v>37</v>
      </c>
      <c r="C88" s="1" t="s">
        <v>56</v>
      </c>
      <c r="D88" s="1" t="s">
        <v>19</v>
      </c>
      <c r="E88" s="1">
        <v>2</v>
      </c>
      <c r="F88" s="1">
        <v>3</v>
      </c>
      <c r="G88" s="1">
        <v>1</v>
      </c>
      <c r="H88" s="1" t="s">
        <v>20</v>
      </c>
      <c r="I88" s="1" t="s">
        <v>13</v>
      </c>
      <c r="J88" s="5">
        <v>283.94285714285712</v>
      </c>
      <c r="K88" s="5">
        <v>96.285714285714292</v>
      </c>
      <c r="L88" s="1" t="s">
        <v>22</v>
      </c>
      <c r="M88" s="5">
        <v>600</v>
      </c>
      <c r="N88" s="1">
        <v>24</v>
      </c>
      <c r="O88" s="5">
        <v>32.08314285714286</v>
      </c>
      <c r="P88" s="1" t="s">
        <v>15</v>
      </c>
      <c r="Q88" s="1" t="s">
        <v>23</v>
      </c>
      <c r="R88" s="1" t="s">
        <v>17</v>
      </c>
      <c r="S88" s="1">
        <v>1</v>
      </c>
      <c r="T88" s="1" t="s">
        <v>18</v>
      </c>
      <c r="U88" s="1">
        <v>10</v>
      </c>
      <c r="V88" s="1" t="s">
        <v>27</v>
      </c>
    </row>
    <row r="89" spans="1:22" ht="14.25" customHeight="1" x14ac:dyDescent="0.3">
      <c r="A89" s="1">
        <v>88</v>
      </c>
      <c r="B89" s="1">
        <v>25</v>
      </c>
      <c r="C89" s="1" t="s">
        <v>55</v>
      </c>
      <c r="D89" s="1" t="s">
        <v>11</v>
      </c>
      <c r="E89" s="1">
        <v>0</v>
      </c>
      <c r="F89" s="1">
        <v>0</v>
      </c>
      <c r="G89" s="1">
        <v>2</v>
      </c>
      <c r="H89" s="1" t="s">
        <v>12</v>
      </c>
      <c r="I89" s="1" t="s">
        <v>21</v>
      </c>
      <c r="J89" s="5">
        <v>199.14285714285714</v>
      </c>
      <c r="K89" s="5">
        <v>0</v>
      </c>
      <c r="L89" s="1" t="s">
        <v>14</v>
      </c>
      <c r="M89" s="5">
        <v>2857.1428571428573</v>
      </c>
      <c r="N89" s="1">
        <v>48</v>
      </c>
      <c r="O89" s="5">
        <v>100.10142857142857</v>
      </c>
      <c r="P89" s="1" t="s">
        <v>15</v>
      </c>
      <c r="Q89" s="1" t="s">
        <v>26</v>
      </c>
      <c r="R89" s="1" t="s">
        <v>17</v>
      </c>
      <c r="S89" s="1">
        <v>0</v>
      </c>
      <c r="T89" s="1" t="s">
        <v>18</v>
      </c>
      <c r="U89" s="1">
        <v>0</v>
      </c>
      <c r="V89" s="6">
        <v>31</v>
      </c>
    </row>
    <row r="90" spans="1:22" ht="14.25" customHeight="1" x14ac:dyDescent="0.3">
      <c r="A90" s="1">
        <v>89</v>
      </c>
      <c r="B90" s="1">
        <v>32</v>
      </c>
      <c r="C90" s="1" t="s">
        <v>56</v>
      </c>
      <c r="D90" s="1" t="s">
        <v>11</v>
      </c>
      <c r="E90" s="1">
        <v>2</v>
      </c>
      <c r="F90" s="1">
        <v>2</v>
      </c>
      <c r="G90" s="1">
        <v>2</v>
      </c>
      <c r="H90" s="1" t="s">
        <v>20</v>
      </c>
      <c r="I90" s="1" t="s">
        <v>13</v>
      </c>
      <c r="J90" s="5">
        <v>202.28571428571428</v>
      </c>
      <c r="K90" s="5">
        <v>56.285714285714285</v>
      </c>
      <c r="L90" s="1" t="s">
        <v>14</v>
      </c>
      <c r="M90" s="5">
        <v>1571.4285714285713</v>
      </c>
      <c r="N90" s="1">
        <v>36</v>
      </c>
      <c r="O90" s="5">
        <v>59.203714285714284</v>
      </c>
      <c r="P90" s="1" t="s">
        <v>15</v>
      </c>
      <c r="Q90" s="1" t="s">
        <v>23</v>
      </c>
      <c r="R90" s="1" t="s">
        <v>17</v>
      </c>
      <c r="S90" s="1">
        <v>1</v>
      </c>
      <c r="T90" s="1" t="s">
        <v>18</v>
      </c>
      <c r="U90" s="1">
        <v>46</v>
      </c>
      <c r="V90" s="1" t="s">
        <v>27</v>
      </c>
    </row>
    <row r="91" spans="1:22" ht="14.25" customHeight="1" x14ac:dyDescent="0.3">
      <c r="A91" s="1">
        <v>90</v>
      </c>
      <c r="B91" s="1">
        <v>32</v>
      </c>
      <c r="C91" s="1" t="s">
        <v>56</v>
      </c>
      <c r="D91" s="1" t="s">
        <v>11</v>
      </c>
      <c r="E91" s="1">
        <v>0</v>
      </c>
      <c r="F91" s="1">
        <v>0</v>
      </c>
      <c r="G91" s="1">
        <v>4</v>
      </c>
      <c r="H91" s="1" t="s">
        <v>28</v>
      </c>
      <c r="I91" s="1" t="s">
        <v>25</v>
      </c>
      <c r="J91" s="5">
        <v>319.42857142857144</v>
      </c>
      <c r="K91" s="5">
        <v>75.714285714285708</v>
      </c>
      <c r="L91" s="1" t="s">
        <v>34</v>
      </c>
      <c r="M91" s="5">
        <v>771.42857142857144</v>
      </c>
      <c r="N91" s="1">
        <v>24</v>
      </c>
      <c r="O91" s="5">
        <v>41.249714285714283</v>
      </c>
      <c r="P91" s="1" t="s">
        <v>15</v>
      </c>
      <c r="Q91" s="1" t="s">
        <v>26</v>
      </c>
      <c r="R91" s="1" t="s">
        <v>17</v>
      </c>
      <c r="S91" s="1">
        <v>1</v>
      </c>
      <c r="T91" s="1" t="s">
        <v>18</v>
      </c>
      <c r="U91" s="1">
        <v>16</v>
      </c>
      <c r="V91" s="1" t="s">
        <v>27</v>
      </c>
    </row>
    <row r="92" spans="1:22" ht="14.25" customHeight="1" x14ac:dyDescent="0.3">
      <c r="A92" s="1">
        <v>91</v>
      </c>
      <c r="B92" s="1">
        <v>31</v>
      </c>
      <c r="C92" s="1" t="s">
        <v>56</v>
      </c>
      <c r="D92" s="1" t="s">
        <v>11</v>
      </c>
      <c r="E92" s="1">
        <v>0</v>
      </c>
      <c r="F92" s="1">
        <v>0</v>
      </c>
      <c r="G92" s="1">
        <v>3</v>
      </c>
      <c r="H92" s="1" t="s">
        <v>33</v>
      </c>
      <c r="I92" s="1" t="s">
        <v>21</v>
      </c>
      <c r="J92" s="5">
        <v>240</v>
      </c>
      <c r="K92" s="5">
        <v>94.571428571428569</v>
      </c>
      <c r="L92" s="1" t="s">
        <v>14</v>
      </c>
      <c r="M92" s="5">
        <v>914.28571428571433</v>
      </c>
      <c r="N92" s="1">
        <v>36</v>
      </c>
      <c r="O92" s="5">
        <v>37.326000000000001</v>
      </c>
      <c r="P92" s="1" t="s">
        <v>66</v>
      </c>
      <c r="Q92" s="1" t="s">
        <v>26</v>
      </c>
      <c r="R92" s="1" t="s">
        <v>17</v>
      </c>
      <c r="S92" s="1">
        <v>1</v>
      </c>
      <c r="T92" s="1" t="s">
        <v>18</v>
      </c>
      <c r="U92" s="1">
        <v>0</v>
      </c>
      <c r="V92" s="6">
        <v>51</v>
      </c>
    </row>
    <row r="93" spans="1:22" ht="14.25" customHeight="1" x14ac:dyDescent="0.3">
      <c r="A93" s="1">
        <v>92</v>
      </c>
      <c r="B93" s="1">
        <v>31</v>
      </c>
      <c r="C93" s="1" t="s">
        <v>55</v>
      </c>
      <c r="D93" s="1" t="s">
        <v>19</v>
      </c>
      <c r="E93" s="1">
        <v>1</v>
      </c>
      <c r="F93" s="1">
        <v>0</v>
      </c>
      <c r="G93" s="1">
        <v>3</v>
      </c>
      <c r="H93" s="1" t="s">
        <v>28</v>
      </c>
      <c r="I93" s="1" t="s">
        <v>25</v>
      </c>
      <c r="J93" s="5">
        <v>268.08999999999997</v>
      </c>
      <c r="K93" s="5">
        <v>191.42857142857142</v>
      </c>
      <c r="L93" s="1" t="s">
        <v>22</v>
      </c>
      <c r="M93" s="5">
        <v>428.57142857142856</v>
      </c>
      <c r="N93" s="1">
        <v>24</v>
      </c>
      <c r="O93" s="5">
        <v>24.117428571428572</v>
      </c>
      <c r="P93" s="1" t="s">
        <v>15</v>
      </c>
      <c r="Q93" s="1" t="s">
        <v>23</v>
      </c>
      <c r="R93" s="1" t="s">
        <v>17</v>
      </c>
      <c r="S93" s="1">
        <v>1</v>
      </c>
      <c r="T93" s="1" t="s">
        <v>18</v>
      </c>
      <c r="U93" s="1">
        <v>0</v>
      </c>
      <c r="V93" s="6">
        <v>43</v>
      </c>
    </row>
    <row r="94" spans="1:22" ht="14.25" customHeight="1" x14ac:dyDescent="0.3">
      <c r="A94" s="1">
        <v>93</v>
      </c>
      <c r="B94" s="1">
        <v>30</v>
      </c>
      <c r="C94" s="1" t="s">
        <v>56</v>
      </c>
      <c r="D94" s="1" t="s">
        <v>11</v>
      </c>
      <c r="E94" s="1">
        <v>0</v>
      </c>
      <c r="F94" s="1">
        <v>0</v>
      </c>
      <c r="G94" s="1">
        <v>2</v>
      </c>
      <c r="H94" s="1" t="s">
        <v>33</v>
      </c>
      <c r="I94" s="1" t="s">
        <v>13</v>
      </c>
      <c r="J94" s="5">
        <v>689.71428571428567</v>
      </c>
      <c r="K94" s="5">
        <v>163.71428571428572</v>
      </c>
      <c r="L94" s="1" t="s">
        <v>14</v>
      </c>
      <c r="M94" s="5">
        <v>1314.2857142857142</v>
      </c>
      <c r="N94" s="1">
        <v>36</v>
      </c>
      <c r="O94" s="5">
        <v>24.650571428571428</v>
      </c>
      <c r="P94" s="1" t="s">
        <v>15</v>
      </c>
      <c r="Q94" s="1" t="s">
        <v>23</v>
      </c>
      <c r="R94" s="1" t="s">
        <v>17</v>
      </c>
      <c r="S94" s="1">
        <v>1</v>
      </c>
      <c r="T94" s="1" t="s">
        <v>18</v>
      </c>
      <c r="U94" s="1">
        <v>0</v>
      </c>
      <c r="V94" s="6">
        <v>35</v>
      </c>
    </row>
    <row r="95" spans="1:22" ht="14.25" customHeight="1" x14ac:dyDescent="0.3">
      <c r="A95" s="1">
        <v>94</v>
      </c>
      <c r="B95" s="1">
        <v>29</v>
      </c>
      <c r="C95" s="1" t="s">
        <v>56</v>
      </c>
      <c r="D95" s="1" t="s">
        <v>19</v>
      </c>
      <c r="E95" s="1">
        <v>1</v>
      </c>
      <c r="F95" s="1">
        <v>2</v>
      </c>
      <c r="G95" s="1">
        <v>3</v>
      </c>
      <c r="H95" s="1" t="s">
        <v>12</v>
      </c>
      <c r="I95" s="1" t="s">
        <v>13</v>
      </c>
      <c r="J95" s="5">
        <v>160.81714285714287</v>
      </c>
      <c r="K95" s="5">
        <v>41.142857142857146</v>
      </c>
      <c r="L95" s="1" t="s">
        <v>14</v>
      </c>
      <c r="M95" s="5">
        <v>342.85714285714283</v>
      </c>
      <c r="N95" s="1">
        <v>18</v>
      </c>
      <c r="O95" s="5">
        <v>23.070857142857143</v>
      </c>
      <c r="P95" s="1" t="s">
        <v>15</v>
      </c>
      <c r="Q95" s="1" t="s">
        <v>26</v>
      </c>
      <c r="R95" s="1" t="s">
        <v>17</v>
      </c>
      <c r="S95" s="1">
        <v>0</v>
      </c>
      <c r="T95" s="1" t="s">
        <v>18</v>
      </c>
      <c r="U95" s="1">
        <v>0</v>
      </c>
      <c r="V95" s="6">
        <v>42</v>
      </c>
    </row>
    <row r="96" spans="1:22" ht="14.25" customHeight="1" x14ac:dyDescent="0.3">
      <c r="A96" s="1">
        <v>95</v>
      </c>
      <c r="B96" s="1">
        <v>22</v>
      </c>
      <c r="C96" s="1" t="s">
        <v>55</v>
      </c>
      <c r="D96" s="1" t="s">
        <v>11</v>
      </c>
      <c r="E96" s="1">
        <v>1</v>
      </c>
      <c r="F96" s="1">
        <v>1</v>
      </c>
      <c r="G96" s="1">
        <v>2</v>
      </c>
      <c r="H96" s="1" t="s">
        <v>12</v>
      </c>
      <c r="I96" s="1" t="s">
        <v>13</v>
      </c>
      <c r="J96" s="5">
        <v>264.85714285714283</v>
      </c>
      <c r="K96" s="5">
        <v>20.857142857142858</v>
      </c>
      <c r="L96" s="1" t="s">
        <v>14</v>
      </c>
      <c r="M96" s="5">
        <v>1428.5714285714287</v>
      </c>
      <c r="N96" s="1">
        <v>36</v>
      </c>
      <c r="O96" s="5">
        <v>56.950857142857146</v>
      </c>
      <c r="P96" s="1" t="s">
        <v>15</v>
      </c>
      <c r="Q96" s="1" t="s">
        <v>26</v>
      </c>
      <c r="R96" s="1" t="s">
        <v>17</v>
      </c>
      <c r="S96" s="1">
        <v>1</v>
      </c>
      <c r="T96" s="1" t="s">
        <v>18</v>
      </c>
      <c r="U96" s="1">
        <v>10</v>
      </c>
      <c r="V96" s="1" t="s">
        <v>27</v>
      </c>
    </row>
    <row r="97" spans="1:22" ht="14.25" customHeight="1" x14ac:dyDescent="0.3">
      <c r="A97" s="1">
        <v>96</v>
      </c>
      <c r="B97" s="1">
        <v>50</v>
      </c>
      <c r="C97" s="1" t="s">
        <v>56</v>
      </c>
      <c r="D97" s="1" t="s">
        <v>19</v>
      </c>
      <c r="E97" s="1">
        <v>3</v>
      </c>
      <c r="F97" s="1">
        <v>3</v>
      </c>
      <c r="G97" s="1">
        <v>2</v>
      </c>
      <c r="H97" s="1" t="s">
        <v>20</v>
      </c>
      <c r="I97" s="1" t="s">
        <v>13</v>
      </c>
      <c r="J97" s="5">
        <v>199.11428571428573</v>
      </c>
      <c r="K97" s="5">
        <v>31.142857142857142</v>
      </c>
      <c r="L97" s="1" t="s">
        <v>14</v>
      </c>
      <c r="M97" s="5">
        <v>1000</v>
      </c>
      <c r="N97" s="1">
        <v>36</v>
      </c>
      <c r="O97" s="5">
        <v>40.825142857142858</v>
      </c>
      <c r="P97" s="1" t="s">
        <v>66</v>
      </c>
      <c r="Q97" s="1" t="s">
        <v>26</v>
      </c>
      <c r="R97" s="1" t="s">
        <v>17</v>
      </c>
      <c r="S97" s="1">
        <v>1</v>
      </c>
      <c r="T97" s="1" t="s">
        <v>18</v>
      </c>
      <c r="U97" s="1">
        <v>10</v>
      </c>
      <c r="V97" s="1" t="s">
        <v>27</v>
      </c>
    </row>
    <row r="98" spans="1:22" ht="14.25" customHeight="1" x14ac:dyDescent="0.3">
      <c r="A98" s="1">
        <v>97</v>
      </c>
      <c r="B98" s="1">
        <v>43</v>
      </c>
      <c r="C98" s="1" t="s">
        <v>56</v>
      </c>
      <c r="D98" s="1" t="s">
        <v>19</v>
      </c>
      <c r="E98" s="1">
        <v>2</v>
      </c>
      <c r="F98" s="1">
        <v>2</v>
      </c>
      <c r="G98" s="1">
        <v>2</v>
      </c>
      <c r="H98" s="1" t="s">
        <v>35</v>
      </c>
      <c r="I98" s="1" t="s">
        <v>13</v>
      </c>
      <c r="J98" s="5">
        <v>242.85714285714286</v>
      </c>
      <c r="K98" s="5">
        <v>30.857142857142858</v>
      </c>
      <c r="L98" s="1" t="s">
        <v>14</v>
      </c>
      <c r="M98" s="5">
        <v>342.85714285714283</v>
      </c>
      <c r="N98" s="1">
        <v>18</v>
      </c>
      <c r="O98" s="5">
        <v>23.070857142857143</v>
      </c>
      <c r="P98" s="1" t="s">
        <v>66</v>
      </c>
      <c r="Q98" s="1" t="s">
        <v>26</v>
      </c>
      <c r="R98" s="1" t="s">
        <v>17</v>
      </c>
      <c r="S98" s="1">
        <v>1</v>
      </c>
      <c r="T98" s="1" t="s">
        <v>18</v>
      </c>
      <c r="U98" s="1">
        <v>24</v>
      </c>
      <c r="V98" s="1" t="s">
        <v>27</v>
      </c>
    </row>
    <row r="99" spans="1:22" ht="14.25" customHeight="1" x14ac:dyDescent="0.3">
      <c r="A99" s="1">
        <v>98</v>
      </c>
      <c r="B99" s="1">
        <v>43</v>
      </c>
      <c r="C99" s="1" t="s">
        <v>56</v>
      </c>
      <c r="D99" s="1" t="s">
        <v>19</v>
      </c>
      <c r="E99" s="1">
        <v>4</v>
      </c>
      <c r="F99" s="1">
        <v>5</v>
      </c>
      <c r="G99" s="1">
        <v>2</v>
      </c>
      <c r="H99" s="1" t="s">
        <v>21</v>
      </c>
      <c r="I99" s="1" t="s">
        <v>21</v>
      </c>
      <c r="J99" s="5">
        <v>514.28571428571433</v>
      </c>
      <c r="K99" s="5">
        <v>0</v>
      </c>
      <c r="L99" s="1" t="s">
        <v>34</v>
      </c>
      <c r="M99" s="5">
        <v>1428.5714285714287</v>
      </c>
      <c r="N99" s="1">
        <v>36</v>
      </c>
      <c r="O99" s="5">
        <v>53.821428571428569</v>
      </c>
      <c r="P99" s="1" t="s">
        <v>15</v>
      </c>
      <c r="Q99" s="1" t="s">
        <v>44</v>
      </c>
      <c r="R99" s="1" t="s">
        <v>17</v>
      </c>
      <c r="S99" s="1">
        <v>1</v>
      </c>
      <c r="T99" s="1" t="s">
        <v>18</v>
      </c>
      <c r="U99" s="1">
        <v>9</v>
      </c>
      <c r="V99" s="1" t="s">
        <v>27</v>
      </c>
    </row>
    <row r="100" spans="1:22" ht="14.25" customHeight="1" x14ac:dyDescent="0.3">
      <c r="A100" s="1">
        <v>99</v>
      </c>
      <c r="B100" s="1">
        <v>38</v>
      </c>
      <c r="C100" s="1" t="s">
        <v>56</v>
      </c>
      <c r="D100" s="1" t="s">
        <v>19</v>
      </c>
      <c r="E100" s="1">
        <v>0</v>
      </c>
      <c r="F100" s="1">
        <v>1</v>
      </c>
      <c r="G100" s="1">
        <v>2</v>
      </c>
      <c r="H100" s="1" t="s">
        <v>35</v>
      </c>
      <c r="I100" s="1" t="s">
        <v>21</v>
      </c>
      <c r="J100" s="5">
        <v>714.28571428571433</v>
      </c>
      <c r="K100" s="5">
        <v>97.714285714285708</v>
      </c>
      <c r="L100" s="1" t="s">
        <v>22</v>
      </c>
      <c r="M100" s="5">
        <v>1142.8571428571429</v>
      </c>
      <c r="N100" s="1">
        <v>36</v>
      </c>
      <c r="O100" s="5">
        <v>43.057142857142857</v>
      </c>
      <c r="P100" s="1" t="s">
        <v>66</v>
      </c>
      <c r="Q100" s="1" t="s">
        <v>26</v>
      </c>
      <c r="R100" s="1" t="s">
        <v>17</v>
      </c>
      <c r="S100" s="1">
        <v>1</v>
      </c>
      <c r="T100" s="1" t="s">
        <v>18</v>
      </c>
      <c r="U100" s="1">
        <v>0</v>
      </c>
      <c r="V100" s="6">
        <v>44</v>
      </c>
    </row>
    <row r="101" spans="1:22" ht="14.25" customHeight="1" x14ac:dyDescent="0.3">
      <c r="A101" s="1">
        <v>100</v>
      </c>
      <c r="B101" s="1">
        <v>65</v>
      </c>
      <c r="C101" s="1" t="s">
        <v>55</v>
      </c>
      <c r="D101" s="1" t="s">
        <v>19</v>
      </c>
      <c r="E101" s="1">
        <v>1</v>
      </c>
      <c r="F101" s="1">
        <v>0</v>
      </c>
      <c r="G101" s="1">
        <v>3</v>
      </c>
      <c r="H101" s="1" t="s">
        <v>20</v>
      </c>
      <c r="I101" s="1" t="s">
        <v>21</v>
      </c>
      <c r="J101" s="5">
        <v>427.68571428571431</v>
      </c>
      <c r="K101" s="5">
        <v>56.857142857142854</v>
      </c>
      <c r="L101" s="1" t="s">
        <v>14</v>
      </c>
      <c r="M101" s="5">
        <v>1285.7142857142858</v>
      </c>
      <c r="N101" s="1">
        <v>36</v>
      </c>
      <c r="O101" s="5">
        <v>51.256</v>
      </c>
      <c r="P101" s="1" t="s">
        <v>66</v>
      </c>
      <c r="Q101" s="1" t="s">
        <v>23</v>
      </c>
      <c r="R101" s="1" t="s">
        <v>17</v>
      </c>
      <c r="S101" s="1">
        <v>1</v>
      </c>
      <c r="T101" s="1" t="s">
        <v>18</v>
      </c>
      <c r="U101" s="1">
        <v>0</v>
      </c>
      <c r="V101" s="6">
        <v>58</v>
      </c>
    </row>
    <row r="102" spans="1:22" ht="14.25" customHeight="1" x14ac:dyDescent="0.3">
      <c r="A102" s="1">
        <v>101</v>
      </c>
      <c r="B102" s="1">
        <v>27</v>
      </c>
      <c r="C102" s="1" t="s">
        <v>56</v>
      </c>
      <c r="D102" s="1" t="s">
        <v>11</v>
      </c>
      <c r="E102" s="1">
        <v>1</v>
      </c>
      <c r="F102" s="1">
        <v>1</v>
      </c>
      <c r="G102" s="1">
        <v>3</v>
      </c>
      <c r="H102" s="1" t="s">
        <v>33</v>
      </c>
      <c r="I102" s="1" t="s">
        <v>13</v>
      </c>
      <c r="J102" s="5">
        <v>385.71428571428572</v>
      </c>
      <c r="K102" s="5">
        <v>13.428571428571429</v>
      </c>
      <c r="L102" s="1" t="s">
        <v>14</v>
      </c>
      <c r="M102" s="5">
        <v>3428.5714285714284</v>
      </c>
      <c r="N102" s="1">
        <v>48</v>
      </c>
      <c r="O102" s="5">
        <v>120.12171428571429</v>
      </c>
      <c r="P102" s="1" t="s">
        <v>66</v>
      </c>
      <c r="Q102" s="1" t="s">
        <v>26</v>
      </c>
      <c r="R102" s="1" t="s">
        <v>17</v>
      </c>
      <c r="S102" s="1">
        <v>0</v>
      </c>
      <c r="T102" s="1" t="s">
        <v>18</v>
      </c>
      <c r="U102" s="1">
        <v>0</v>
      </c>
      <c r="V102" s="6">
        <v>44</v>
      </c>
    </row>
    <row r="103" spans="1:22" ht="14.25" customHeight="1" x14ac:dyDescent="0.3">
      <c r="A103" s="1">
        <v>102</v>
      </c>
      <c r="B103" s="1">
        <v>30</v>
      </c>
      <c r="C103" s="1" t="s">
        <v>56</v>
      </c>
      <c r="D103" s="1" t="s">
        <v>29</v>
      </c>
      <c r="E103" s="1">
        <v>1</v>
      </c>
      <c r="F103" s="1">
        <v>3</v>
      </c>
      <c r="G103" s="1">
        <v>2</v>
      </c>
      <c r="H103" s="1" t="s">
        <v>33</v>
      </c>
      <c r="I103" s="1" t="s">
        <v>13</v>
      </c>
      <c r="J103" s="5">
        <v>292</v>
      </c>
      <c r="K103" s="5">
        <v>33.428571428571431</v>
      </c>
      <c r="L103" s="1" t="s">
        <v>34</v>
      </c>
      <c r="M103" s="5">
        <v>1028.5714285714287</v>
      </c>
      <c r="N103" s="1">
        <v>48</v>
      </c>
      <c r="O103" s="5">
        <v>30.300285714285714</v>
      </c>
      <c r="P103" s="1" t="s">
        <v>66</v>
      </c>
      <c r="Q103" s="1" t="s">
        <v>23</v>
      </c>
      <c r="R103" s="1" t="s">
        <v>17</v>
      </c>
      <c r="S103" s="1">
        <v>1</v>
      </c>
      <c r="T103" s="1" t="s">
        <v>18</v>
      </c>
      <c r="U103" s="1">
        <v>0</v>
      </c>
      <c r="V103" s="6">
        <v>52</v>
      </c>
    </row>
    <row r="104" spans="1:22" ht="14.25" customHeight="1" x14ac:dyDescent="0.3">
      <c r="A104" s="1">
        <v>103</v>
      </c>
      <c r="B104" s="1">
        <v>52</v>
      </c>
      <c r="C104" s="1" t="s">
        <v>55</v>
      </c>
      <c r="D104" s="1" t="s">
        <v>11</v>
      </c>
      <c r="E104" s="1">
        <v>0</v>
      </c>
      <c r="F104" s="1">
        <v>2</v>
      </c>
      <c r="G104" s="1">
        <v>2</v>
      </c>
      <c r="H104" s="1" t="s">
        <v>20</v>
      </c>
      <c r="I104" s="1" t="s">
        <v>13</v>
      </c>
      <c r="J104" s="5">
        <v>141.97142857142856</v>
      </c>
      <c r="K104" s="5">
        <v>7.4285714285714288</v>
      </c>
      <c r="L104" s="1" t="s">
        <v>14</v>
      </c>
      <c r="M104" s="5">
        <v>1285.7142857142858</v>
      </c>
      <c r="N104" s="1">
        <v>36</v>
      </c>
      <c r="O104" s="5">
        <v>51.256</v>
      </c>
      <c r="P104" s="1" t="s">
        <v>15</v>
      </c>
      <c r="Q104" s="1" t="s">
        <v>44</v>
      </c>
      <c r="R104" s="1" t="s">
        <v>17</v>
      </c>
      <c r="S104" s="1">
        <v>1</v>
      </c>
      <c r="T104" s="1" t="s">
        <v>18</v>
      </c>
      <c r="U104" s="1">
        <v>0</v>
      </c>
      <c r="V104" s="6">
        <v>54</v>
      </c>
    </row>
    <row r="105" spans="1:22" ht="14.25" customHeight="1" x14ac:dyDescent="0.3">
      <c r="A105" s="1">
        <v>104</v>
      </c>
      <c r="B105" s="1">
        <v>30</v>
      </c>
      <c r="C105" s="1" t="s">
        <v>56</v>
      </c>
      <c r="D105" s="1" t="s">
        <v>29</v>
      </c>
      <c r="E105" s="1">
        <v>1</v>
      </c>
      <c r="F105" s="1">
        <v>3</v>
      </c>
      <c r="G105" s="1">
        <v>2</v>
      </c>
      <c r="H105" s="1" t="s">
        <v>33</v>
      </c>
      <c r="I105" s="1" t="s">
        <v>13</v>
      </c>
      <c r="J105" s="5">
        <v>292</v>
      </c>
      <c r="K105" s="5">
        <v>33.428571428571431</v>
      </c>
      <c r="L105" s="1" t="s">
        <v>34</v>
      </c>
      <c r="M105" s="5">
        <v>1028.5714285714287</v>
      </c>
      <c r="N105" s="1">
        <v>48</v>
      </c>
      <c r="O105" s="5">
        <v>30.300285714285714</v>
      </c>
      <c r="P105" s="1" t="s">
        <v>66</v>
      </c>
      <c r="Q105" s="1" t="s">
        <v>23</v>
      </c>
      <c r="R105" s="1" t="s">
        <v>17</v>
      </c>
      <c r="S105" s="1">
        <v>1</v>
      </c>
      <c r="T105" s="1" t="s">
        <v>18</v>
      </c>
      <c r="U105" s="1">
        <v>0</v>
      </c>
      <c r="V105" s="6">
        <v>60</v>
      </c>
    </row>
    <row r="106" spans="1:22" ht="14.25" customHeight="1" x14ac:dyDescent="0.3">
      <c r="A106" s="1">
        <v>105</v>
      </c>
      <c r="B106" s="1">
        <v>47</v>
      </c>
      <c r="C106" s="1" t="s">
        <v>56</v>
      </c>
      <c r="D106" s="1" t="s">
        <v>19</v>
      </c>
      <c r="E106" s="1">
        <v>0</v>
      </c>
      <c r="F106" s="1">
        <v>0</v>
      </c>
      <c r="G106" s="1">
        <v>3</v>
      </c>
      <c r="H106" s="1" t="s">
        <v>33</v>
      </c>
      <c r="I106" s="1" t="s">
        <v>13</v>
      </c>
      <c r="J106" s="5">
        <v>292</v>
      </c>
      <c r="K106" s="5">
        <v>126.28571428571429</v>
      </c>
      <c r="L106" s="1" t="s">
        <v>22</v>
      </c>
      <c r="M106" s="5">
        <v>2857.1428571428573</v>
      </c>
      <c r="N106" s="1">
        <v>60</v>
      </c>
      <c r="O106" s="5">
        <v>72.801428571428573</v>
      </c>
      <c r="P106" s="1" t="s">
        <v>66</v>
      </c>
      <c r="Q106" s="1" t="s">
        <v>16</v>
      </c>
      <c r="R106" s="1" t="s">
        <v>24</v>
      </c>
      <c r="S106" s="1">
        <v>1</v>
      </c>
      <c r="T106" s="1" t="s">
        <v>18</v>
      </c>
      <c r="U106" s="1">
        <v>0</v>
      </c>
      <c r="V106" s="6">
        <v>60</v>
      </c>
    </row>
    <row r="107" spans="1:22" ht="14.25" customHeight="1" x14ac:dyDescent="0.3">
      <c r="A107" s="1">
        <v>106</v>
      </c>
      <c r="B107" s="1">
        <v>46</v>
      </c>
      <c r="C107" s="1" t="s">
        <v>56</v>
      </c>
      <c r="D107" s="1" t="s">
        <v>29</v>
      </c>
      <c r="E107" s="1">
        <v>0</v>
      </c>
      <c r="F107" s="1">
        <v>0</v>
      </c>
      <c r="G107" s="1">
        <v>2</v>
      </c>
      <c r="H107" s="1" t="s">
        <v>20</v>
      </c>
      <c r="I107" s="1" t="s">
        <v>21</v>
      </c>
      <c r="J107" s="5">
        <v>285.71428571428572</v>
      </c>
      <c r="K107" s="5">
        <v>38.857142857142854</v>
      </c>
      <c r="L107" s="1" t="s">
        <v>14</v>
      </c>
      <c r="M107" s="5">
        <v>600</v>
      </c>
      <c r="N107" s="1">
        <v>24</v>
      </c>
      <c r="O107" s="5">
        <v>33.031142857142861</v>
      </c>
      <c r="P107" s="1" t="s">
        <v>15</v>
      </c>
      <c r="Q107" s="1" t="s">
        <v>26</v>
      </c>
      <c r="R107" s="1" t="s">
        <v>45</v>
      </c>
      <c r="S107" s="1">
        <v>1</v>
      </c>
      <c r="T107" s="1" t="s">
        <v>18</v>
      </c>
      <c r="U107" s="1">
        <v>0</v>
      </c>
      <c r="V107" s="6">
        <v>33</v>
      </c>
    </row>
    <row r="108" spans="1:22" ht="14.25" customHeight="1" x14ac:dyDescent="0.3">
      <c r="A108" s="1">
        <v>107</v>
      </c>
      <c r="B108" s="1">
        <v>47</v>
      </c>
      <c r="C108" s="1" t="s">
        <v>56</v>
      </c>
      <c r="D108" s="1" t="s">
        <v>38</v>
      </c>
      <c r="E108" s="1">
        <v>3</v>
      </c>
      <c r="F108" s="1">
        <v>1</v>
      </c>
      <c r="G108" s="1">
        <v>4</v>
      </c>
      <c r="H108" s="1" t="s">
        <v>20</v>
      </c>
      <c r="I108" s="1" t="s">
        <v>21</v>
      </c>
      <c r="J108" s="5">
        <v>1428.5714285714287</v>
      </c>
      <c r="K108" s="5">
        <v>1028.2857142857142</v>
      </c>
      <c r="L108" s="1" t="s">
        <v>14</v>
      </c>
      <c r="M108" s="5">
        <v>857.14285714285711</v>
      </c>
      <c r="N108" s="1">
        <v>36</v>
      </c>
      <c r="O108" s="5">
        <v>32.292857142857144</v>
      </c>
      <c r="P108" s="1" t="s">
        <v>66</v>
      </c>
      <c r="Q108" s="1" t="s">
        <v>43</v>
      </c>
      <c r="R108" s="1" t="s">
        <v>17</v>
      </c>
      <c r="S108" s="1">
        <v>0</v>
      </c>
      <c r="T108" s="1" t="s">
        <v>18</v>
      </c>
      <c r="U108" s="1">
        <v>0</v>
      </c>
      <c r="V108" s="6">
        <v>71</v>
      </c>
    </row>
    <row r="109" spans="1:22" ht="14.25" customHeight="1" x14ac:dyDescent="0.3">
      <c r="A109" s="1">
        <v>108</v>
      </c>
      <c r="B109" s="1">
        <v>57</v>
      </c>
      <c r="C109" s="1" t="s">
        <v>55</v>
      </c>
      <c r="D109" s="1" t="s">
        <v>19</v>
      </c>
      <c r="E109" s="1">
        <v>2</v>
      </c>
      <c r="F109" s="1">
        <v>0</v>
      </c>
      <c r="G109" s="1">
        <v>4</v>
      </c>
      <c r="H109" s="1" t="s">
        <v>20</v>
      </c>
      <c r="I109" s="1" t="s">
        <v>21</v>
      </c>
      <c r="J109" s="5">
        <v>771.42857142857144</v>
      </c>
      <c r="K109" s="5">
        <v>233.14285714285714</v>
      </c>
      <c r="L109" s="1" t="s">
        <v>22</v>
      </c>
      <c r="M109" s="5">
        <v>428.57142857142856</v>
      </c>
      <c r="N109" s="1">
        <v>24</v>
      </c>
      <c r="O109" s="5">
        <v>22.91657142857143</v>
      </c>
      <c r="P109" s="1" t="s">
        <v>66</v>
      </c>
      <c r="Q109" s="1" t="s">
        <v>26</v>
      </c>
      <c r="R109" s="1" t="s">
        <v>24</v>
      </c>
      <c r="S109" s="1">
        <v>1</v>
      </c>
      <c r="T109" s="1" t="s">
        <v>18</v>
      </c>
      <c r="U109" s="1">
        <v>0</v>
      </c>
      <c r="V109" s="6">
        <v>59</v>
      </c>
    </row>
    <row r="110" spans="1:22" ht="14.25" customHeight="1" x14ac:dyDescent="0.3">
      <c r="A110" s="1">
        <v>109</v>
      </c>
      <c r="B110" s="1">
        <v>43</v>
      </c>
      <c r="C110" s="1" t="s">
        <v>56</v>
      </c>
      <c r="D110" s="1" t="s">
        <v>11</v>
      </c>
      <c r="E110" s="1">
        <v>0</v>
      </c>
      <c r="F110" s="1">
        <v>0</v>
      </c>
      <c r="G110" s="1">
        <v>5</v>
      </c>
      <c r="H110" s="1" t="s">
        <v>28</v>
      </c>
      <c r="I110" s="1" t="s">
        <v>13</v>
      </c>
      <c r="J110" s="5">
        <v>714.28571428571433</v>
      </c>
      <c r="K110" s="5">
        <v>256.57142857142856</v>
      </c>
      <c r="L110" s="1" t="s">
        <v>22</v>
      </c>
      <c r="M110" s="5">
        <v>2857.1428571428573</v>
      </c>
      <c r="N110" s="1">
        <v>60</v>
      </c>
      <c r="O110" s="5">
        <v>177.30600000000001</v>
      </c>
      <c r="P110" s="1" t="s">
        <v>15</v>
      </c>
      <c r="Q110" s="1" t="s">
        <v>23</v>
      </c>
      <c r="R110" s="1" t="s">
        <v>24</v>
      </c>
      <c r="S110" s="1">
        <v>0</v>
      </c>
      <c r="T110" s="1" t="s">
        <v>18</v>
      </c>
      <c r="U110" s="1">
        <v>0</v>
      </c>
      <c r="V110" s="6">
        <v>89</v>
      </c>
    </row>
    <row r="111" spans="1:22" ht="14.25" customHeight="1" x14ac:dyDescent="0.3">
      <c r="A111" s="1">
        <v>110</v>
      </c>
      <c r="B111" s="1">
        <v>64</v>
      </c>
      <c r="C111" s="1" t="s">
        <v>55</v>
      </c>
      <c r="D111" s="1" t="s">
        <v>11</v>
      </c>
      <c r="E111" s="1">
        <v>0</v>
      </c>
      <c r="F111" s="1">
        <v>0</v>
      </c>
      <c r="G111" s="1">
        <v>3</v>
      </c>
      <c r="H111" s="1" t="s">
        <v>20</v>
      </c>
      <c r="I111" s="1" t="s">
        <v>21</v>
      </c>
      <c r="J111" s="5">
        <v>318.488</v>
      </c>
      <c r="K111" s="5">
        <v>77.428571428571431</v>
      </c>
      <c r="L111" s="1" t="s">
        <v>22</v>
      </c>
      <c r="M111" s="5">
        <v>857.14285714285711</v>
      </c>
      <c r="N111" s="1">
        <v>36</v>
      </c>
      <c r="O111" s="5">
        <v>35.436</v>
      </c>
      <c r="P111" s="1" t="s">
        <v>15</v>
      </c>
      <c r="Q111" s="1" t="s">
        <v>44</v>
      </c>
      <c r="R111" s="1" t="s">
        <v>24</v>
      </c>
      <c r="S111" s="1">
        <v>0</v>
      </c>
      <c r="T111" s="1" t="s">
        <v>18</v>
      </c>
      <c r="U111" s="1">
        <v>0</v>
      </c>
      <c r="V111" s="6">
        <v>49</v>
      </c>
    </row>
    <row r="112" spans="1:22" ht="14.25" customHeight="1" x14ac:dyDescent="0.3">
      <c r="A112" s="1">
        <v>111</v>
      </c>
      <c r="B112" s="1">
        <v>62</v>
      </c>
      <c r="C112" s="1" t="s">
        <v>55</v>
      </c>
      <c r="D112" s="1" t="s">
        <v>39</v>
      </c>
      <c r="E112" s="1">
        <v>1</v>
      </c>
      <c r="F112" s="1">
        <v>0</v>
      </c>
      <c r="G112" s="1">
        <v>2</v>
      </c>
      <c r="H112" s="1" t="s">
        <v>35</v>
      </c>
      <c r="I112" s="1" t="s">
        <v>21</v>
      </c>
      <c r="J112" s="5">
        <v>283.71428571428572</v>
      </c>
      <c r="K112" s="5">
        <v>14</v>
      </c>
      <c r="L112" s="1" t="s">
        <v>22</v>
      </c>
      <c r="M112" s="5">
        <v>1714.2857142857142</v>
      </c>
      <c r="N112" s="1">
        <v>36</v>
      </c>
      <c r="O112" s="5">
        <v>64.585714285714289</v>
      </c>
      <c r="P112" s="1" t="s">
        <v>15</v>
      </c>
      <c r="Q112" s="1" t="s">
        <v>23</v>
      </c>
      <c r="R112" s="1" t="s">
        <v>24</v>
      </c>
      <c r="S112" s="1">
        <v>1</v>
      </c>
      <c r="T112" s="1" t="s">
        <v>18</v>
      </c>
      <c r="U112" s="1">
        <v>0</v>
      </c>
      <c r="V112" s="6">
        <v>46</v>
      </c>
    </row>
    <row r="113" spans="1:22" ht="14.25" customHeight="1" x14ac:dyDescent="0.3">
      <c r="A113" s="1">
        <v>112</v>
      </c>
      <c r="B113" s="1">
        <v>43</v>
      </c>
      <c r="C113" s="1" t="s">
        <v>56</v>
      </c>
      <c r="D113" s="1" t="s">
        <v>11</v>
      </c>
      <c r="E113" s="1">
        <v>0</v>
      </c>
      <c r="F113" s="1">
        <v>0</v>
      </c>
      <c r="G113" s="1">
        <v>5</v>
      </c>
      <c r="H113" s="1" t="s">
        <v>28</v>
      </c>
      <c r="I113" s="1" t="s">
        <v>13</v>
      </c>
      <c r="J113" s="5">
        <v>714.28571428571433</v>
      </c>
      <c r="K113" s="5">
        <v>256.57142857142856</v>
      </c>
      <c r="L113" s="1" t="s">
        <v>22</v>
      </c>
      <c r="M113" s="5">
        <v>2857.1428571428573</v>
      </c>
      <c r="N113" s="1">
        <v>60</v>
      </c>
      <c r="O113" s="5">
        <v>177.30600000000001</v>
      </c>
      <c r="P113" s="1" t="s">
        <v>15</v>
      </c>
      <c r="Q113" s="1" t="s">
        <v>23</v>
      </c>
      <c r="R113" s="1" t="s">
        <v>24</v>
      </c>
      <c r="S113" s="1">
        <v>0</v>
      </c>
      <c r="T113" s="1" t="s">
        <v>18</v>
      </c>
      <c r="U113" s="1">
        <v>0</v>
      </c>
      <c r="V113" s="6">
        <v>80</v>
      </c>
    </row>
    <row r="114" spans="1:22" ht="14.25" customHeight="1" x14ac:dyDescent="0.3">
      <c r="A114" s="1">
        <v>113</v>
      </c>
      <c r="B114" s="1">
        <v>39</v>
      </c>
      <c r="C114" s="1" t="s">
        <v>56</v>
      </c>
      <c r="D114" s="1" t="s">
        <v>19</v>
      </c>
      <c r="E114" s="1">
        <v>1</v>
      </c>
      <c r="F114" s="1">
        <v>1</v>
      </c>
      <c r="G114" s="1">
        <v>5</v>
      </c>
      <c r="H114" s="1" t="s">
        <v>33</v>
      </c>
      <c r="I114" s="1" t="s">
        <v>13</v>
      </c>
      <c r="J114" s="5">
        <v>302.57142857142856</v>
      </c>
      <c r="K114" s="5">
        <v>145.14285714285714</v>
      </c>
      <c r="L114" s="1" t="s">
        <v>14</v>
      </c>
      <c r="M114" s="5">
        <v>171.42857142857142</v>
      </c>
      <c r="N114" s="1">
        <v>6</v>
      </c>
      <c r="O114" s="5">
        <v>30.912285714285716</v>
      </c>
      <c r="P114" s="1" t="s">
        <v>66</v>
      </c>
      <c r="Q114" s="1" t="s">
        <v>16</v>
      </c>
      <c r="R114" s="1" t="s">
        <v>17</v>
      </c>
      <c r="S114" s="1">
        <v>1</v>
      </c>
      <c r="T114" s="1" t="s">
        <v>18</v>
      </c>
      <c r="U114" s="1">
        <v>0</v>
      </c>
      <c r="V114" s="6">
        <v>48</v>
      </c>
    </row>
    <row r="115" spans="1:22" ht="14.25" customHeight="1" x14ac:dyDescent="0.3">
      <c r="A115" s="1">
        <v>114</v>
      </c>
      <c r="B115" s="1">
        <v>63</v>
      </c>
      <c r="C115" s="1" t="s">
        <v>55</v>
      </c>
      <c r="D115" s="1" t="s">
        <v>39</v>
      </c>
      <c r="E115" s="1">
        <v>7</v>
      </c>
      <c r="F115" s="1">
        <v>0</v>
      </c>
      <c r="G115" s="1">
        <v>3</v>
      </c>
      <c r="H115" s="1" t="s">
        <v>35</v>
      </c>
      <c r="I115" s="1" t="s">
        <v>21</v>
      </c>
      <c r="J115" s="5">
        <v>485.42857142857144</v>
      </c>
      <c r="K115" s="5">
        <v>262.85714285714283</v>
      </c>
      <c r="L115" s="1" t="s">
        <v>14</v>
      </c>
      <c r="M115" s="5">
        <v>2571.4285714285716</v>
      </c>
      <c r="N115" s="1">
        <v>48</v>
      </c>
      <c r="O115" s="5">
        <v>85.548285714285711</v>
      </c>
      <c r="P115" s="1" t="s">
        <v>40</v>
      </c>
      <c r="Q115" s="1" t="s">
        <v>26</v>
      </c>
      <c r="R115" s="1" t="s">
        <v>24</v>
      </c>
      <c r="S115" s="1">
        <v>1</v>
      </c>
      <c r="T115" s="1" t="s">
        <v>18</v>
      </c>
      <c r="U115" s="1">
        <v>42</v>
      </c>
      <c r="V115" s="1" t="s">
        <v>27</v>
      </c>
    </row>
    <row r="116" spans="1:22" ht="14.25" customHeight="1" x14ac:dyDescent="0.3">
      <c r="A116" s="1">
        <v>115</v>
      </c>
      <c r="B116" s="1">
        <v>37</v>
      </c>
      <c r="C116" s="1" t="s">
        <v>56</v>
      </c>
      <c r="D116" s="1" t="s">
        <v>11</v>
      </c>
      <c r="E116" s="1">
        <v>0</v>
      </c>
      <c r="F116" s="1">
        <v>0</v>
      </c>
      <c r="G116" s="1">
        <v>4</v>
      </c>
      <c r="H116" s="1" t="s">
        <v>28</v>
      </c>
      <c r="I116" s="1" t="s">
        <v>13</v>
      </c>
      <c r="J116" s="5">
        <v>680.57142857142856</v>
      </c>
      <c r="K116" s="5">
        <v>273.14285714285717</v>
      </c>
      <c r="L116" s="1" t="s">
        <v>22</v>
      </c>
      <c r="M116" s="5">
        <v>1428.5714285714287</v>
      </c>
      <c r="N116" s="1">
        <v>36</v>
      </c>
      <c r="O116" s="5">
        <v>52.771142857142856</v>
      </c>
      <c r="P116" s="1" t="s">
        <v>66</v>
      </c>
      <c r="Q116" s="1" t="s">
        <v>30</v>
      </c>
      <c r="R116" s="1" t="s">
        <v>17</v>
      </c>
      <c r="S116" s="1">
        <v>1</v>
      </c>
      <c r="T116" s="1" t="s">
        <v>18</v>
      </c>
      <c r="U116" s="1">
        <v>0</v>
      </c>
      <c r="V116" s="6">
        <v>57</v>
      </c>
    </row>
    <row r="117" spans="1:22" ht="14.25" customHeight="1" x14ac:dyDescent="0.3">
      <c r="A117" s="1">
        <v>116</v>
      </c>
      <c r="B117" s="1">
        <v>27</v>
      </c>
      <c r="C117" s="1" t="s">
        <v>55</v>
      </c>
      <c r="D117" s="1" t="s">
        <v>19</v>
      </c>
      <c r="E117" s="1">
        <v>0</v>
      </c>
      <c r="F117" s="1">
        <v>0</v>
      </c>
      <c r="G117" s="1">
        <v>3</v>
      </c>
      <c r="H117" s="1" t="s">
        <v>28</v>
      </c>
      <c r="I117" s="1" t="s">
        <v>25</v>
      </c>
      <c r="J117" s="5">
        <v>476</v>
      </c>
      <c r="K117" s="5">
        <v>12.285714285714286</v>
      </c>
      <c r="L117" s="1" t="s">
        <v>22</v>
      </c>
      <c r="M117" s="5">
        <v>1342.8571428571429</v>
      </c>
      <c r="N117" s="1">
        <v>36</v>
      </c>
      <c r="O117" s="5">
        <v>53.533999999999999</v>
      </c>
      <c r="P117" s="1" t="s">
        <v>66</v>
      </c>
      <c r="Q117" s="1" t="s">
        <v>26</v>
      </c>
      <c r="R117" s="1" t="s">
        <v>37</v>
      </c>
      <c r="S117" s="1">
        <v>1</v>
      </c>
      <c r="T117" s="1" t="s">
        <v>18</v>
      </c>
      <c r="U117" s="1">
        <v>0</v>
      </c>
      <c r="V117" s="6">
        <v>42</v>
      </c>
    </row>
    <row r="118" spans="1:22" ht="14.25" customHeight="1" x14ac:dyDescent="0.3">
      <c r="A118" s="1">
        <v>117</v>
      </c>
      <c r="B118" s="1">
        <v>37</v>
      </c>
      <c r="C118" s="1" t="s">
        <v>56</v>
      </c>
      <c r="D118" s="1" t="s">
        <v>11</v>
      </c>
      <c r="E118" s="1">
        <v>0</v>
      </c>
      <c r="F118" s="1">
        <v>0</v>
      </c>
      <c r="G118" s="1">
        <v>4</v>
      </c>
      <c r="H118" s="1" t="s">
        <v>28</v>
      </c>
      <c r="I118" s="1" t="s">
        <v>13</v>
      </c>
      <c r="J118" s="5">
        <v>680.57142857142856</v>
      </c>
      <c r="K118" s="5">
        <v>273.14285714285717</v>
      </c>
      <c r="L118" s="1" t="s">
        <v>22</v>
      </c>
      <c r="M118" s="5">
        <v>1428.5714285714287</v>
      </c>
      <c r="N118" s="1">
        <v>36</v>
      </c>
      <c r="O118" s="5">
        <v>52.771142857142856</v>
      </c>
      <c r="P118" s="1" t="s">
        <v>66</v>
      </c>
      <c r="Q118" s="1" t="s">
        <v>30</v>
      </c>
      <c r="R118" s="1" t="s">
        <v>17</v>
      </c>
      <c r="S118" s="1">
        <v>1</v>
      </c>
      <c r="T118" s="1" t="s">
        <v>18</v>
      </c>
      <c r="U118" s="1">
        <v>0</v>
      </c>
      <c r="V118" s="6">
        <v>62</v>
      </c>
    </row>
    <row r="119" spans="1:22" ht="14.25" customHeight="1" x14ac:dyDescent="0.3">
      <c r="A119" s="1">
        <v>118</v>
      </c>
      <c r="B119" s="1">
        <v>32</v>
      </c>
      <c r="C119" s="1" t="s">
        <v>56</v>
      </c>
      <c r="D119" s="1" t="s">
        <v>11</v>
      </c>
      <c r="E119" s="1">
        <v>0</v>
      </c>
      <c r="F119" s="1">
        <v>0</v>
      </c>
      <c r="G119" s="1">
        <v>3</v>
      </c>
      <c r="H119" s="1" t="s">
        <v>20</v>
      </c>
      <c r="I119" s="1" t="s">
        <v>25</v>
      </c>
      <c r="J119" s="5">
        <v>283.94285714285712</v>
      </c>
      <c r="K119" s="5">
        <v>168.85714285714286</v>
      </c>
      <c r="L119" s="1" t="s">
        <v>14</v>
      </c>
      <c r="M119" s="5">
        <v>1714.2857142857142</v>
      </c>
      <c r="N119" s="1">
        <v>36</v>
      </c>
      <c r="O119" s="5">
        <v>73.348000000000013</v>
      </c>
      <c r="P119" s="1" t="s">
        <v>15</v>
      </c>
      <c r="Q119" s="1" t="s">
        <v>23</v>
      </c>
      <c r="R119" s="1" t="s">
        <v>17</v>
      </c>
      <c r="S119" s="1">
        <v>1</v>
      </c>
      <c r="T119" s="1" t="s">
        <v>18</v>
      </c>
      <c r="U119" s="1">
        <v>0</v>
      </c>
      <c r="V119" s="6">
        <v>47</v>
      </c>
    </row>
    <row r="120" spans="1:22" ht="14.25" customHeight="1" x14ac:dyDescent="0.3">
      <c r="A120" s="1">
        <v>119</v>
      </c>
      <c r="B120" s="1">
        <v>60</v>
      </c>
      <c r="C120" s="1" t="s">
        <v>55</v>
      </c>
      <c r="D120" s="1" t="s">
        <v>19</v>
      </c>
      <c r="E120" s="1">
        <v>0</v>
      </c>
      <c r="F120" s="1">
        <v>0</v>
      </c>
      <c r="G120" s="1">
        <v>4</v>
      </c>
      <c r="H120" s="1" t="s">
        <v>12</v>
      </c>
      <c r="I120" s="1" t="s">
        <v>21</v>
      </c>
      <c r="J120" s="5">
        <v>976.28571428571433</v>
      </c>
      <c r="K120" s="5">
        <v>262.85714285714283</v>
      </c>
      <c r="L120" s="1" t="s">
        <v>22</v>
      </c>
      <c r="M120" s="5">
        <v>1142.8571428571429</v>
      </c>
      <c r="N120" s="1">
        <v>36</v>
      </c>
      <c r="O120" s="5">
        <v>46.657428571428568</v>
      </c>
      <c r="P120" s="1" t="s">
        <v>15</v>
      </c>
      <c r="Q120" s="1" t="s">
        <v>43</v>
      </c>
      <c r="R120" s="1" t="s">
        <v>24</v>
      </c>
      <c r="S120" s="1">
        <v>0</v>
      </c>
      <c r="T120" s="1" t="s">
        <v>18</v>
      </c>
      <c r="U120" s="1">
        <v>38</v>
      </c>
      <c r="V120" s="1" t="s">
        <v>27</v>
      </c>
    </row>
    <row r="121" spans="1:22" ht="14.25" customHeight="1" x14ac:dyDescent="0.3">
      <c r="A121" s="1">
        <v>120</v>
      </c>
      <c r="B121" s="1">
        <v>61</v>
      </c>
      <c r="C121" s="1" t="s">
        <v>55</v>
      </c>
      <c r="D121" s="1" t="s">
        <v>19</v>
      </c>
      <c r="E121" s="1">
        <v>3</v>
      </c>
      <c r="F121" s="1">
        <v>0</v>
      </c>
      <c r="G121" s="1">
        <v>5</v>
      </c>
      <c r="H121" s="1" t="s">
        <v>20</v>
      </c>
      <c r="I121" s="1" t="s">
        <v>21</v>
      </c>
      <c r="J121" s="5">
        <v>885.71428571428567</v>
      </c>
      <c r="K121" s="5">
        <v>159.14285714285714</v>
      </c>
      <c r="L121" s="1" t="s">
        <v>22</v>
      </c>
      <c r="M121" s="5">
        <v>4000</v>
      </c>
      <c r="N121" s="1">
        <v>48</v>
      </c>
      <c r="O121" s="5">
        <v>133.07514285714285</v>
      </c>
      <c r="P121" s="1" t="s">
        <v>66</v>
      </c>
      <c r="Q121" s="1" t="s">
        <v>23</v>
      </c>
      <c r="R121" s="1" t="s">
        <v>24</v>
      </c>
      <c r="S121" s="1">
        <v>0</v>
      </c>
      <c r="T121" s="1" t="s">
        <v>18</v>
      </c>
      <c r="U121" s="1">
        <v>0</v>
      </c>
      <c r="V121" s="6">
        <v>86</v>
      </c>
    </row>
    <row r="122" spans="1:22" ht="14.25" customHeight="1" x14ac:dyDescent="0.3">
      <c r="A122" s="1">
        <v>121</v>
      </c>
      <c r="B122" s="1">
        <v>65</v>
      </c>
      <c r="C122" s="1" t="s">
        <v>55</v>
      </c>
      <c r="D122" s="1" t="s">
        <v>39</v>
      </c>
      <c r="E122" s="1">
        <v>6</v>
      </c>
      <c r="F122" s="1">
        <v>0</v>
      </c>
      <c r="G122" s="1">
        <v>3</v>
      </c>
      <c r="H122" s="1" t="s">
        <v>35</v>
      </c>
      <c r="I122" s="1" t="s">
        <v>21</v>
      </c>
      <c r="J122" s="5">
        <v>153.386</v>
      </c>
      <c r="K122" s="5">
        <v>0</v>
      </c>
      <c r="L122" s="1" t="s">
        <v>22</v>
      </c>
      <c r="M122" s="5">
        <v>600</v>
      </c>
      <c r="N122" s="1">
        <v>24</v>
      </c>
      <c r="O122" s="5">
        <v>32.08314285714286</v>
      </c>
      <c r="P122" s="1" t="s">
        <v>15</v>
      </c>
      <c r="Q122" s="1" t="s">
        <v>44</v>
      </c>
      <c r="R122" s="1" t="s">
        <v>31</v>
      </c>
      <c r="S122" s="1">
        <v>1</v>
      </c>
      <c r="T122" s="1" t="s">
        <v>18</v>
      </c>
      <c r="U122" s="1">
        <v>82</v>
      </c>
      <c r="V122" s="1" t="s">
        <v>27</v>
      </c>
    </row>
    <row r="123" spans="1:22" ht="14.25" customHeight="1" x14ac:dyDescent="0.3">
      <c r="A123" s="1">
        <v>122</v>
      </c>
      <c r="B123" s="1">
        <v>25</v>
      </c>
      <c r="C123" s="1" t="s">
        <v>56</v>
      </c>
      <c r="D123" s="1" t="s">
        <v>11</v>
      </c>
      <c r="E123" s="1">
        <v>0</v>
      </c>
      <c r="F123" s="1">
        <v>0</v>
      </c>
      <c r="G123" s="1">
        <v>4</v>
      </c>
      <c r="H123" s="1" t="s">
        <v>12</v>
      </c>
      <c r="I123" s="1" t="s">
        <v>13</v>
      </c>
      <c r="J123" s="5">
        <v>309.42857142857144</v>
      </c>
      <c r="K123" s="5">
        <v>0</v>
      </c>
      <c r="L123" s="1" t="s">
        <v>14</v>
      </c>
      <c r="M123" s="5">
        <v>7142.8571428571431</v>
      </c>
      <c r="N123" s="1">
        <v>48</v>
      </c>
      <c r="O123" s="5">
        <v>229.48742857142858</v>
      </c>
      <c r="P123" s="1" t="s">
        <v>15</v>
      </c>
      <c r="Q123" s="1" t="s">
        <v>16</v>
      </c>
      <c r="R123" s="1" t="s">
        <v>17</v>
      </c>
      <c r="S123" s="1">
        <v>1</v>
      </c>
      <c r="T123" s="1" t="s">
        <v>18</v>
      </c>
      <c r="U123" s="1">
        <v>0</v>
      </c>
      <c r="V123" s="6">
        <v>41</v>
      </c>
    </row>
    <row r="124" spans="1:22" ht="14.25" customHeight="1" x14ac:dyDescent="0.3">
      <c r="A124" s="1">
        <v>123</v>
      </c>
      <c r="B124" s="1">
        <v>54</v>
      </c>
      <c r="C124" s="1" t="s">
        <v>55</v>
      </c>
      <c r="D124" s="1" t="s">
        <v>11</v>
      </c>
      <c r="E124" s="1">
        <v>0</v>
      </c>
      <c r="F124" s="1">
        <v>2</v>
      </c>
      <c r="G124" s="1">
        <v>3</v>
      </c>
      <c r="H124" s="1" t="s">
        <v>33</v>
      </c>
      <c r="I124" s="1" t="s">
        <v>13</v>
      </c>
      <c r="J124" s="5">
        <v>559.53114285714287</v>
      </c>
      <c r="K124" s="5">
        <v>144.57142857142858</v>
      </c>
      <c r="L124" s="1" t="s">
        <v>22</v>
      </c>
      <c r="M124" s="5">
        <v>4257.1428571428569</v>
      </c>
      <c r="N124" s="1">
        <v>48</v>
      </c>
      <c r="O124" s="5">
        <v>145.94485714285713</v>
      </c>
      <c r="P124" s="1" t="s">
        <v>15</v>
      </c>
      <c r="Q124" s="1" t="s">
        <v>16</v>
      </c>
      <c r="R124" s="1" t="s">
        <v>17</v>
      </c>
      <c r="S124" s="1">
        <v>1</v>
      </c>
      <c r="T124" s="1" t="s">
        <v>18</v>
      </c>
      <c r="U124" s="1">
        <v>20</v>
      </c>
      <c r="V124" s="1" t="s">
        <v>27</v>
      </c>
    </row>
    <row r="125" spans="1:22" ht="14.25" customHeight="1" x14ac:dyDescent="0.3">
      <c r="A125" s="1">
        <v>124</v>
      </c>
      <c r="B125" s="1">
        <v>54</v>
      </c>
      <c r="C125" s="1" t="s">
        <v>55</v>
      </c>
      <c r="D125" s="1" t="s">
        <v>19</v>
      </c>
      <c r="E125" s="1">
        <v>2</v>
      </c>
      <c r="F125" s="1">
        <v>2</v>
      </c>
      <c r="G125" s="1">
        <v>3</v>
      </c>
      <c r="H125" s="1" t="s">
        <v>20</v>
      </c>
      <c r="I125" s="1" t="s">
        <v>21</v>
      </c>
      <c r="J125" s="5">
        <v>826.09428571428566</v>
      </c>
      <c r="K125" s="5">
        <v>282.85714285714283</v>
      </c>
      <c r="L125" s="1" t="s">
        <v>22</v>
      </c>
      <c r="M125" s="5">
        <v>428.57142857142856</v>
      </c>
      <c r="N125" s="1">
        <v>24</v>
      </c>
      <c r="O125" s="5">
        <v>22.91657142857143</v>
      </c>
      <c r="P125" s="1" t="s">
        <v>66</v>
      </c>
      <c r="Q125" s="1" t="s">
        <v>23</v>
      </c>
      <c r="R125" s="1" t="s">
        <v>24</v>
      </c>
      <c r="S125" s="1">
        <v>1</v>
      </c>
      <c r="T125" s="1" t="s">
        <v>18</v>
      </c>
      <c r="U125" s="1">
        <v>22</v>
      </c>
      <c r="V125" s="1" t="s">
        <v>27</v>
      </c>
    </row>
    <row r="126" spans="1:22" ht="14.25" customHeight="1" x14ac:dyDescent="0.3">
      <c r="A126" s="1">
        <v>125</v>
      </c>
      <c r="B126" s="1">
        <v>69</v>
      </c>
      <c r="C126" s="1" t="s">
        <v>56</v>
      </c>
      <c r="D126" s="1" t="s">
        <v>39</v>
      </c>
      <c r="E126" s="1">
        <v>3</v>
      </c>
      <c r="F126" s="1">
        <v>1</v>
      </c>
      <c r="G126" s="1">
        <v>2</v>
      </c>
      <c r="H126" s="1" t="s">
        <v>20</v>
      </c>
      <c r="I126" s="1" t="s">
        <v>21</v>
      </c>
      <c r="J126" s="5">
        <v>342.57142857142856</v>
      </c>
      <c r="K126" s="5">
        <v>105.14285714285714</v>
      </c>
      <c r="L126" s="1" t="s">
        <v>14</v>
      </c>
      <c r="M126" s="5">
        <v>74.285714285714292</v>
      </c>
      <c r="N126" s="1">
        <v>3</v>
      </c>
      <c r="O126" s="5">
        <v>25.783999999999999</v>
      </c>
      <c r="P126" s="1" t="s">
        <v>66</v>
      </c>
      <c r="Q126" s="1" t="s">
        <v>23</v>
      </c>
      <c r="R126" s="1" t="s">
        <v>17</v>
      </c>
      <c r="S126" s="1">
        <v>1</v>
      </c>
      <c r="T126" s="1" t="s">
        <v>18</v>
      </c>
      <c r="U126" s="1">
        <v>7</v>
      </c>
      <c r="V126" s="1" t="s">
        <v>27</v>
      </c>
    </row>
    <row r="127" spans="1:22" ht="14.25" customHeight="1" x14ac:dyDescent="0.3">
      <c r="A127" s="1">
        <v>126</v>
      </c>
      <c r="B127" s="1">
        <v>26</v>
      </c>
      <c r="C127" s="1" t="s">
        <v>56</v>
      </c>
      <c r="D127" s="1" t="s">
        <v>11</v>
      </c>
      <c r="E127" s="1">
        <v>1</v>
      </c>
      <c r="F127" s="1">
        <v>1</v>
      </c>
      <c r="G127" s="1">
        <v>2</v>
      </c>
      <c r="H127" s="1" t="s">
        <v>20</v>
      </c>
      <c r="I127" s="1" t="s">
        <v>13</v>
      </c>
      <c r="J127" s="5">
        <v>248.51142857142858</v>
      </c>
      <c r="K127" s="5">
        <v>129.14285714285714</v>
      </c>
      <c r="L127" s="1" t="s">
        <v>14</v>
      </c>
      <c r="M127" s="5">
        <v>714.28571428571433</v>
      </c>
      <c r="N127" s="1">
        <v>24</v>
      </c>
      <c r="O127" s="5">
        <v>38.843142857142858</v>
      </c>
      <c r="P127" s="1" t="s">
        <v>66</v>
      </c>
      <c r="Q127" s="1" t="s">
        <v>23</v>
      </c>
      <c r="R127" s="1" t="s">
        <v>17</v>
      </c>
      <c r="S127" s="1">
        <v>1</v>
      </c>
      <c r="T127" s="1" t="s">
        <v>18</v>
      </c>
      <c r="U127" s="1">
        <v>40</v>
      </c>
      <c r="V127" s="1" t="s">
        <v>27</v>
      </c>
    </row>
    <row r="128" spans="1:22" ht="14.25" customHeight="1" x14ac:dyDescent="0.3">
      <c r="A128" s="1">
        <v>127</v>
      </c>
      <c r="B128" s="1">
        <v>31</v>
      </c>
      <c r="C128" s="1" t="s">
        <v>56</v>
      </c>
      <c r="D128" s="1" t="s">
        <v>11</v>
      </c>
      <c r="E128" s="1">
        <v>1</v>
      </c>
      <c r="F128" s="1">
        <v>0</v>
      </c>
      <c r="G128" s="1">
        <v>3</v>
      </c>
      <c r="H128" s="1" t="s">
        <v>32</v>
      </c>
      <c r="I128" s="1" t="s">
        <v>13</v>
      </c>
      <c r="J128" s="5">
        <v>266.85714285714283</v>
      </c>
      <c r="K128" s="5">
        <v>129.42857142857142</v>
      </c>
      <c r="L128" s="1" t="s">
        <v>14</v>
      </c>
      <c r="M128" s="5">
        <v>285.71428571428572</v>
      </c>
      <c r="N128" s="1">
        <v>18</v>
      </c>
      <c r="O128" s="5">
        <v>18.937999999999999</v>
      </c>
      <c r="P128" s="1" t="s">
        <v>66</v>
      </c>
      <c r="Q128" s="1" t="s">
        <v>26</v>
      </c>
      <c r="R128" s="1" t="s">
        <v>17</v>
      </c>
      <c r="S128" s="1">
        <v>1</v>
      </c>
      <c r="T128" s="1" t="s">
        <v>18</v>
      </c>
      <c r="U128" s="1">
        <v>0</v>
      </c>
      <c r="V128" s="6" t="s">
        <v>27</v>
      </c>
    </row>
    <row r="129" spans="1:22" ht="14.25" customHeight="1" x14ac:dyDescent="0.3">
      <c r="A129" s="1">
        <v>128</v>
      </c>
      <c r="B129" s="1">
        <v>61</v>
      </c>
      <c r="C129" s="1" t="s">
        <v>55</v>
      </c>
      <c r="D129" s="1" t="s">
        <v>19</v>
      </c>
      <c r="E129" s="1">
        <v>2</v>
      </c>
      <c r="F129" s="1">
        <v>0</v>
      </c>
      <c r="G129" s="1">
        <v>3</v>
      </c>
      <c r="H129" s="1" t="s">
        <v>35</v>
      </c>
      <c r="I129" s="1" t="s">
        <v>21</v>
      </c>
      <c r="J129" s="5">
        <v>213.63200000000001</v>
      </c>
      <c r="K129" s="5">
        <v>39.428571428571431</v>
      </c>
      <c r="L129" s="1" t="s">
        <v>34</v>
      </c>
      <c r="M129" s="5">
        <v>168.57142857142858</v>
      </c>
      <c r="N129" s="1">
        <v>6</v>
      </c>
      <c r="O129" s="5">
        <v>30.145142857142858</v>
      </c>
      <c r="P129" s="1" t="s">
        <v>66</v>
      </c>
      <c r="Q129" s="1" t="s">
        <v>26</v>
      </c>
      <c r="R129" s="1" t="s">
        <v>17</v>
      </c>
      <c r="S129" s="1">
        <v>1</v>
      </c>
      <c r="T129" s="1" t="s">
        <v>18</v>
      </c>
      <c r="U129" s="1">
        <v>48</v>
      </c>
      <c r="V129" s="1" t="s">
        <v>27</v>
      </c>
    </row>
    <row r="130" spans="1:22" ht="14.25" customHeight="1" x14ac:dyDescent="0.3">
      <c r="A130" s="1">
        <v>129</v>
      </c>
      <c r="B130" s="1">
        <v>29</v>
      </c>
      <c r="C130" s="1" t="s">
        <v>55</v>
      </c>
      <c r="D130" s="1" t="s">
        <v>19</v>
      </c>
      <c r="E130" s="1">
        <v>0</v>
      </c>
      <c r="F130" s="1">
        <v>0</v>
      </c>
      <c r="G130" s="1">
        <v>2</v>
      </c>
      <c r="H130" s="1" t="s">
        <v>20</v>
      </c>
      <c r="I130" s="1" t="s">
        <v>21</v>
      </c>
      <c r="J130" s="5">
        <v>714.28571428571433</v>
      </c>
      <c r="K130" s="5">
        <v>418.85714285714283</v>
      </c>
      <c r="L130" s="1" t="s">
        <v>34</v>
      </c>
      <c r="M130" s="5">
        <v>657.14285714285711</v>
      </c>
      <c r="N130" s="1">
        <v>24</v>
      </c>
      <c r="O130" s="5">
        <v>35.138571428571431</v>
      </c>
      <c r="P130" s="1" t="s">
        <v>15</v>
      </c>
      <c r="Q130" s="1" t="s">
        <v>26</v>
      </c>
      <c r="R130" s="1" t="s">
        <v>17</v>
      </c>
      <c r="S130" s="1">
        <v>1</v>
      </c>
      <c r="T130" s="1" t="s">
        <v>18</v>
      </c>
      <c r="U130" s="1">
        <v>0</v>
      </c>
      <c r="V130" s="6" t="s">
        <v>27</v>
      </c>
    </row>
    <row r="131" spans="1:22" ht="14.25" customHeight="1" x14ac:dyDescent="0.3">
      <c r="A131" s="1">
        <v>130</v>
      </c>
      <c r="B131" s="1">
        <v>45</v>
      </c>
      <c r="C131" s="1" t="s">
        <v>55</v>
      </c>
      <c r="D131" s="1" t="s">
        <v>11</v>
      </c>
      <c r="E131" s="1">
        <v>2</v>
      </c>
      <c r="F131" s="1">
        <v>2</v>
      </c>
      <c r="G131" s="1">
        <v>2</v>
      </c>
      <c r="H131" s="1" t="s">
        <v>20</v>
      </c>
      <c r="I131" s="1" t="s">
        <v>21</v>
      </c>
      <c r="J131" s="5">
        <v>1604</v>
      </c>
      <c r="K131" s="5">
        <v>1532.5714285714287</v>
      </c>
      <c r="L131" s="1" t="s">
        <v>22</v>
      </c>
      <c r="M131" s="5">
        <v>857.14285714285711</v>
      </c>
      <c r="N131" s="1">
        <v>24</v>
      </c>
      <c r="O131" s="5">
        <v>44.04485714285714</v>
      </c>
      <c r="P131" s="1" t="s">
        <v>66</v>
      </c>
      <c r="Q131" s="1" t="s">
        <v>23</v>
      </c>
      <c r="R131" s="1" t="s">
        <v>24</v>
      </c>
      <c r="S131" s="1">
        <v>0</v>
      </c>
      <c r="T131" s="1" t="s">
        <v>18</v>
      </c>
      <c r="U131" s="1">
        <v>2</v>
      </c>
      <c r="V131" s="1" t="s">
        <v>27</v>
      </c>
    </row>
    <row r="132" spans="1:22" ht="14.25" customHeight="1" x14ac:dyDescent="0.3">
      <c r="A132" s="1">
        <v>131</v>
      </c>
      <c r="B132" s="1">
        <v>42</v>
      </c>
      <c r="C132" s="1" t="s">
        <v>55</v>
      </c>
      <c r="D132" s="1" t="s">
        <v>11</v>
      </c>
      <c r="E132" s="1">
        <v>0</v>
      </c>
      <c r="F132" s="1">
        <v>0</v>
      </c>
      <c r="G132" s="1">
        <v>3</v>
      </c>
      <c r="H132" s="1" t="s">
        <v>28</v>
      </c>
      <c r="I132" s="1" t="s">
        <v>25</v>
      </c>
      <c r="J132" s="5">
        <v>326</v>
      </c>
      <c r="K132" s="5">
        <v>8.5714285714285712</v>
      </c>
      <c r="L132" s="1" t="s">
        <v>34</v>
      </c>
      <c r="M132" s="5">
        <v>942.85714285714289</v>
      </c>
      <c r="N132" s="1">
        <v>36</v>
      </c>
      <c r="O132" s="5">
        <v>35.522285714285715</v>
      </c>
      <c r="P132" s="1" t="s">
        <v>66</v>
      </c>
      <c r="Q132" s="1" t="s">
        <v>26</v>
      </c>
      <c r="R132" s="1" t="s">
        <v>17</v>
      </c>
      <c r="S132" s="1">
        <v>1</v>
      </c>
      <c r="T132" s="1" t="s">
        <v>18</v>
      </c>
      <c r="U132" s="1">
        <v>0</v>
      </c>
      <c r="V132" s="6" t="s">
        <v>27</v>
      </c>
    </row>
    <row r="133" spans="1:22" ht="14.25" customHeight="1" x14ac:dyDescent="0.3">
      <c r="A133" s="1">
        <v>132</v>
      </c>
      <c r="B133" s="1">
        <v>29</v>
      </c>
      <c r="C133" s="1" t="s">
        <v>55</v>
      </c>
      <c r="D133" s="1" t="s">
        <v>38</v>
      </c>
      <c r="E133" s="1">
        <v>0</v>
      </c>
      <c r="F133" s="1">
        <v>0</v>
      </c>
      <c r="G133" s="1">
        <v>3</v>
      </c>
      <c r="H133" s="1" t="s">
        <v>28</v>
      </c>
      <c r="I133" s="1" t="s">
        <v>25</v>
      </c>
      <c r="J133" s="5">
        <v>216.94285714285715</v>
      </c>
      <c r="K133" s="5">
        <v>9.4285714285714288</v>
      </c>
      <c r="L133" s="1" t="s">
        <v>34</v>
      </c>
      <c r="M133" s="5">
        <v>428.57142857142856</v>
      </c>
      <c r="N133" s="1">
        <v>18</v>
      </c>
      <c r="O133" s="5">
        <v>29.422571428571427</v>
      </c>
      <c r="P133" s="1" t="s">
        <v>15</v>
      </c>
      <c r="Q133" s="1" t="s">
        <v>26</v>
      </c>
      <c r="R133" s="1" t="s">
        <v>17</v>
      </c>
      <c r="S133" s="1">
        <v>1</v>
      </c>
      <c r="T133" s="1" t="s">
        <v>18</v>
      </c>
      <c r="U133" s="1">
        <v>0</v>
      </c>
      <c r="V133" s="6" t="s">
        <v>27</v>
      </c>
    </row>
    <row r="134" spans="1:22" ht="14.25" customHeight="1" x14ac:dyDescent="0.3">
      <c r="A134" s="1">
        <v>133</v>
      </c>
      <c r="B134" s="1">
        <v>26</v>
      </c>
      <c r="C134" s="1" t="s">
        <v>55</v>
      </c>
      <c r="D134" s="1" t="s">
        <v>29</v>
      </c>
      <c r="E134" s="1">
        <v>1</v>
      </c>
      <c r="F134" s="1">
        <v>1</v>
      </c>
      <c r="G134" s="1">
        <v>3</v>
      </c>
      <c r="H134" s="1" t="s">
        <v>12</v>
      </c>
      <c r="I134" s="1" t="s">
        <v>21</v>
      </c>
      <c r="J134" s="5">
        <v>259.54285714285714</v>
      </c>
      <c r="K134" s="5">
        <v>29.142857142857142</v>
      </c>
      <c r="L134" s="1" t="s">
        <v>14</v>
      </c>
      <c r="M134" s="5">
        <v>428.57142857142856</v>
      </c>
      <c r="N134" s="1">
        <v>24</v>
      </c>
      <c r="O134" s="5">
        <v>24.370285714285714</v>
      </c>
      <c r="P134" s="1" t="s">
        <v>66</v>
      </c>
      <c r="Q134" s="1" t="s">
        <v>23</v>
      </c>
      <c r="R134" s="1" t="s">
        <v>17</v>
      </c>
      <c r="S134" s="1">
        <v>0</v>
      </c>
      <c r="T134" s="1" t="s">
        <v>18</v>
      </c>
      <c r="U134" s="1">
        <v>0</v>
      </c>
      <c r="V134" s="6" t="s">
        <v>27</v>
      </c>
    </row>
    <row r="135" spans="1:22" ht="14.25" customHeight="1" x14ac:dyDescent="0.3">
      <c r="A135" s="1">
        <v>134</v>
      </c>
      <c r="B135" s="1">
        <v>42</v>
      </c>
      <c r="C135" s="1" t="s">
        <v>55</v>
      </c>
      <c r="D135" s="1" t="s">
        <v>19</v>
      </c>
      <c r="E135" s="1">
        <v>0</v>
      </c>
      <c r="F135" s="1">
        <v>1</v>
      </c>
      <c r="G135" s="1">
        <v>4</v>
      </c>
      <c r="H135" s="1" t="s">
        <v>28</v>
      </c>
      <c r="I135" s="1" t="s">
        <v>13</v>
      </c>
      <c r="J135" s="5">
        <v>603.71428571428567</v>
      </c>
      <c r="K135" s="5">
        <v>151.71428571428572</v>
      </c>
      <c r="L135" s="1" t="s">
        <v>14</v>
      </c>
      <c r="M135" s="5">
        <v>1542.8571428571429</v>
      </c>
      <c r="N135" s="1">
        <v>36</v>
      </c>
      <c r="O135" s="5">
        <v>61.50714285714286</v>
      </c>
      <c r="P135" s="1" t="s">
        <v>66</v>
      </c>
      <c r="Q135" s="1" t="s">
        <v>16</v>
      </c>
      <c r="R135" s="1" t="s">
        <v>45</v>
      </c>
      <c r="S135" s="1">
        <v>1</v>
      </c>
      <c r="T135" s="1" t="s">
        <v>18</v>
      </c>
      <c r="U135" s="1">
        <v>7</v>
      </c>
      <c r="V135" s="1" t="s">
        <v>27</v>
      </c>
    </row>
    <row r="136" spans="1:22" ht="14.25" customHeight="1" x14ac:dyDescent="0.3">
      <c r="A136" s="1">
        <v>135</v>
      </c>
      <c r="B136" s="1">
        <v>51</v>
      </c>
      <c r="C136" s="1" t="s">
        <v>55</v>
      </c>
      <c r="D136" s="1" t="s">
        <v>19</v>
      </c>
      <c r="E136" s="1">
        <v>5</v>
      </c>
      <c r="F136" s="1">
        <v>0</v>
      </c>
      <c r="G136" s="1">
        <v>2</v>
      </c>
      <c r="H136" s="1" t="s">
        <v>35</v>
      </c>
      <c r="I136" s="1" t="s">
        <v>13</v>
      </c>
      <c r="J136" s="5">
        <v>142.29428571428571</v>
      </c>
      <c r="K136" s="5">
        <v>0</v>
      </c>
      <c r="L136" s="1" t="s">
        <v>22</v>
      </c>
      <c r="M136" s="5">
        <v>3142.8571428571427</v>
      </c>
      <c r="N136" s="1">
        <v>36</v>
      </c>
      <c r="O136" s="5">
        <v>125.292</v>
      </c>
      <c r="P136" s="1" t="s">
        <v>66</v>
      </c>
      <c r="Q136" s="1" t="s">
        <v>16</v>
      </c>
      <c r="R136" s="1" t="s">
        <v>17</v>
      </c>
      <c r="S136" s="1">
        <v>1</v>
      </c>
      <c r="T136" s="1" t="s">
        <v>18</v>
      </c>
      <c r="U136" s="1">
        <v>21</v>
      </c>
      <c r="V136" s="1" t="s">
        <v>27</v>
      </c>
    </row>
    <row r="137" spans="1:22" ht="14.25" customHeight="1" x14ac:dyDescent="0.3">
      <c r="A137" s="1">
        <v>136</v>
      </c>
      <c r="B137" s="1">
        <v>41</v>
      </c>
      <c r="C137" s="1" t="s">
        <v>55</v>
      </c>
      <c r="D137" s="1" t="s">
        <v>19</v>
      </c>
      <c r="E137" s="1">
        <v>2</v>
      </c>
      <c r="F137" s="1">
        <v>0</v>
      </c>
      <c r="G137" s="1">
        <v>3</v>
      </c>
      <c r="H137" s="1" t="s">
        <v>20</v>
      </c>
      <c r="I137" s="1" t="s">
        <v>13</v>
      </c>
      <c r="J137" s="5">
        <v>780</v>
      </c>
      <c r="K137" s="5">
        <v>425.71428571428572</v>
      </c>
      <c r="L137" s="1" t="s">
        <v>22</v>
      </c>
      <c r="M137" s="5">
        <v>6142.8571428571431</v>
      </c>
      <c r="N137" s="1">
        <v>60</v>
      </c>
      <c r="O137" s="5">
        <v>75.738857142857142</v>
      </c>
      <c r="P137" s="1" t="s">
        <v>66</v>
      </c>
      <c r="Q137" s="1" t="s">
        <v>23</v>
      </c>
      <c r="R137" s="1" t="s">
        <v>31</v>
      </c>
      <c r="S137" s="1">
        <v>1</v>
      </c>
      <c r="T137" s="1" t="s">
        <v>18</v>
      </c>
      <c r="U137" s="1">
        <v>17</v>
      </c>
      <c r="V137" s="1" t="s">
        <v>27</v>
      </c>
    </row>
    <row r="138" spans="1:22" ht="14.25" customHeight="1" x14ac:dyDescent="0.3">
      <c r="A138" s="1">
        <v>137</v>
      </c>
      <c r="B138" s="1">
        <v>50</v>
      </c>
      <c r="C138" s="1" t="s">
        <v>55</v>
      </c>
      <c r="D138" s="1" t="s">
        <v>29</v>
      </c>
      <c r="E138" s="1">
        <v>1</v>
      </c>
      <c r="F138" s="1">
        <v>0</v>
      </c>
      <c r="G138" s="1">
        <v>3</v>
      </c>
      <c r="H138" s="1" t="s">
        <v>20</v>
      </c>
      <c r="I138" s="1" t="s">
        <v>21</v>
      </c>
      <c r="J138" s="5">
        <v>1394.2857142857142</v>
      </c>
      <c r="K138" s="5">
        <v>600.85714285714289</v>
      </c>
      <c r="L138" s="1" t="s">
        <v>34</v>
      </c>
      <c r="M138" s="5">
        <v>2142.8571428571427</v>
      </c>
      <c r="N138" s="1">
        <v>48</v>
      </c>
      <c r="O138" s="5">
        <v>71.290285714285716</v>
      </c>
      <c r="P138" s="1" t="s">
        <v>46</v>
      </c>
      <c r="Q138" s="1" t="s">
        <v>23</v>
      </c>
      <c r="R138" s="1" t="s">
        <v>24</v>
      </c>
      <c r="S138" s="1">
        <v>0</v>
      </c>
      <c r="T138" s="1" t="s">
        <v>18</v>
      </c>
      <c r="U138" s="1">
        <v>6</v>
      </c>
      <c r="V138" s="1" t="s">
        <v>27</v>
      </c>
    </row>
    <row r="139" spans="1:22" ht="14.25" customHeight="1" x14ac:dyDescent="0.3">
      <c r="A139" s="1">
        <v>138</v>
      </c>
      <c r="B139" s="1">
        <v>43</v>
      </c>
      <c r="C139" s="1" t="s">
        <v>55</v>
      </c>
      <c r="D139" s="1" t="s">
        <v>19</v>
      </c>
      <c r="E139" s="1">
        <v>1</v>
      </c>
      <c r="F139" s="1">
        <v>1</v>
      </c>
      <c r="G139" s="1">
        <v>3</v>
      </c>
      <c r="H139" s="1" t="s">
        <v>33</v>
      </c>
      <c r="I139" s="1" t="s">
        <v>13</v>
      </c>
      <c r="J139" s="5">
        <v>337.71428571428572</v>
      </c>
      <c r="K139" s="5">
        <v>133.42857142857142</v>
      </c>
      <c r="L139" s="1" t="s">
        <v>22</v>
      </c>
      <c r="M139" s="5">
        <v>942.85714285714289</v>
      </c>
      <c r="N139" s="1">
        <v>24</v>
      </c>
      <c r="O139" s="5">
        <v>49.445999999999998</v>
      </c>
      <c r="P139" s="1" t="s">
        <v>15</v>
      </c>
      <c r="Q139" s="1" t="s">
        <v>44</v>
      </c>
      <c r="R139" s="1" t="s">
        <v>24</v>
      </c>
      <c r="S139" s="1">
        <v>0</v>
      </c>
      <c r="T139" s="1" t="s">
        <v>18</v>
      </c>
      <c r="U139" s="1">
        <v>0</v>
      </c>
      <c r="V139" s="6" t="s">
        <v>27</v>
      </c>
    </row>
    <row r="140" spans="1:22" ht="14.25" customHeight="1" x14ac:dyDescent="0.3">
      <c r="A140" s="1">
        <v>139</v>
      </c>
      <c r="B140" s="1">
        <v>51</v>
      </c>
      <c r="C140" s="1" t="s">
        <v>55</v>
      </c>
      <c r="D140" s="1" t="s">
        <v>19</v>
      </c>
      <c r="E140" s="1">
        <v>3</v>
      </c>
      <c r="F140" s="1">
        <v>1</v>
      </c>
      <c r="G140" s="1">
        <v>2</v>
      </c>
      <c r="H140" s="1" t="s">
        <v>35</v>
      </c>
      <c r="I140" s="1" t="s">
        <v>21</v>
      </c>
      <c r="J140" s="5">
        <v>141.97142857142856</v>
      </c>
      <c r="K140" s="5">
        <v>24.857142857142858</v>
      </c>
      <c r="L140" s="1" t="s">
        <v>14</v>
      </c>
      <c r="M140" s="5">
        <v>1142.8571428571429</v>
      </c>
      <c r="N140" s="1">
        <v>36</v>
      </c>
      <c r="O140" s="5">
        <v>43.057142857142857</v>
      </c>
      <c r="P140" s="1" t="s">
        <v>15</v>
      </c>
      <c r="Q140" s="1" t="s">
        <v>44</v>
      </c>
      <c r="R140" s="1" t="s">
        <v>17</v>
      </c>
      <c r="S140" s="1">
        <v>1</v>
      </c>
      <c r="T140" s="1" t="s">
        <v>18</v>
      </c>
      <c r="U140" s="1">
        <v>21</v>
      </c>
      <c r="V140" s="1" t="s">
        <v>27</v>
      </c>
    </row>
    <row r="141" spans="1:22" ht="14.25" customHeight="1" x14ac:dyDescent="0.3">
      <c r="A141" s="1">
        <v>140</v>
      </c>
      <c r="B141" s="1">
        <v>43</v>
      </c>
      <c r="C141" s="1" t="s">
        <v>55</v>
      </c>
      <c r="D141" s="1" t="s">
        <v>19</v>
      </c>
      <c r="E141" s="1">
        <v>1</v>
      </c>
      <c r="F141" s="1">
        <v>1</v>
      </c>
      <c r="G141" s="1">
        <v>3</v>
      </c>
      <c r="H141" s="1" t="s">
        <v>33</v>
      </c>
      <c r="I141" s="1" t="s">
        <v>13</v>
      </c>
      <c r="J141" s="5">
        <v>337.71428571428572</v>
      </c>
      <c r="K141" s="5">
        <v>133.42857142857142</v>
      </c>
      <c r="L141" s="1" t="s">
        <v>22</v>
      </c>
      <c r="M141" s="5">
        <v>942.85714285714289</v>
      </c>
      <c r="N141" s="1">
        <v>24</v>
      </c>
      <c r="O141" s="5">
        <v>49.445999999999998</v>
      </c>
      <c r="P141" s="1" t="s">
        <v>15</v>
      </c>
      <c r="Q141" s="1" t="s">
        <v>44</v>
      </c>
      <c r="R141" s="1" t="s">
        <v>24</v>
      </c>
      <c r="S141" s="1">
        <v>0</v>
      </c>
      <c r="T141" s="1" t="s">
        <v>18</v>
      </c>
      <c r="U141" s="1">
        <v>0</v>
      </c>
      <c r="V141" s="6" t="s">
        <v>27</v>
      </c>
    </row>
    <row r="142" spans="1:22" ht="14.25" customHeight="1" x14ac:dyDescent="0.3">
      <c r="A142" s="1">
        <v>141</v>
      </c>
      <c r="B142" s="1">
        <v>52</v>
      </c>
      <c r="C142" s="1" t="s">
        <v>55</v>
      </c>
      <c r="D142" s="1" t="s">
        <v>39</v>
      </c>
      <c r="E142" s="1">
        <v>2</v>
      </c>
      <c r="F142" s="1">
        <v>0</v>
      </c>
      <c r="G142" s="1">
        <v>3</v>
      </c>
      <c r="H142" s="1" t="s">
        <v>20</v>
      </c>
      <c r="I142" s="1" t="s">
        <v>21</v>
      </c>
      <c r="J142" s="5">
        <v>171.42857142857142</v>
      </c>
      <c r="K142" s="5">
        <v>0</v>
      </c>
      <c r="L142" s="1" t="s">
        <v>22</v>
      </c>
      <c r="M142" s="5">
        <v>2857.1428571428573</v>
      </c>
      <c r="N142" s="1">
        <v>48</v>
      </c>
      <c r="O142" s="5">
        <v>88.47342857142857</v>
      </c>
      <c r="P142" s="1" t="s">
        <v>15</v>
      </c>
      <c r="Q142" s="1" t="s">
        <v>26</v>
      </c>
      <c r="R142" s="1" t="s">
        <v>24</v>
      </c>
      <c r="S142" s="1">
        <v>1</v>
      </c>
      <c r="T142" s="1" t="s">
        <v>18</v>
      </c>
      <c r="U142" s="1">
        <v>157</v>
      </c>
      <c r="V142" s="1" t="s">
        <v>27</v>
      </c>
    </row>
    <row r="143" spans="1:22" ht="14.25" customHeight="1" x14ac:dyDescent="0.3">
      <c r="A143" s="1">
        <v>142</v>
      </c>
      <c r="B143" s="1">
        <v>49</v>
      </c>
      <c r="C143" s="1" t="s">
        <v>55</v>
      </c>
      <c r="D143" s="1" t="s">
        <v>11</v>
      </c>
      <c r="E143" s="1">
        <v>1</v>
      </c>
      <c r="F143" s="1">
        <v>1</v>
      </c>
      <c r="G143" s="1">
        <v>4</v>
      </c>
      <c r="H143" s="1" t="s">
        <v>12</v>
      </c>
      <c r="I143" s="1" t="s">
        <v>13</v>
      </c>
      <c r="J143" s="5">
        <v>540.28571428571433</v>
      </c>
      <c r="K143" s="5">
        <v>182</v>
      </c>
      <c r="L143" s="1" t="s">
        <v>14</v>
      </c>
      <c r="M143" s="5">
        <v>571.42857142857144</v>
      </c>
      <c r="N143" s="1">
        <v>24</v>
      </c>
      <c r="O143" s="5">
        <v>31.353142857142856</v>
      </c>
      <c r="P143" s="1" t="s">
        <v>66</v>
      </c>
      <c r="Q143" s="1" t="s">
        <v>16</v>
      </c>
      <c r="R143" s="1" t="s">
        <v>37</v>
      </c>
      <c r="S143" s="1">
        <v>1</v>
      </c>
      <c r="T143" s="1" t="s">
        <v>18</v>
      </c>
      <c r="U143" s="1">
        <v>32</v>
      </c>
      <c r="V143" s="1" t="s">
        <v>27</v>
      </c>
    </row>
    <row r="144" spans="1:22" ht="14.25" customHeight="1" x14ac:dyDescent="0.3">
      <c r="A144" s="1">
        <v>143</v>
      </c>
      <c r="B144" s="1">
        <v>51</v>
      </c>
      <c r="C144" s="1" t="s">
        <v>55</v>
      </c>
      <c r="D144" s="1" t="s">
        <v>11</v>
      </c>
      <c r="E144" s="1">
        <v>0</v>
      </c>
      <c r="F144" s="1">
        <v>1</v>
      </c>
      <c r="G144" s="1">
        <v>4</v>
      </c>
      <c r="H144" s="1" t="s">
        <v>28</v>
      </c>
      <c r="I144" s="1" t="s">
        <v>13</v>
      </c>
      <c r="J144" s="5">
        <v>1183.7142857142858</v>
      </c>
      <c r="K144" s="5">
        <v>345.14285714285717</v>
      </c>
      <c r="L144" s="1" t="s">
        <v>22</v>
      </c>
      <c r="M144" s="5">
        <v>257.14285714285717</v>
      </c>
      <c r="N144" s="1">
        <v>18</v>
      </c>
      <c r="O144" s="5">
        <v>17.303142857142856</v>
      </c>
      <c r="P144" s="1" t="s">
        <v>66</v>
      </c>
      <c r="Q144" s="1" t="s">
        <v>16</v>
      </c>
      <c r="R144" s="1" t="s">
        <v>24</v>
      </c>
      <c r="S144" s="1">
        <v>1</v>
      </c>
      <c r="T144" s="1" t="s">
        <v>18</v>
      </c>
      <c r="U144" s="1">
        <v>50</v>
      </c>
      <c r="V144" s="1" t="s">
        <v>27</v>
      </c>
    </row>
    <row r="145" spans="1:22" ht="14.25" customHeight="1" x14ac:dyDescent="0.3">
      <c r="A145" s="1">
        <v>144</v>
      </c>
      <c r="B145" s="1">
        <v>48</v>
      </c>
      <c r="C145" s="1" t="s">
        <v>55</v>
      </c>
      <c r="D145" s="1" t="s">
        <v>11</v>
      </c>
      <c r="E145" s="1">
        <v>1</v>
      </c>
      <c r="F145" s="1">
        <v>1</v>
      </c>
      <c r="G145" s="1">
        <v>5</v>
      </c>
      <c r="H145" s="1" t="s">
        <v>32</v>
      </c>
      <c r="I145" s="1" t="s">
        <v>13</v>
      </c>
      <c r="J145" s="5">
        <v>1182.8571428571429</v>
      </c>
      <c r="K145" s="5">
        <v>996</v>
      </c>
      <c r="L145" s="1" t="s">
        <v>14</v>
      </c>
      <c r="M145" s="5">
        <v>1428.5714285714287</v>
      </c>
      <c r="N145" s="1">
        <v>36</v>
      </c>
      <c r="O145" s="5">
        <v>53.821428571428569</v>
      </c>
      <c r="P145" s="1" t="s">
        <v>66</v>
      </c>
      <c r="Q145" s="1" t="s">
        <v>23</v>
      </c>
      <c r="R145" s="1" t="s">
        <v>17</v>
      </c>
      <c r="S145" s="1">
        <v>1</v>
      </c>
      <c r="T145" s="1" t="s">
        <v>18</v>
      </c>
      <c r="U145" s="1">
        <v>0</v>
      </c>
      <c r="V145" s="6" t="s">
        <v>27</v>
      </c>
    </row>
    <row r="146" spans="1:22" ht="14.25" customHeight="1" x14ac:dyDescent="0.3">
      <c r="A146" s="1">
        <v>145</v>
      </c>
      <c r="B146" s="1">
        <v>31</v>
      </c>
      <c r="C146" s="1" t="s">
        <v>55</v>
      </c>
      <c r="D146" s="1" t="s">
        <v>38</v>
      </c>
      <c r="E146" s="1">
        <v>1</v>
      </c>
      <c r="F146" s="1">
        <v>1</v>
      </c>
      <c r="G146" s="1">
        <v>2</v>
      </c>
      <c r="H146" s="1" t="s">
        <v>20</v>
      </c>
      <c r="I146" s="1" t="s">
        <v>21</v>
      </c>
      <c r="J146" s="5">
        <v>371.42857142857144</v>
      </c>
      <c r="K146" s="5">
        <v>0</v>
      </c>
      <c r="L146" s="1" t="s">
        <v>22</v>
      </c>
      <c r="M146" s="5">
        <v>2857.1428571428573</v>
      </c>
      <c r="N146" s="1">
        <v>48</v>
      </c>
      <c r="O146" s="5">
        <v>102.85771428571428</v>
      </c>
      <c r="P146" s="1" t="s">
        <v>40</v>
      </c>
      <c r="Q146" s="1" t="s">
        <v>23</v>
      </c>
      <c r="R146" s="1" t="s">
        <v>47</v>
      </c>
      <c r="S146" s="1">
        <v>0</v>
      </c>
      <c r="T146" s="1" t="s">
        <v>18</v>
      </c>
      <c r="U146" s="1">
        <v>0</v>
      </c>
      <c r="V146" s="6" t="s">
        <v>27</v>
      </c>
    </row>
    <row r="147" spans="1:22" ht="14.25" customHeight="1" x14ac:dyDescent="0.3">
      <c r="A147" s="1">
        <v>146</v>
      </c>
      <c r="B147" s="1">
        <v>45</v>
      </c>
      <c r="C147" s="1" t="s">
        <v>55</v>
      </c>
      <c r="D147" s="1" t="s">
        <v>11</v>
      </c>
      <c r="E147" s="1">
        <v>0</v>
      </c>
      <c r="F147" s="1">
        <v>0</v>
      </c>
      <c r="G147" s="1">
        <v>4</v>
      </c>
      <c r="H147" s="1" t="s">
        <v>33</v>
      </c>
      <c r="I147" s="1" t="s">
        <v>13</v>
      </c>
      <c r="J147" s="5">
        <v>644.41</v>
      </c>
      <c r="K147" s="5">
        <v>232.28571428571428</v>
      </c>
      <c r="L147" s="1" t="s">
        <v>22</v>
      </c>
      <c r="M147" s="5">
        <v>3142.8571428571427</v>
      </c>
      <c r="N147" s="1">
        <v>60</v>
      </c>
      <c r="O147" s="5">
        <v>38.750285714285717</v>
      </c>
      <c r="P147" s="1" t="s">
        <v>15</v>
      </c>
      <c r="Q147" s="1" t="s">
        <v>26</v>
      </c>
      <c r="R147" s="1" t="s">
        <v>24</v>
      </c>
      <c r="S147" s="1">
        <v>1</v>
      </c>
      <c r="T147" s="1" t="s">
        <v>18</v>
      </c>
      <c r="U147" s="1">
        <v>0</v>
      </c>
      <c r="V147" s="6" t="s">
        <v>27</v>
      </c>
    </row>
    <row r="148" spans="1:22" ht="14.25" customHeight="1" x14ac:dyDescent="0.3">
      <c r="A148" s="1">
        <v>147</v>
      </c>
      <c r="B148" s="1">
        <v>46</v>
      </c>
      <c r="C148" s="1" t="s">
        <v>55</v>
      </c>
      <c r="D148" s="1" t="s">
        <v>11</v>
      </c>
      <c r="E148" s="1">
        <v>0</v>
      </c>
      <c r="F148" s="1">
        <v>1</v>
      </c>
      <c r="G148" s="1">
        <v>3</v>
      </c>
      <c r="H148" s="1" t="s">
        <v>32</v>
      </c>
      <c r="I148" s="1" t="s">
        <v>13</v>
      </c>
      <c r="J148" s="5">
        <v>485.14285714285717</v>
      </c>
      <c r="K148" s="5">
        <v>288.28571428571428</v>
      </c>
      <c r="L148" s="1" t="s">
        <v>22</v>
      </c>
      <c r="M148" s="5">
        <v>7141.1428571428569</v>
      </c>
      <c r="N148" s="1">
        <v>48</v>
      </c>
      <c r="O148" s="5">
        <v>106.48971428571429</v>
      </c>
      <c r="P148" s="1" t="s">
        <v>66</v>
      </c>
      <c r="Q148" s="1" t="s">
        <v>23</v>
      </c>
      <c r="R148" s="1" t="s">
        <v>17</v>
      </c>
      <c r="S148" s="1">
        <v>1</v>
      </c>
      <c r="T148" s="1" t="s">
        <v>18</v>
      </c>
      <c r="U148" s="1">
        <v>12</v>
      </c>
      <c r="V148" s="1" t="s">
        <v>27</v>
      </c>
    </row>
    <row r="149" spans="1:22" ht="14.25" customHeight="1" x14ac:dyDescent="0.3">
      <c r="A149" s="1">
        <v>148</v>
      </c>
      <c r="B149" s="1">
        <v>37</v>
      </c>
      <c r="C149" s="1" t="s">
        <v>55</v>
      </c>
      <c r="D149" s="1" t="s">
        <v>29</v>
      </c>
      <c r="E149" s="1">
        <v>1</v>
      </c>
      <c r="F149" s="1">
        <v>1</v>
      </c>
      <c r="G149" s="1">
        <v>3</v>
      </c>
      <c r="H149" s="1" t="s">
        <v>28</v>
      </c>
      <c r="I149" s="1" t="s">
        <v>13</v>
      </c>
      <c r="J149" s="5">
        <v>428.57142857142856</v>
      </c>
      <c r="K149" s="5">
        <v>76.571428571428569</v>
      </c>
      <c r="L149" s="1" t="s">
        <v>14</v>
      </c>
      <c r="M149" s="5">
        <v>85.714285714285708</v>
      </c>
      <c r="N149" s="1">
        <v>3</v>
      </c>
      <c r="O149" s="5">
        <v>29.750857142857143</v>
      </c>
      <c r="P149" s="1" t="s">
        <v>15</v>
      </c>
      <c r="Q149" s="1" t="s">
        <v>23</v>
      </c>
      <c r="R149" s="1" t="s">
        <v>17</v>
      </c>
      <c r="S149" s="1">
        <v>0</v>
      </c>
      <c r="T149" s="1" t="s">
        <v>18</v>
      </c>
      <c r="U149" s="1">
        <v>4</v>
      </c>
      <c r="V149" s="1" t="s">
        <v>27</v>
      </c>
    </row>
    <row r="150" spans="1:22" ht="14.25" customHeight="1" x14ac:dyDescent="0.3">
      <c r="A150" s="1">
        <v>149</v>
      </c>
      <c r="B150" s="1">
        <v>32</v>
      </c>
      <c r="C150" s="1" t="s">
        <v>55</v>
      </c>
      <c r="D150" s="1" t="s">
        <v>39</v>
      </c>
      <c r="E150" s="1">
        <v>1</v>
      </c>
      <c r="F150" s="1">
        <v>1</v>
      </c>
      <c r="G150" s="1">
        <v>2</v>
      </c>
      <c r="H150" s="1" t="s">
        <v>33</v>
      </c>
      <c r="I150" s="1" t="s">
        <v>21</v>
      </c>
      <c r="J150" s="5">
        <v>367.40942857142858</v>
      </c>
      <c r="K150" s="5">
        <v>40.571428571428569</v>
      </c>
      <c r="L150" s="1" t="s">
        <v>22</v>
      </c>
      <c r="M150" s="5">
        <v>1857.1428571428571</v>
      </c>
      <c r="N150" s="1">
        <v>36</v>
      </c>
      <c r="O150" s="5">
        <v>69.968000000000004</v>
      </c>
      <c r="P150" s="1" t="s">
        <v>15</v>
      </c>
      <c r="Q150" s="1" t="s">
        <v>26</v>
      </c>
      <c r="R150" s="1" t="s">
        <v>24</v>
      </c>
      <c r="S150" s="1">
        <v>1</v>
      </c>
      <c r="T150" s="1" t="s">
        <v>18</v>
      </c>
      <c r="U150" s="1">
        <v>0</v>
      </c>
      <c r="V150" s="6" t="s">
        <v>27</v>
      </c>
    </row>
    <row r="151" spans="1:22" ht="14.25" customHeight="1" x14ac:dyDescent="0.3">
      <c r="A151" s="1">
        <v>150</v>
      </c>
      <c r="B151" s="1">
        <v>30</v>
      </c>
      <c r="C151" s="1" t="s">
        <v>55</v>
      </c>
      <c r="D151" s="1" t="s">
        <v>11</v>
      </c>
      <c r="E151" s="1">
        <v>0</v>
      </c>
      <c r="F151" s="1">
        <v>1</v>
      </c>
      <c r="G151" s="1">
        <v>3</v>
      </c>
      <c r="H151" s="1" t="s">
        <v>12</v>
      </c>
      <c r="I151" s="1" t="s">
        <v>13</v>
      </c>
      <c r="J151" s="5">
        <v>187.71428571428572</v>
      </c>
      <c r="K151" s="5">
        <v>32.571428571428569</v>
      </c>
      <c r="L151" s="1" t="s">
        <v>34</v>
      </c>
      <c r="M151" s="5">
        <v>428.57142857142856</v>
      </c>
      <c r="N151" s="1">
        <v>24</v>
      </c>
      <c r="O151" s="5">
        <v>22.91657142857143</v>
      </c>
      <c r="P151" s="1" t="s">
        <v>15</v>
      </c>
      <c r="Q151" s="1" t="s">
        <v>26</v>
      </c>
      <c r="R151" s="1" t="s">
        <v>17</v>
      </c>
      <c r="S151" s="1">
        <v>1</v>
      </c>
      <c r="T151" s="1" t="s">
        <v>18</v>
      </c>
      <c r="U151" s="1">
        <v>0</v>
      </c>
      <c r="V151" s="6" t="s">
        <v>27</v>
      </c>
    </row>
    <row r="152" spans="1:22" ht="14.25" customHeight="1" x14ac:dyDescent="0.3">
      <c r="A152" s="1">
        <v>151</v>
      </c>
      <c r="B152" s="1">
        <v>25</v>
      </c>
      <c r="C152" s="1" t="s">
        <v>55</v>
      </c>
      <c r="D152" s="1" t="s">
        <v>11</v>
      </c>
      <c r="E152" s="1">
        <v>0</v>
      </c>
      <c r="F152" s="1">
        <v>2</v>
      </c>
      <c r="G152" s="1">
        <v>2</v>
      </c>
      <c r="H152" s="1" t="s">
        <v>20</v>
      </c>
      <c r="I152" s="1" t="s">
        <v>13</v>
      </c>
      <c r="J152" s="5">
        <v>205.71428571428572</v>
      </c>
      <c r="K152" s="5">
        <v>0</v>
      </c>
      <c r="L152" s="1" t="s">
        <v>14</v>
      </c>
      <c r="M152" s="5">
        <v>1428.5714285714287</v>
      </c>
      <c r="N152" s="1">
        <v>36</v>
      </c>
      <c r="O152" s="5">
        <v>56.950857142857146</v>
      </c>
      <c r="P152" s="1" t="s">
        <v>66</v>
      </c>
      <c r="Q152" s="1" t="s">
        <v>26</v>
      </c>
      <c r="R152" s="1" t="s">
        <v>17</v>
      </c>
      <c r="S152" s="1">
        <v>0</v>
      </c>
      <c r="T152" s="1" t="s">
        <v>18</v>
      </c>
      <c r="U152" s="1">
        <v>8</v>
      </c>
      <c r="V152" s="1" t="s">
        <v>27</v>
      </c>
    </row>
    <row r="153" spans="1:22" ht="14.25" customHeight="1" x14ac:dyDescent="0.3">
      <c r="A153" s="1">
        <v>152</v>
      </c>
      <c r="B153" s="1">
        <v>40</v>
      </c>
      <c r="C153" s="1" t="s">
        <v>55</v>
      </c>
      <c r="D153" s="1" t="s">
        <v>19</v>
      </c>
      <c r="E153" s="1">
        <v>1</v>
      </c>
      <c r="F153" s="1">
        <v>0</v>
      </c>
      <c r="G153" s="1">
        <v>3</v>
      </c>
      <c r="H153" s="1" t="s">
        <v>12</v>
      </c>
      <c r="I153" s="1" t="s">
        <v>21</v>
      </c>
      <c r="J153" s="5">
        <v>488.03657142857145</v>
      </c>
      <c r="K153" s="5">
        <v>127.71428571428571</v>
      </c>
      <c r="L153" s="1" t="s">
        <v>22</v>
      </c>
      <c r="M153" s="5">
        <v>428.57142857142856</v>
      </c>
      <c r="N153" s="1">
        <v>18</v>
      </c>
      <c r="O153" s="5">
        <v>29.422571428571427</v>
      </c>
      <c r="P153" s="1" t="s">
        <v>15</v>
      </c>
      <c r="Q153" s="1" t="s">
        <v>26</v>
      </c>
      <c r="R153" s="1" t="s">
        <v>45</v>
      </c>
      <c r="S153" s="1">
        <v>0</v>
      </c>
      <c r="T153" s="1" t="s">
        <v>18</v>
      </c>
      <c r="U153" s="1">
        <v>0</v>
      </c>
      <c r="V153" s="6" t="s">
        <v>27</v>
      </c>
    </row>
    <row r="154" spans="1:22" ht="14.25" customHeight="1" x14ac:dyDescent="0.3">
      <c r="A154" s="1">
        <v>153</v>
      </c>
      <c r="B154" s="1">
        <v>42</v>
      </c>
      <c r="C154" s="1" t="s">
        <v>55</v>
      </c>
      <c r="D154" s="1" t="s">
        <v>19</v>
      </c>
      <c r="E154" s="1">
        <v>2</v>
      </c>
      <c r="F154" s="1">
        <v>0</v>
      </c>
      <c r="G154" s="1">
        <v>3</v>
      </c>
      <c r="H154" s="1" t="s">
        <v>12</v>
      </c>
      <c r="I154" s="1" t="s">
        <v>21</v>
      </c>
      <c r="J154" s="5">
        <v>285.71428571428572</v>
      </c>
      <c r="K154" s="5">
        <v>57.142857142857146</v>
      </c>
      <c r="L154" s="1" t="s">
        <v>22</v>
      </c>
      <c r="M154" s="5">
        <v>857.14285714285711</v>
      </c>
      <c r="N154" s="1">
        <v>36</v>
      </c>
      <c r="O154" s="5">
        <v>36.382285714285715</v>
      </c>
      <c r="P154" s="1" t="s">
        <v>15</v>
      </c>
      <c r="Q154" s="1" t="s">
        <v>23</v>
      </c>
      <c r="R154" s="1" t="s">
        <v>24</v>
      </c>
      <c r="S154" s="1">
        <v>0</v>
      </c>
      <c r="T154" s="1" t="s">
        <v>18</v>
      </c>
      <c r="U154" s="1">
        <v>0</v>
      </c>
      <c r="V154" s="6" t="s">
        <v>27</v>
      </c>
    </row>
    <row r="155" spans="1:22" ht="14.25" customHeight="1" x14ac:dyDescent="0.3">
      <c r="A155" s="1">
        <v>154</v>
      </c>
      <c r="B155" s="1">
        <v>42</v>
      </c>
      <c r="C155" s="1" t="s">
        <v>55</v>
      </c>
      <c r="D155" s="1" t="s">
        <v>19</v>
      </c>
      <c r="E155" s="1">
        <v>2</v>
      </c>
      <c r="F155" s="1">
        <v>0</v>
      </c>
      <c r="G155" s="1">
        <v>3</v>
      </c>
      <c r="H155" s="1" t="s">
        <v>12</v>
      </c>
      <c r="I155" s="1" t="s">
        <v>21</v>
      </c>
      <c r="J155" s="5">
        <v>285.71428571428572</v>
      </c>
      <c r="K155" s="5">
        <v>57.142857142857146</v>
      </c>
      <c r="L155" s="1" t="s">
        <v>22</v>
      </c>
      <c r="M155" s="5">
        <v>857.14285714285711</v>
      </c>
      <c r="N155" s="1">
        <v>36</v>
      </c>
      <c r="O155" s="5">
        <v>36.382285714285715</v>
      </c>
      <c r="P155" s="1" t="s">
        <v>15</v>
      </c>
      <c r="Q155" s="1" t="s">
        <v>23</v>
      </c>
      <c r="R155" s="1" t="s">
        <v>24</v>
      </c>
      <c r="S155" s="1">
        <v>0</v>
      </c>
      <c r="T155" s="1" t="s">
        <v>18</v>
      </c>
      <c r="U155" s="1">
        <v>0</v>
      </c>
      <c r="V155" s="6" t="s">
        <v>27</v>
      </c>
    </row>
    <row r="156" spans="1:22" ht="14.25" customHeight="1" x14ac:dyDescent="0.3">
      <c r="A156" s="1">
        <v>155</v>
      </c>
      <c r="B156" s="1">
        <v>33</v>
      </c>
      <c r="C156" s="1" t="s">
        <v>55</v>
      </c>
      <c r="D156" s="1" t="s">
        <v>11</v>
      </c>
      <c r="E156" s="1">
        <v>1</v>
      </c>
      <c r="F156" s="1">
        <v>1</v>
      </c>
      <c r="G156" s="1">
        <v>3</v>
      </c>
      <c r="H156" s="1" t="s">
        <v>12</v>
      </c>
      <c r="I156" s="1" t="s">
        <v>13</v>
      </c>
      <c r="J156" s="5">
        <v>237.14285714285714</v>
      </c>
      <c r="K156" s="5">
        <v>55.142857142857146</v>
      </c>
      <c r="L156" s="1" t="s">
        <v>22</v>
      </c>
      <c r="M156" s="5">
        <v>1028.5714285714287</v>
      </c>
      <c r="N156" s="1">
        <v>36</v>
      </c>
      <c r="O156" s="5">
        <v>38.751428571428569</v>
      </c>
      <c r="P156" s="1" t="s">
        <v>15</v>
      </c>
      <c r="Q156" s="1" t="s">
        <v>16</v>
      </c>
      <c r="R156" s="1" t="s">
        <v>24</v>
      </c>
      <c r="S156" s="1">
        <v>1</v>
      </c>
      <c r="T156" s="1" t="s">
        <v>18</v>
      </c>
      <c r="U156" s="1">
        <v>26</v>
      </c>
      <c r="V156" s="1" t="s">
        <v>27</v>
      </c>
    </row>
    <row r="157" spans="1:22" ht="14.25" customHeight="1" x14ac:dyDescent="0.3">
      <c r="A157" s="1">
        <v>156</v>
      </c>
      <c r="B157" s="1">
        <v>32</v>
      </c>
      <c r="C157" s="1" t="s">
        <v>55</v>
      </c>
      <c r="D157" s="1" t="s">
        <v>11</v>
      </c>
      <c r="E157" s="1">
        <v>1</v>
      </c>
      <c r="F157" s="1">
        <v>1</v>
      </c>
      <c r="G157" s="1">
        <v>3</v>
      </c>
      <c r="H157" s="1" t="s">
        <v>20</v>
      </c>
      <c r="I157" s="1" t="s">
        <v>21</v>
      </c>
      <c r="J157" s="5">
        <v>800</v>
      </c>
      <c r="K157" s="5">
        <v>126.57142857142857</v>
      </c>
      <c r="L157" s="1" t="s">
        <v>22</v>
      </c>
      <c r="M157" s="5">
        <v>1428.5714285714287</v>
      </c>
      <c r="N157" s="1">
        <v>36</v>
      </c>
      <c r="O157" s="5">
        <v>62.093714285714285</v>
      </c>
      <c r="P157" s="1" t="s">
        <v>15</v>
      </c>
      <c r="Q157" s="1" t="s">
        <v>26</v>
      </c>
      <c r="R157" s="1" t="s">
        <v>24</v>
      </c>
      <c r="S157" s="1">
        <v>1</v>
      </c>
      <c r="T157" s="1" t="s">
        <v>18</v>
      </c>
      <c r="U157" s="1">
        <v>0</v>
      </c>
      <c r="V157" s="6" t="s">
        <v>27</v>
      </c>
    </row>
    <row r="158" spans="1:22" ht="14.25" customHeight="1" x14ac:dyDescent="0.3">
      <c r="A158" s="1">
        <v>157</v>
      </c>
      <c r="B158" s="1">
        <v>33</v>
      </c>
      <c r="C158" s="1" t="s">
        <v>55</v>
      </c>
      <c r="D158" s="1" t="s">
        <v>19</v>
      </c>
      <c r="E158" s="1">
        <v>3</v>
      </c>
      <c r="F158" s="1">
        <v>0</v>
      </c>
      <c r="G158" s="1">
        <v>1</v>
      </c>
      <c r="H158" s="1" t="s">
        <v>12</v>
      </c>
      <c r="I158" s="1" t="s">
        <v>21</v>
      </c>
      <c r="J158" s="5">
        <v>1142.8571428571429</v>
      </c>
      <c r="K158" s="5">
        <v>942</v>
      </c>
      <c r="L158" s="1" t="s">
        <v>22</v>
      </c>
      <c r="M158" s="5">
        <v>571.42857142857144</v>
      </c>
      <c r="N158" s="1">
        <v>24</v>
      </c>
      <c r="O158" s="5">
        <v>30.555428571428571</v>
      </c>
      <c r="P158" s="1" t="s">
        <v>66</v>
      </c>
      <c r="Q158" s="1" t="s">
        <v>23</v>
      </c>
      <c r="R158" s="1" t="s">
        <v>24</v>
      </c>
      <c r="S158" s="1">
        <v>0</v>
      </c>
      <c r="T158" s="1" t="s">
        <v>18</v>
      </c>
      <c r="U158" s="1">
        <v>4</v>
      </c>
      <c r="V158" s="1" t="s">
        <v>27</v>
      </c>
    </row>
    <row r="159" spans="1:22" ht="14.25" customHeight="1" x14ac:dyDescent="0.3">
      <c r="A159" s="1">
        <v>158</v>
      </c>
      <c r="B159" s="1">
        <v>32</v>
      </c>
      <c r="C159" s="1" t="s">
        <v>55</v>
      </c>
      <c r="D159" s="1" t="s">
        <v>11</v>
      </c>
      <c r="E159" s="1">
        <v>1</v>
      </c>
      <c r="F159" s="1">
        <v>1</v>
      </c>
      <c r="G159" s="1">
        <v>3</v>
      </c>
      <c r="H159" s="1" t="s">
        <v>20</v>
      </c>
      <c r="I159" s="1" t="s">
        <v>21</v>
      </c>
      <c r="J159" s="5">
        <v>800</v>
      </c>
      <c r="K159" s="5">
        <v>126.57142857142857</v>
      </c>
      <c r="L159" s="1" t="s">
        <v>22</v>
      </c>
      <c r="M159" s="5">
        <v>1428.5714285714287</v>
      </c>
      <c r="N159" s="1">
        <v>36</v>
      </c>
      <c r="O159" s="5">
        <v>62.093714285714285</v>
      </c>
      <c r="P159" s="1" t="s">
        <v>15</v>
      </c>
      <c r="Q159" s="1" t="s">
        <v>26</v>
      </c>
      <c r="R159" s="1" t="s">
        <v>24</v>
      </c>
      <c r="S159" s="1">
        <v>1</v>
      </c>
      <c r="T159" s="1" t="s">
        <v>18</v>
      </c>
      <c r="U159" s="1">
        <v>0</v>
      </c>
      <c r="V159" s="6" t="s">
        <v>27</v>
      </c>
    </row>
    <row r="160" spans="1:22" ht="14.25" customHeight="1" x14ac:dyDescent="0.3">
      <c r="A160" s="1">
        <v>159</v>
      </c>
      <c r="B160" s="1">
        <v>31</v>
      </c>
      <c r="C160" s="1" t="s">
        <v>55</v>
      </c>
      <c r="D160" s="1" t="s">
        <v>19</v>
      </c>
      <c r="E160" s="1">
        <v>0</v>
      </c>
      <c r="F160" s="1">
        <v>0</v>
      </c>
      <c r="G160" s="1">
        <v>2</v>
      </c>
      <c r="H160" s="1" t="s">
        <v>33</v>
      </c>
      <c r="I160" s="1" t="s">
        <v>13</v>
      </c>
      <c r="J160" s="5">
        <v>277.83914285714286</v>
      </c>
      <c r="K160" s="5">
        <v>31.142857142857142</v>
      </c>
      <c r="L160" s="1" t="s">
        <v>14</v>
      </c>
      <c r="M160" s="5">
        <v>1857.1428571428571</v>
      </c>
      <c r="N160" s="1">
        <v>36</v>
      </c>
      <c r="O160" s="5">
        <v>69.968000000000004</v>
      </c>
      <c r="P160" s="1" t="s">
        <v>15</v>
      </c>
      <c r="Q160" s="1" t="s">
        <v>26</v>
      </c>
      <c r="R160" s="1" t="s">
        <v>17</v>
      </c>
      <c r="S160" s="1">
        <v>0</v>
      </c>
      <c r="T160" s="1" t="s">
        <v>18</v>
      </c>
      <c r="U160" s="1">
        <v>0</v>
      </c>
      <c r="V160" s="6" t="s">
        <v>27</v>
      </c>
    </row>
    <row r="161" spans="1:22" ht="14.25" customHeight="1" x14ac:dyDescent="0.3">
      <c r="A161" s="1">
        <v>160</v>
      </c>
      <c r="B161" s="1">
        <v>31</v>
      </c>
      <c r="C161" s="1" t="s">
        <v>55</v>
      </c>
      <c r="D161" s="1" t="s">
        <v>19</v>
      </c>
      <c r="E161" s="1">
        <v>0</v>
      </c>
      <c r="F161" s="1">
        <v>0</v>
      </c>
      <c r="G161" s="1">
        <v>2</v>
      </c>
      <c r="H161" s="1" t="s">
        <v>12</v>
      </c>
      <c r="I161" s="1" t="s">
        <v>13</v>
      </c>
      <c r="J161" s="5">
        <v>141.97142857142856</v>
      </c>
      <c r="K161" s="5">
        <v>0</v>
      </c>
      <c r="L161" s="1" t="s">
        <v>22</v>
      </c>
      <c r="M161" s="5">
        <v>342.85714285714283</v>
      </c>
      <c r="N161" s="1">
        <v>18</v>
      </c>
      <c r="O161" s="5">
        <v>23.344571428571427</v>
      </c>
      <c r="P161" s="1" t="s">
        <v>15</v>
      </c>
      <c r="Q161" s="1" t="s">
        <v>36</v>
      </c>
      <c r="R161" s="1" t="s">
        <v>17</v>
      </c>
      <c r="S161" s="1">
        <v>0</v>
      </c>
      <c r="T161" s="1" t="s">
        <v>18</v>
      </c>
      <c r="U161" s="1">
        <v>0</v>
      </c>
      <c r="V161" s="6" t="s">
        <v>27</v>
      </c>
    </row>
    <row r="162" spans="1:22" ht="14.25" customHeight="1" x14ac:dyDescent="0.3">
      <c r="A162" s="1">
        <v>161</v>
      </c>
      <c r="B162" s="1">
        <v>29</v>
      </c>
      <c r="C162" s="1" t="s">
        <v>55</v>
      </c>
      <c r="D162" s="1" t="s">
        <v>38</v>
      </c>
      <c r="E162" s="1">
        <v>1</v>
      </c>
      <c r="F162" s="1">
        <v>1</v>
      </c>
      <c r="G162" s="1">
        <v>3</v>
      </c>
      <c r="H162" s="1" t="s">
        <v>28</v>
      </c>
      <c r="I162" s="1" t="s">
        <v>13</v>
      </c>
      <c r="J162" s="5">
        <v>257.14285714285717</v>
      </c>
      <c r="K162" s="5">
        <v>0</v>
      </c>
      <c r="L162" s="1" t="s">
        <v>34</v>
      </c>
      <c r="M162" s="5">
        <v>1228.5714285714287</v>
      </c>
      <c r="N162" s="1">
        <v>36</v>
      </c>
      <c r="O162" s="5">
        <v>46.286571428571428</v>
      </c>
      <c r="P162" s="1" t="s">
        <v>66</v>
      </c>
      <c r="Q162" s="1" t="s">
        <v>26</v>
      </c>
      <c r="R162" s="1" t="s">
        <v>17</v>
      </c>
      <c r="S162" s="1">
        <v>1</v>
      </c>
      <c r="T162" s="1" t="s">
        <v>18</v>
      </c>
      <c r="U162" s="1">
        <v>65</v>
      </c>
      <c r="V162" s="1" t="s">
        <v>27</v>
      </c>
    </row>
    <row r="163" spans="1:22" ht="14.25" customHeight="1" x14ac:dyDescent="0.3">
      <c r="A163" s="1">
        <v>162</v>
      </c>
      <c r="B163" s="1">
        <v>39</v>
      </c>
      <c r="C163" s="1" t="s">
        <v>55</v>
      </c>
      <c r="D163" s="1" t="s">
        <v>11</v>
      </c>
      <c r="E163" s="1">
        <v>1</v>
      </c>
      <c r="F163" s="1">
        <v>1</v>
      </c>
      <c r="G163" s="1">
        <v>3</v>
      </c>
      <c r="H163" s="1" t="s">
        <v>28</v>
      </c>
      <c r="I163" s="1" t="s">
        <v>13</v>
      </c>
      <c r="J163" s="5">
        <v>407.86085714285713</v>
      </c>
      <c r="K163" s="5">
        <v>0</v>
      </c>
      <c r="L163" s="1" t="s">
        <v>34</v>
      </c>
      <c r="M163" s="5">
        <v>571.42857142857144</v>
      </c>
      <c r="N163" s="1">
        <v>24</v>
      </c>
      <c r="O163" s="5">
        <v>31.353142857142856</v>
      </c>
      <c r="P163" s="1" t="s">
        <v>66</v>
      </c>
      <c r="Q163" s="1" t="s">
        <v>16</v>
      </c>
      <c r="R163" s="1" t="s">
        <v>17</v>
      </c>
      <c r="S163" s="1">
        <v>1</v>
      </c>
      <c r="T163" s="1" t="s">
        <v>18</v>
      </c>
      <c r="U163" s="1">
        <v>0</v>
      </c>
      <c r="V163" s="6" t="s">
        <v>27</v>
      </c>
    </row>
    <row r="164" spans="1:22" ht="14.25" customHeight="1" x14ac:dyDescent="0.3">
      <c r="A164" s="1">
        <v>163</v>
      </c>
      <c r="B164" s="1">
        <v>37</v>
      </c>
      <c r="C164" s="1" t="s">
        <v>56</v>
      </c>
      <c r="D164" s="1" t="s">
        <v>11</v>
      </c>
      <c r="E164" s="1">
        <v>0</v>
      </c>
      <c r="F164" s="1">
        <v>0</v>
      </c>
      <c r="G164" s="1">
        <v>3</v>
      </c>
      <c r="H164" s="1" t="s">
        <v>33</v>
      </c>
      <c r="I164" s="1" t="s">
        <v>13</v>
      </c>
      <c r="J164" s="5">
        <v>335.42857142857144</v>
      </c>
      <c r="K164" s="5">
        <v>22.571428571428573</v>
      </c>
      <c r="L164" s="1" t="s">
        <v>34</v>
      </c>
      <c r="M164" s="5">
        <v>1542.8571428571429</v>
      </c>
      <c r="N164" s="1">
        <v>36</v>
      </c>
      <c r="O164" s="5">
        <v>58.127142857142857</v>
      </c>
      <c r="P164" s="1" t="s">
        <v>15</v>
      </c>
      <c r="Q164" s="1" t="s">
        <v>44</v>
      </c>
      <c r="R164" s="1" t="s">
        <v>17</v>
      </c>
      <c r="S164" s="1">
        <v>1</v>
      </c>
      <c r="T164" s="1" t="s">
        <v>18</v>
      </c>
      <c r="U164" s="1">
        <v>4</v>
      </c>
      <c r="V164" s="1" t="s">
        <v>27</v>
      </c>
    </row>
    <row r="165" spans="1:22" ht="14.25" customHeight="1" x14ac:dyDescent="0.3">
      <c r="A165" s="1">
        <v>164</v>
      </c>
      <c r="B165" s="1">
        <v>50</v>
      </c>
      <c r="C165" s="1" t="s">
        <v>56</v>
      </c>
      <c r="D165" s="1" t="s">
        <v>38</v>
      </c>
      <c r="E165" s="1">
        <v>3</v>
      </c>
      <c r="F165" s="1">
        <v>4</v>
      </c>
      <c r="G165" s="1">
        <v>1</v>
      </c>
      <c r="H165" s="1" t="s">
        <v>20</v>
      </c>
      <c r="I165" s="1" t="s">
        <v>21</v>
      </c>
      <c r="J165" s="5">
        <v>1196.5714285714287</v>
      </c>
      <c r="K165" s="5">
        <v>318.85714285714283</v>
      </c>
      <c r="L165" s="1" t="s">
        <v>22</v>
      </c>
      <c r="M165" s="5">
        <v>1428.5714285714287</v>
      </c>
      <c r="N165" s="1">
        <v>24</v>
      </c>
      <c r="O165" s="5">
        <v>73.408000000000001</v>
      </c>
      <c r="P165" s="1" t="s">
        <v>66</v>
      </c>
      <c r="Q165" s="1" t="s">
        <v>30</v>
      </c>
      <c r="R165" s="1" t="s">
        <v>37</v>
      </c>
      <c r="S165" s="1">
        <v>1</v>
      </c>
      <c r="T165" s="1" t="s">
        <v>18</v>
      </c>
      <c r="U165" s="1">
        <v>5</v>
      </c>
      <c r="V165" s="1" t="s">
        <v>27</v>
      </c>
    </row>
    <row r="166" spans="1:22" ht="14.25" customHeight="1" x14ac:dyDescent="0.3">
      <c r="A166" s="1">
        <v>165</v>
      </c>
      <c r="B166" s="1">
        <v>73</v>
      </c>
      <c r="C166" s="1" t="s">
        <v>56</v>
      </c>
      <c r="D166" s="1" t="s">
        <v>19</v>
      </c>
      <c r="E166" s="1">
        <v>6</v>
      </c>
      <c r="F166" s="1">
        <v>1</v>
      </c>
      <c r="G166" s="1">
        <v>3</v>
      </c>
      <c r="H166" s="1" t="s">
        <v>35</v>
      </c>
      <c r="I166" s="1" t="s">
        <v>21</v>
      </c>
      <c r="J166" s="5">
        <v>662.85714285714289</v>
      </c>
      <c r="K166" s="5">
        <v>265.14285714285717</v>
      </c>
      <c r="L166" s="1" t="s">
        <v>22</v>
      </c>
      <c r="M166" s="5">
        <v>571.42857142857144</v>
      </c>
      <c r="N166" s="1">
        <v>24</v>
      </c>
      <c r="O166" s="5">
        <v>30.555428571428571</v>
      </c>
      <c r="P166" s="1" t="s">
        <v>15</v>
      </c>
      <c r="Q166" s="1" t="s">
        <v>26</v>
      </c>
      <c r="R166" s="1" t="s">
        <v>24</v>
      </c>
      <c r="S166" s="1">
        <v>1</v>
      </c>
      <c r="T166" s="1" t="s">
        <v>18</v>
      </c>
      <c r="U166" s="1">
        <v>4</v>
      </c>
      <c r="V166" s="1" t="s">
        <v>27</v>
      </c>
    </row>
    <row r="167" spans="1:22" ht="14.25" customHeight="1" x14ac:dyDescent="0.3">
      <c r="A167" s="1">
        <v>166</v>
      </c>
      <c r="B167" s="1">
        <v>61</v>
      </c>
      <c r="C167" s="1" t="s">
        <v>56</v>
      </c>
      <c r="D167" s="1" t="s">
        <v>11</v>
      </c>
      <c r="E167" s="1">
        <v>0</v>
      </c>
      <c r="F167" s="1">
        <v>0</v>
      </c>
      <c r="G167" s="1">
        <v>3</v>
      </c>
      <c r="H167" s="1" t="s">
        <v>20</v>
      </c>
      <c r="I167" s="1" t="s">
        <v>21</v>
      </c>
      <c r="J167" s="5">
        <v>285.71428571428572</v>
      </c>
      <c r="K167" s="5">
        <v>0</v>
      </c>
      <c r="L167" s="1" t="s">
        <v>22</v>
      </c>
      <c r="M167" s="5">
        <v>3714.2857142857142</v>
      </c>
      <c r="N167" s="1">
        <v>48</v>
      </c>
      <c r="O167" s="5">
        <v>123.56971428571428</v>
      </c>
      <c r="P167" s="1" t="s">
        <v>15</v>
      </c>
      <c r="Q167" s="1" t="s">
        <v>44</v>
      </c>
      <c r="R167" s="1" t="s">
        <v>24</v>
      </c>
      <c r="S167" s="1">
        <v>1</v>
      </c>
      <c r="T167" s="1" t="s">
        <v>18</v>
      </c>
      <c r="U167" s="1">
        <v>0</v>
      </c>
      <c r="V167" s="6" t="s">
        <v>27</v>
      </c>
    </row>
    <row r="168" spans="1:22" ht="14.25" customHeight="1" x14ac:dyDescent="0.3">
      <c r="A168" s="1">
        <v>167</v>
      </c>
      <c r="B168" s="1">
        <v>67</v>
      </c>
      <c r="C168" s="1" t="s">
        <v>56</v>
      </c>
      <c r="D168" s="1" t="s">
        <v>11</v>
      </c>
      <c r="E168" s="1">
        <v>0</v>
      </c>
      <c r="F168" s="1">
        <v>0</v>
      </c>
      <c r="G168" s="1">
        <v>5</v>
      </c>
      <c r="H168" s="1" t="s">
        <v>12</v>
      </c>
      <c r="I168" s="1" t="s">
        <v>21</v>
      </c>
      <c r="J168" s="5">
        <v>523.71428571428567</v>
      </c>
      <c r="K168" s="5">
        <v>373.14285714285717</v>
      </c>
      <c r="L168" s="1" t="s">
        <v>14</v>
      </c>
      <c r="M168" s="5">
        <v>1428.5714285714287</v>
      </c>
      <c r="N168" s="1">
        <v>36</v>
      </c>
      <c r="O168" s="5">
        <v>60.974285714285713</v>
      </c>
      <c r="P168" s="1" t="s">
        <v>15</v>
      </c>
      <c r="Q168" s="1" t="s">
        <v>23</v>
      </c>
      <c r="R168" s="1" t="s">
        <v>48</v>
      </c>
      <c r="S168" s="1">
        <v>1</v>
      </c>
      <c r="T168" s="1" t="s">
        <v>18</v>
      </c>
      <c r="U168" s="1">
        <v>0</v>
      </c>
      <c r="V168" s="6" t="s">
        <v>27</v>
      </c>
    </row>
    <row r="169" spans="1:22" ht="14.25" customHeight="1" x14ac:dyDescent="0.3">
      <c r="A169" s="1">
        <v>168</v>
      </c>
      <c r="B169" s="1">
        <v>54</v>
      </c>
      <c r="C169" s="1" t="s">
        <v>56</v>
      </c>
      <c r="D169" s="1" t="s">
        <v>19</v>
      </c>
      <c r="E169" s="1">
        <v>0</v>
      </c>
      <c r="F169" s="1">
        <v>1</v>
      </c>
      <c r="G169" s="1">
        <v>4</v>
      </c>
      <c r="H169" s="1" t="s">
        <v>20</v>
      </c>
      <c r="I169" s="1" t="s">
        <v>21</v>
      </c>
      <c r="J169" s="5">
        <v>976.28571428571433</v>
      </c>
      <c r="K169" s="5">
        <v>262.85714285714283</v>
      </c>
      <c r="L169" s="1" t="s">
        <v>14</v>
      </c>
      <c r="M169" s="5">
        <v>71.428571428571431</v>
      </c>
      <c r="N169" s="1">
        <v>3</v>
      </c>
      <c r="O169" s="5">
        <v>24.792285714285715</v>
      </c>
      <c r="P169" s="1" t="s">
        <v>66</v>
      </c>
      <c r="Q169" s="1" t="s">
        <v>43</v>
      </c>
      <c r="R169" s="1" t="s">
        <v>24</v>
      </c>
      <c r="S169" s="1">
        <v>0</v>
      </c>
      <c r="T169" s="1" t="s">
        <v>18</v>
      </c>
      <c r="U169" s="1">
        <v>30</v>
      </c>
      <c r="V169" s="1" t="s">
        <v>27</v>
      </c>
    </row>
    <row r="170" spans="1:22" ht="14.25" customHeight="1" x14ac:dyDescent="0.3">
      <c r="A170" s="1">
        <v>169</v>
      </c>
      <c r="B170" s="1">
        <v>54</v>
      </c>
      <c r="C170" s="1" t="s">
        <v>56</v>
      </c>
      <c r="D170" s="1" t="s">
        <v>19</v>
      </c>
      <c r="E170" s="1">
        <v>0</v>
      </c>
      <c r="F170" s="1">
        <v>1</v>
      </c>
      <c r="G170" s="1">
        <v>4</v>
      </c>
      <c r="H170" s="1" t="s">
        <v>20</v>
      </c>
      <c r="I170" s="1" t="s">
        <v>21</v>
      </c>
      <c r="J170" s="5">
        <v>976.28571428571433</v>
      </c>
      <c r="K170" s="5">
        <v>262.85714285714283</v>
      </c>
      <c r="L170" s="1" t="s">
        <v>14</v>
      </c>
      <c r="M170" s="5">
        <v>1485.7142857142858</v>
      </c>
      <c r="N170" s="1">
        <v>36</v>
      </c>
      <c r="O170" s="5">
        <v>55.974285714285713</v>
      </c>
      <c r="P170" s="1" t="s">
        <v>66</v>
      </c>
      <c r="Q170" s="1" t="s">
        <v>43</v>
      </c>
      <c r="R170" s="1" t="s">
        <v>24</v>
      </c>
      <c r="S170" s="1">
        <v>0</v>
      </c>
      <c r="T170" s="1" t="s">
        <v>18</v>
      </c>
      <c r="U170" s="1">
        <v>30</v>
      </c>
      <c r="V170" s="1" t="s">
        <v>27</v>
      </c>
    </row>
    <row r="171" spans="1:22" ht="14.25" customHeight="1" x14ac:dyDescent="0.3">
      <c r="A171" s="1">
        <v>170</v>
      </c>
      <c r="B171" s="1">
        <v>53</v>
      </c>
      <c r="C171" s="1" t="s">
        <v>56</v>
      </c>
      <c r="D171" s="1" t="s">
        <v>29</v>
      </c>
      <c r="E171" s="1">
        <v>2</v>
      </c>
      <c r="F171" s="1">
        <v>0</v>
      </c>
      <c r="G171" s="1">
        <v>3</v>
      </c>
      <c r="H171" s="1" t="s">
        <v>20</v>
      </c>
      <c r="I171" s="1" t="s">
        <v>21</v>
      </c>
      <c r="J171" s="5">
        <v>685.71428571428567</v>
      </c>
      <c r="K171" s="5">
        <v>272</v>
      </c>
      <c r="L171" s="1" t="s">
        <v>22</v>
      </c>
      <c r="M171" s="5">
        <v>857.14285714285711</v>
      </c>
      <c r="N171" s="1">
        <v>36</v>
      </c>
      <c r="O171" s="5">
        <v>32.292857142857144</v>
      </c>
      <c r="P171" s="1" t="s">
        <v>15</v>
      </c>
      <c r="Q171" s="1" t="s">
        <v>49</v>
      </c>
      <c r="R171" s="1" t="s">
        <v>24</v>
      </c>
      <c r="S171" s="1">
        <v>1</v>
      </c>
      <c r="T171" s="1" t="s">
        <v>18</v>
      </c>
      <c r="U171" s="1">
        <v>0</v>
      </c>
      <c r="V171" s="6" t="s">
        <v>27</v>
      </c>
    </row>
    <row r="172" spans="1:22" ht="14.25" customHeight="1" x14ac:dyDescent="0.3">
      <c r="A172" s="1">
        <v>171</v>
      </c>
      <c r="B172" s="1">
        <v>46</v>
      </c>
      <c r="C172" s="1" t="s">
        <v>56</v>
      </c>
      <c r="D172" s="1" t="s">
        <v>19</v>
      </c>
      <c r="E172" s="1">
        <v>1</v>
      </c>
      <c r="F172" s="1">
        <v>1</v>
      </c>
      <c r="G172" s="1">
        <v>3</v>
      </c>
      <c r="H172" s="1" t="s">
        <v>20</v>
      </c>
      <c r="I172" s="1" t="s">
        <v>21</v>
      </c>
      <c r="J172" s="5">
        <v>888</v>
      </c>
      <c r="K172" s="5">
        <v>0</v>
      </c>
      <c r="L172" s="1" t="s">
        <v>14</v>
      </c>
      <c r="M172" s="5">
        <v>2285.7142857142858</v>
      </c>
      <c r="N172" s="1">
        <v>48</v>
      </c>
      <c r="O172" s="5">
        <v>78.126285714285714</v>
      </c>
      <c r="P172" s="1" t="s">
        <v>15</v>
      </c>
      <c r="Q172" s="1" t="s">
        <v>44</v>
      </c>
      <c r="R172" s="1" t="s">
        <v>17</v>
      </c>
      <c r="S172" s="1">
        <v>0</v>
      </c>
      <c r="T172" s="1" t="s">
        <v>18</v>
      </c>
      <c r="U172" s="1">
        <v>0</v>
      </c>
      <c r="V172" s="6" t="s">
        <v>27</v>
      </c>
    </row>
    <row r="173" spans="1:22" ht="14.25" customHeight="1" x14ac:dyDescent="0.3">
      <c r="A173" s="1">
        <v>172</v>
      </c>
      <c r="B173" s="1">
        <v>37</v>
      </c>
      <c r="C173" s="1" t="s">
        <v>56</v>
      </c>
      <c r="D173" s="1" t="s">
        <v>11</v>
      </c>
      <c r="E173" s="1">
        <v>0</v>
      </c>
      <c r="F173" s="1">
        <v>0</v>
      </c>
      <c r="G173" s="1">
        <v>2</v>
      </c>
      <c r="H173" s="1" t="s">
        <v>28</v>
      </c>
      <c r="I173" s="1" t="s">
        <v>13</v>
      </c>
      <c r="J173" s="5">
        <v>289.42857142857144</v>
      </c>
      <c r="K173" s="5">
        <v>10.571428571428571</v>
      </c>
      <c r="L173" s="1" t="s">
        <v>14</v>
      </c>
      <c r="M173" s="5">
        <v>1000</v>
      </c>
      <c r="N173" s="1">
        <v>36</v>
      </c>
      <c r="O173" s="5">
        <v>39.865714285714283</v>
      </c>
      <c r="P173" s="1" t="s">
        <v>66</v>
      </c>
      <c r="Q173" s="1" t="s">
        <v>16</v>
      </c>
      <c r="R173" s="1" t="s">
        <v>17</v>
      </c>
      <c r="S173" s="1">
        <v>0</v>
      </c>
      <c r="T173" s="1" t="s">
        <v>18</v>
      </c>
      <c r="U173" s="1">
        <v>22</v>
      </c>
      <c r="V173" s="1" t="s">
        <v>27</v>
      </c>
    </row>
    <row r="174" spans="1:22" ht="14.25" customHeight="1" x14ac:dyDescent="0.3">
      <c r="A174" s="1">
        <v>173</v>
      </c>
      <c r="B174" s="1">
        <v>38</v>
      </c>
      <c r="C174" s="1" t="s">
        <v>56</v>
      </c>
      <c r="D174" s="1" t="s">
        <v>19</v>
      </c>
      <c r="E174" s="1">
        <v>2</v>
      </c>
      <c r="F174" s="1">
        <v>2</v>
      </c>
      <c r="G174" s="1">
        <v>3</v>
      </c>
      <c r="H174" s="1" t="s">
        <v>20</v>
      </c>
      <c r="I174" s="1" t="s">
        <v>13</v>
      </c>
      <c r="J174" s="5">
        <v>719.14285714285711</v>
      </c>
      <c r="K174" s="5">
        <v>374</v>
      </c>
      <c r="L174" s="1" t="s">
        <v>14</v>
      </c>
      <c r="M174" s="5">
        <v>2000.0002857142856</v>
      </c>
      <c r="N174" s="1">
        <v>60</v>
      </c>
      <c r="O174" s="5">
        <v>60.855714285714285</v>
      </c>
      <c r="P174" s="1" t="s">
        <v>66</v>
      </c>
      <c r="Q174" s="1" t="s">
        <v>36</v>
      </c>
      <c r="R174" s="1" t="s">
        <v>24</v>
      </c>
      <c r="S174" s="1">
        <v>1</v>
      </c>
      <c r="T174" s="1" t="s">
        <v>18</v>
      </c>
      <c r="U174" s="1">
        <v>0</v>
      </c>
      <c r="V174" s="6" t="s">
        <v>27</v>
      </c>
    </row>
    <row r="175" spans="1:22" ht="14.25" customHeight="1" x14ac:dyDescent="0.3">
      <c r="A175" s="1">
        <v>174</v>
      </c>
      <c r="B175" s="1">
        <v>34</v>
      </c>
      <c r="C175" s="1" t="s">
        <v>56</v>
      </c>
      <c r="D175" s="1" t="s">
        <v>11</v>
      </c>
      <c r="E175" s="1">
        <v>0</v>
      </c>
      <c r="F175" s="1">
        <v>0</v>
      </c>
      <c r="G175" s="1">
        <v>3</v>
      </c>
      <c r="H175" s="1" t="s">
        <v>12</v>
      </c>
      <c r="I175" s="1" t="s">
        <v>13</v>
      </c>
      <c r="J175" s="5">
        <v>253.11428571428573</v>
      </c>
      <c r="K175" s="5">
        <v>59.714285714285715</v>
      </c>
      <c r="L175" s="1" t="s">
        <v>14</v>
      </c>
      <c r="M175" s="5">
        <v>2577.1428571428573</v>
      </c>
      <c r="N175" s="1">
        <v>36</v>
      </c>
      <c r="O175" s="5">
        <v>102.73942857142858</v>
      </c>
      <c r="P175" s="1" t="s">
        <v>15</v>
      </c>
      <c r="Q175" s="1" t="s">
        <v>26</v>
      </c>
      <c r="R175" s="1" t="s">
        <v>17</v>
      </c>
      <c r="S175" s="1">
        <v>1</v>
      </c>
      <c r="T175" s="1" t="s">
        <v>18</v>
      </c>
      <c r="U175" s="1">
        <v>3</v>
      </c>
      <c r="V175" s="1" t="s">
        <v>27</v>
      </c>
    </row>
    <row r="176" spans="1:22" ht="14.25" customHeight="1" x14ac:dyDescent="0.3">
      <c r="A176" s="1">
        <v>175</v>
      </c>
      <c r="B176" s="1">
        <v>35</v>
      </c>
      <c r="C176" s="1" t="s">
        <v>56</v>
      </c>
      <c r="D176" s="1" t="s">
        <v>38</v>
      </c>
      <c r="E176" s="1">
        <v>1</v>
      </c>
      <c r="F176" s="1">
        <v>2</v>
      </c>
      <c r="G176" s="1">
        <v>2</v>
      </c>
      <c r="H176" s="1" t="s">
        <v>35</v>
      </c>
      <c r="I176" s="1" t="s">
        <v>25</v>
      </c>
      <c r="J176" s="5">
        <v>193.4</v>
      </c>
      <c r="K176" s="5">
        <v>0</v>
      </c>
      <c r="L176" s="1" t="s">
        <v>34</v>
      </c>
      <c r="M176" s="5">
        <v>3142.8571428571427</v>
      </c>
      <c r="N176" s="1">
        <v>48</v>
      </c>
      <c r="O176" s="5">
        <v>104.55914285714286</v>
      </c>
      <c r="P176" s="1" t="s">
        <v>15</v>
      </c>
      <c r="Q176" s="1" t="s">
        <v>44</v>
      </c>
      <c r="R176" s="1" t="s">
        <v>17</v>
      </c>
      <c r="S176" s="1">
        <v>1</v>
      </c>
      <c r="T176" s="1" t="s">
        <v>18</v>
      </c>
      <c r="U176" s="1">
        <v>0</v>
      </c>
      <c r="V176" s="6" t="s">
        <v>27</v>
      </c>
    </row>
    <row r="177" spans="1:22" ht="14.25" customHeight="1" x14ac:dyDescent="0.3">
      <c r="A177" s="1">
        <v>176</v>
      </c>
      <c r="B177" s="1">
        <v>42</v>
      </c>
      <c r="C177" s="1" t="s">
        <v>56</v>
      </c>
      <c r="D177" s="1" t="s">
        <v>11</v>
      </c>
      <c r="E177" s="1">
        <v>0</v>
      </c>
      <c r="F177" s="1">
        <v>0</v>
      </c>
      <c r="G177" s="1">
        <v>2</v>
      </c>
      <c r="H177" s="1" t="s">
        <v>12</v>
      </c>
      <c r="I177" s="1" t="s">
        <v>21</v>
      </c>
      <c r="J177" s="5">
        <v>337.14285714285717</v>
      </c>
      <c r="K177" s="5">
        <v>0</v>
      </c>
      <c r="L177" s="1" t="s">
        <v>14</v>
      </c>
      <c r="M177" s="5">
        <v>285.71428571428572</v>
      </c>
      <c r="N177" s="1">
        <v>18</v>
      </c>
      <c r="O177" s="5">
        <v>20.169714285714285</v>
      </c>
      <c r="P177" s="1" t="s">
        <v>40</v>
      </c>
      <c r="Q177" s="1" t="s">
        <v>23</v>
      </c>
      <c r="R177" s="1" t="s">
        <v>17</v>
      </c>
      <c r="S177" s="1">
        <v>0</v>
      </c>
      <c r="T177" s="1" t="s">
        <v>18</v>
      </c>
      <c r="U177" s="1">
        <v>0</v>
      </c>
      <c r="V177" s="6" t="s">
        <v>27</v>
      </c>
    </row>
    <row r="178" spans="1:22" ht="14.25" customHeight="1" x14ac:dyDescent="0.3">
      <c r="A178" s="1">
        <v>177</v>
      </c>
      <c r="B178" s="1">
        <v>53</v>
      </c>
      <c r="C178" s="1" t="s">
        <v>56</v>
      </c>
      <c r="D178" s="1" t="s">
        <v>19</v>
      </c>
      <c r="E178" s="1">
        <v>3</v>
      </c>
      <c r="F178" s="1">
        <v>3</v>
      </c>
      <c r="G178" s="1">
        <v>5</v>
      </c>
      <c r="H178" s="1" t="s">
        <v>28</v>
      </c>
      <c r="I178" s="1" t="s">
        <v>21</v>
      </c>
      <c r="J178" s="5">
        <v>457.14285714285717</v>
      </c>
      <c r="K178" s="5">
        <v>114.28571428571429</v>
      </c>
      <c r="L178" s="1" t="s">
        <v>22</v>
      </c>
      <c r="M178" s="5">
        <v>857.14285714285711</v>
      </c>
      <c r="N178" s="1">
        <v>24</v>
      </c>
      <c r="O178" s="5">
        <v>44.04485714285714</v>
      </c>
      <c r="P178" s="1" t="s">
        <v>66</v>
      </c>
      <c r="Q178" s="1" t="s">
        <v>23</v>
      </c>
      <c r="R178" s="1" t="s">
        <v>24</v>
      </c>
      <c r="S178" s="1">
        <v>1</v>
      </c>
      <c r="T178" s="1" t="s">
        <v>18</v>
      </c>
      <c r="U178" s="1">
        <v>7</v>
      </c>
      <c r="V178" s="1" t="s">
        <v>27</v>
      </c>
    </row>
    <row r="179" spans="1:22" ht="14.25" customHeight="1" x14ac:dyDescent="0.3">
      <c r="A179" s="1">
        <v>178</v>
      </c>
      <c r="B179" s="1">
        <v>38</v>
      </c>
      <c r="C179" s="1" t="s">
        <v>56</v>
      </c>
      <c r="D179" s="1" t="s">
        <v>38</v>
      </c>
      <c r="E179" s="1">
        <v>1</v>
      </c>
      <c r="F179" s="1">
        <v>1</v>
      </c>
      <c r="G179" s="1">
        <v>2</v>
      </c>
      <c r="H179" s="1" t="s">
        <v>28</v>
      </c>
      <c r="I179" s="1" t="s">
        <v>13</v>
      </c>
      <c r="J179" s="5">
        <v>292.56342857142857</v>
      </c>
      <c r="K179" s="5">
        <v>216.28571428571428</v>
      </c>
      <c r="L179" s="1" t="s">
        <v>34</v>
      </c>
      <c r="M179" s="5">
        <v>428.57142857142856</v>
      </c>
      <c r="N179" s="1">
        <v>36</v>
      </c>
      <c r="O179" s="5">
        <v>16.621142857142857</v>
      </c>
      <c r="P179" s="1" t="s">
        <v>66</v>
      </c>
      <c r="Q179" s="1" t="s">
        <v>26</v>
      </c>
      <c r="R179" s="1" t="s">
        <v>17</v>
      </c>
      <c r="S179" s="1">
        <v>1</v>
      </c>
      <c r="T179" s="1" t="s">
        <v>18</v>
      </c>
      <c r="U179" s="1">
        <v>0</v>
      </c>
      <c r="V179" s="6" t="s">
        <v>27</v>
      </c>
    </row>
    <row r="180" spans="1:22" ht="14.25" customHeight="1" x14ac:dyDescent="0.3">
      <c r="A180" s="1">
        <v>179</v>
      </c>
      <c r="B180" s="1">
        <v>50</v>
      </c>
      <c r="C180" s="1" t="s">
        <v>56</v>
      </c>
      <c r="D180" s="1" t="s">
        <v>19</v>
      </c>
      <c r="E180" s="1">
        <v>2</v>
      </c>
      <c r="F180" s="1">
        <v>1</v>
      </c>
      <c r="G180" s="1">
        <v>2</v>
      </c>
      <c r="H180" s="1" t="s">
        <v>35</v>
      </c>
      <c r="I180" s="1" t="s">
        <v>13</v>
      </c>
      <c r="J180" s="5">
        <v>320</v>
      </c>
      <c r="K180" s="5">
        <v>23.428571428571427</v>
      </c>
      <c r="L180" s="1" t="s">
        <v>22</v>
      </c>
      <c r="M180" s="5">
        <v>156.85714285714286</v>
      </c>
      <c r="N180" s="1">
        <v>6</v>
      </c>
      <c r="O180" s="5">
        <v>28.050285714285714</v>
      </c>
      <c r="P180" s="1" t="s">
        <v>15</v>
      </c>
      <c r="Q180" s="1" t="s">
        <v>23</v>
      </c>
      <c r="R180" s="1" t="s">
        <v>24</v>
      </c>
      <c r="S180" s="1">
        <v>1</v>
      </c>
      <c r="T180" s="1" t="s">
        <v>18</v>
      </c>
      <c r="U180" s="1">
        <v>13</v>
      </c>
      <c r="V180" s="1" t="s">
        <v>27</v>
      </c>
    </row>
    <row r="181" spans="1:22" ht="14.25" customHeight="1" x14ac:dyDescent="0.3">
      <c r="A181" s="1">
        <v>180</v>
      </c>
      <c r="B181" s="1">
        <v>47</v>
      </c>
      <c r="C181" s="1" t="s">
        <v>56</v>
      </c>
      <c r="D181" s="1" t="s">
        <v>29</v>
      </c>
      <c r="E181" s="1">
        <v>2</v>
      </c>
      <c r="F181" s="1">
        <v>0</v>
      </c>
      <c r="G181" s="1">
        <v>4</v>
      </c>
      <c r="H181" s="1" t="s">
        <v>28</v>
      </c>
      <c r="I181" s="1" t="s">
        <v>13</v>
      </c>
      <c r="J181" s="5">
        <v>632.85714285714289</v>
      </c>
      <c r="K181" s="5">
        <v>47.714285714285715</v>
      </c>
      <c r="L181" s="1" t="s">
        <v>22</v>
      </c>
      <c r="M181" s="5">
        <v>2857.1428571428573</v>
      </c>
      <c r="N181" s="1">
        <v>48</v>
      </c>
      <c r="O181" s="5">
        <v>88.47342857142857</v>
      </c>
      <c r="P181" s="1" t="s">
        <v>66</v>
      </c>
      <c r="Q181" s="1" t="s">
        <v>16</v>
      </c>
      <c r="R181" s="1" t="s">
        <v>24</v>
      </c>
      <c r="S181" s="1">
        <v>1</v>
      </c>
      <c r="T181" s="1" t="s">
        <v>18</v>
      </c>
      <c r="U181" s="1">
        <v>0</v>
      </c>
      <c r="V181" s="6" t="s">
        <v>27</v>
      </c>
    </row>
    <row r="182" spans="1:22" ht="14.25" customHeight="1" x14ac:dyDescent="0.3">
      <c r="A182" s="1">
        <v>181</v>
      </c>
      <c r="B182" s="1">
        <v>36</v>
      </c>
      <c r="C182" s="1" t="s">
        <v>56</v>
      </c>
      <c r="D182" s="1" t="s">
        <v>19</v>
      </c>
      <c r="E182" s="1">
        <v>1</v>
      </c>
      <c r="F182" s="1">
        <v>2</v>
      </c>
      <c r="G182" s="1">
        <v>2</v>
      </c>
      <c r="H182" s="1" t="s">
        <v>20</v>
      </c>
      <c r="I182" s="1" t="s">
        <v>13</v>
      </c>
      <c r="J182" s="5">
        <v>196.28571428571428</v>
      </c>
      <c r="K182" s="5">
        <v>56.857142857142854</v>
      </c>
      <c r="L182" s="1" t="s">
        <v>14</v>
      </c>
      <c r="M182" s="5">
        <v>857.14314285714283</v>
      </c>
      <c r="N182" s="1">
        <v>48</v>
      </c>
      <c r="O182" s="5">
        <v>29.297428571428572</v>
      </c>
      <c r="P182" s="1" t="s">
        <v>15</v>
      </c>
      <c r="Q182" s="1" t="s">
        <v>26</v>
      </c>
      <c r="R182" s="1" t="s">
        <v>17</v>
      </c>
      <c r="S182" s="1">
        <v>1</v>
      </c>
      <c r="T182" s="1" t="s">
        <v>18</v>
      </c>
      <c r="U182" s="1">
        <v>0</v>
      </c>
      <c r="V182" s="6" t="s">
        <v>27</v>
      </c>
    </row>
    <row r="183" spans="1:22" ht="14.25" customHeight="1" x14ac:dyDescent="0.3">
      <c r="A183" s="1">
        <v>182</v>
      </c>
      <c r="B183" s="1">
        <v>44</v>
      </c>
      <c r="C183" s="1" t="s">
        <v>56</v>
      </c>
      <c r="D183" s="1" t="s">
        <v>19</v>
      </c>
      <c r="E183" s="1">
        <v>1</v>
      </c>
      <c r="F183" s="1">
        <v>1</v>
      </c>
      <c r="G183" s="1">
        <v>3</v>
      </c>
      <c r="H183" s="1" t="s">
        <v>12</v>
      </c>
      <c r="I183" s="1" t="s">
        <v>21</v>
      </c>
      <c r="J183" s="5">
        <v>257.14285714285717</v>
      </c>
      <c r="K183" s="5">
        <v>19.428571428571427</v>
      </c>
      <c r="L183" s="1" t="s">
        <v>22</v>
      </c>
      <c r="M183" s="5">
        <v>1285.7142857142858</v>
      </c>
      <c r="N183" s="1">
        <v>36</v>
      </c>
      <c r="O183" s="5">
        <v>51.256</v>
      </c>
      <c r="P183" s="1" t="s">
        <v>15</v>
      </c>
      <c r="Q183" s="1" t="s">
        <v>44</v>
      </c>
      <c r="R183" s="1" t="s">
        <v>37</v>
      </c>
      <c r="S183" s="1">
        <v>1</v>
      </c>
      <c r="T183" s="1" t="s">
        <v>18</v>
      </c>
      <c r="U183" s="1">
        <v>32</v>
      </c>
      <c r="V183" s="1" t="s">
        <v>27</v>
      </c>
    </row>
    <row r="184" spans="1:22" ht="14.25" customHeight="1" x14ac:dyDescent="0.3">
      <c r="A184" s="1">
        <v>183</v>
      </c>
      <c r="B184" s="1">
        <v>36</v>
      </c>
      <c r="C184" s="1" t="s">
        <v>56</v>
      </c>
      <c r="D184" s="1" t="s">
        <v>19</v>
      </c>
      <c r="E184" s="1">
        <v>1</v>
      </c>
      <c r="F184" s="1">
        <v>2</v>
      </c>
      <c r="G184" s="1">
        <v>2</v>
      </c>
      <c r="H184" s="1" t="s">
        <v>20</v>
      </c>
      <c r="I184" s="1" t="s">
        <v>13</v>
      </c>
      <c r="J184" s="5">
        <v>196.28571428571428</v>
      </c>
      <c r="K184" s="5">
        <v>56.857142857142854</v>
      </c>
      <c r="L184" s="1" t="s">
        <v>14</v>
      </c>
      <c r="M184" s="5">
        <v>857.14314285714283</v>
      </c>
      <c r="N184" s="1">
        <v>48</v>
      </c>
      <c r="O184" s="5">
        <v>29.297428571428572</v>
      </c>
      <c r="P184" s="1" t="s">
        <v>15</v>
      </c>
      <c r="Q184" s="1" t="s">
        <v>26</v>
      </c>
      <c r="R184" s="1" t="s">
        <v>17</v>
      </c>
      <c r="S184" s="1">
        <v>1</v>
      </c>
      <c r="T184" s="1" t="s">
        <v>18</v>
      </c>
      <c r="U184" s="1">
        <v>0</v>
      </c>
      <c r="V184" s="6" t="s">
        <v>27</v>
      </c>
    </row>
    <row r="185" spans="1:22" ht="14.25" customHeight="1" x14ac:dyDescent="0.3">
      <c r="A185" s="1">
        <v>184</v>
      </c>
      <c r="B185" s="1">
        <v>38</v>
      </c>
      <c r="C185" s="1" t="s">
        <v>56</v>
      </c>
      <c r="D185" s="1" t="s">
        <v>19</v>
      </c>
      <c r="E185" s="1">
        <v>1</v>
      </c>
      <c r="F185" s="1">
        <v>1</v>
      </c>
      <c r="G185" s="1">
        <v>3</v>
      </c>
      <c r="H185" s="1" t="s">
        <v>20</v>
      </c>
      <c r="I185" s="1" t="s">
        <v>13</v>
      </c>
      <c r="J185" s="5">
        <v>332.28571428571428</v>
      </c>
      <c r="K185" s="5">
        <v>0</v>
      </c>
      <c r="L185" s="1" t="s">
        <v>22</v>
      </c>
      <c r="M185" s="5">
        <v>5857.1428571428569</v>
      </c>
      <c r="N185" s="1">
        <v>60</v>
      </c>
      <c r="O185" s="5">
        <v>151.45457142857143</v>
      </c>
      <c r="P185" s="1" t="s">
        <v>66</v>
      </c>
      <c r="Q185" s="1" t="s">
        <v>30</v>
      </c>
      <c r="R185" s="1" t="s">
        <v>17</v>
      </c>
      <c r="S185" s="1">
        <v>1</v>
      </c>
      <c r="T185" s="1" t="s">
        <v>18</v>
      </c>
      <c r="U185" s="1">
        <v>0</v>
      </c>
      <c r="V185" s="6" t="s">
        <v>27</v>
      </c>
    </row>
    <row r="186" spans="1:22" ht="14.25" customHeight="1" x14ac:dyDescent="0.3">
      <c r="A186" s="1">
        <v>185</v>
      </c>
      <c r="B186" s="1">
        <v>29</v>
      </c>
      <c r="C186" s="1" t="s">
        <v>56</v>
      </c>
      <c r="D186" s="1" t="s">
        <v>11</v>
      </c>
      <c r="E186" s="1">
        <v>0</v>
      </c>
      <c r="F186" s="1">
        <v>0</v>
      </c>
      <c r="G186" s="1">
        <v>3</v>
      </c>
      <c r="H186" s="1" t="s">
        <v>28</v>
      </c>
      <c r="I186" s="1" t="s">
        <v>25</v>
      </c>
      <c r="J186" s="5">
        <v>478.28571428571428</v>
      </c>
      <c r="K186" s="5">
        <v>74.285714285714292</v>
      </c>
      <c r="L186" s="1" t="s">
        <v>14</v>
      </c>
      <c r="M186" s="5">
        <v>1114.2857142857142</v>
      </c>
      <c r="N186" s="1">
        <v>36</v>
      </c>
      <c r="O186" s="5">
        <v>41.98085714285714</v>
      </c>
      <c r="P186" s="1" t="s">
        <v>15</v>
      </c>
      <c r="Q186" s="1" t="s">
        <v>44</v>
      </c>
      <c r="R186" s="1" t="s">
        <v>17</v>
      </c>
      <c r="S186" s="1">
        <v>0</v>
      </c>
      <c r="T186" s="1" t="s">
        <v>18</v>
      </c>
      <c r="U186" s="1">
        <v>0</v>
      </c>
      <c r="V186" s="6" t="s">
        <v>27</v>
      </c>
    </row>
    <row r="187" spans="1:22" ht="14.25" customHeight="1" x14ac:dyDescent="0.3">
      <c r="A187" s="1">
        <v>186</v>
      </c>
      <c r="B187" s="1">
        <v>27</v>
      </c>
      <c r="C187" s="1" t="s">
        <v>56</v>
      </c>
      <c r="D187" s="1" t="s">
        <v>19</v>
      </c>
      <c r="E187" s="1">
        <v>1</v>
      </c>
      <c r="F187" s="1">
        <v>1</v>
      </c>
      <c r="G187" s="1">
        <v>2</v>
      </c>
      <c r="H187" s="1" t="s">
        <v>12</v>
      </c>
      <c r="I187" s="1" t="s">
        <v>13</v>
      </c>
      <c r="J187" s="5">
        <v>176.25714285714287</v>
      </c>
      <c r="K187" s="5">
        <v>13.428571428571429</v>
      </c>
      <c r="L187" s="1" t="s">
        <v>34</v>
      </c>
      <c r="M187" s="5">
        <v>571.42857142857144</v>
      </c>
      <c r="N187" s="1">
        <v>24</v>
      </c>
      <c r="O187" s="5">
        <v>31.074285714285715</v>
      </c>
      <c r="P187" s="1" t="s">
        <v>15</v>
      </c>
      <c r="Q187" s="1" t="s">
        <v>26</v>
      </c>
      <c r="R187" s="1" t="s">
        <v>17</v>
      </c>
      <c r="S187" s="1">
        <v>1</v>
      </c>
      <c r="T187" s="1" t="s">
        <v>18</v>
      </c>
      <c r="U187" s="1">
        <v>0</v>
      </c>
      <c r="V187" s="6" t="s">
        <v>27</v>
      </c>
    </row>
    <row r="188" spans="1:22" ht="14.25" customHeight="1" x14ac:dyDescent="0.3">
      <c r="A188" s="1">
        <v>187</v>
      </c>
      <c r="B188" s="1">
        <v>29</v>
      </c>
      <c r="C188" s="1" t="s">
        <v>56</v>
      </c>
      <c r="D188" s="1" t="s">
        <v>11</v>
      </c>
      <c r="E188" s="1">
        <v>0</v>
      </c>
      <c r="F188" s="1">
        <v>0</v>
      </c>
      <c r="G188" s="1">
        <v>2</v>
      </c>
      <c r="H188" s="1" t="s">
        <v>28</v>
      </c>
      <c r="I188" s="1" t="s">
        <v>13</v>
      </c>
      <c r="J188" s="5">
        <v>264.85714285714283</v>
      </c>
      <c r="K188" s="5">
        <v>22.057142857142857</v>
      </c>
      <c r="L188" s="1" t="s">
        <v>14</v>
      </c>
      <c r="M188" s="5">
        <v>1542.8571428571429</v>
      </c>
      <c r="N188" s="1">
        <v>36</v>
      </c>
      <c r="O188" s="5">
        <v>62.987428571428573</v>
      </c>
      <c r="P188" s="1" t="s">
        <v>66</v>
      </c>
      <c r="Q188" s="1" t="s">
        <v>44</v>
      </c>
      <c r="R188" s="1" t="s">
        <v>17</v>
      </c>
      <c r="S188" s="1">
        <v>0</v>
      </c>
      <c r="T188" s="1" t="s">
        <v>18</v>
      </c>
      <c r="U188" s="1">
        <v>0</v>
      </c>
      <c r="V188" s="6" t="s">
        <v>27</v>
      </c>
    </row>
    <row r="189" spans="1:22" ht="14.25" customHeight="1" x14ac:dyDescent="0.3">
      <c r="A189" s="1">
        <v>188</v>
      </c>
      <c r="B189" s="1">
        <v>29</v>
      </c>
      <c r="C189" s="1" t="s">
        <v>56</v>
      </c>
      <c r="D189" s="1" t="s">
        <v>11</v>
      </c>
      <c r="E189" s="1">
        <v>1</v>
      </c>
      <c r="F189" s="1">
        <v>1</v>
      </c>
      <c r="G189" s="1">
        <v>3</v>
      </c>
      <c r="H189" s="1" t="s">
        <v>20</v>
      </c>
      <c r="I189" s="1" t="s">
        <v>25</v>
      </c>
      <c r="J189" s="5">
        <v>199.11428571428573</v>
      </c>
      <c r="K189" s="5">
        <v>32.571428571428569</v>
      </c>
      <c r="L189" s="1" t="s">
        <v>14</v>
      </c>
      <c r="M189" s="5">
        <v>1428.5714285714287</v>
      </c>
      <c r="N189" s="1">
        <v>36</v>
      </c>
      <c r="O189" s="5">
        <v>26.794</v>
      </c>
      <c r="P189" s="1" t="s">
        <v>15</v>
      </c>
      <c r="Q189" s="1" t="s">
        <v>44</v>
      </c>
      <c r="R189" s="1" t="s">
        <v>17</v>
      </c>
      <c r="S189" s="1">
        <v>0</v>
      </c>
      <c r="T189" s="1" t="s">
        <v>18</v>
      </c>
      <c r="U189" s="1">
        <v>0</v>
      </c>
      <c r="V189" s="6" t="s">
        <v>27</v>
      </c>
    </row>
    <row r="190" spans="1:22" ht="14.25" customHeight="1" x14ac:dyDescent="0.3">
      <c r="A190" s="1">
        <v>189</v>
      </c>
      <c r="B190" s="1">
        <v>28</v>
      </c>
      <c r="C190" s="1" t="s">
        <v>56</v>
      </c>
      <c r="D190" s="1" t="s">
        <v>11</v>
      </c>
      <c r="E190" s="1">
        <v>0</v>
      </c>
      <c r="F190" s="1">
        <v>0</v>
      </c>
      <c r="G190" s="1">
        <v>5</v>
      </c>
      <c r="H190" s="1" t="s">
        <v>20</v>
      </c>
      <c r="I190" s="1" t="s">
        <v>21</v>
      </c>
      <c r="J190" s="5">
        <v>428.57142857142856</v>
      </c>
      <c r="K190" s="5">
        <v>23.714285714285715</v>
      </c>
      <c r="L190" s="1" t="s">
        <v>34</v>
      </c>
      <c r="M190" s="5">
        <v>857.14285714285711</v>
      </c>
      <c r="N190" s="1">
        <v>36</v>
      </c>
      <c r="O190" s="5">
        <v>32.292857142857144</v>
      </c>
      <c r="P190" s="1" t="s">
        <v>15</v>
      </c>
      <c r="Q190" s="1" t="s">
        <v>26</v>
      </c>
      <c r="R190" s="1" t="s">
        <v>17</v>
      </c>
      <c r="S190" s="1">
        <v>1</v>
      </c>
      <c r="T190" s="1" t="s">
        <v>18</v>
      </c>
      <c r="U190" s="1">
        <v>61</v>
      </c>
      <c r="V190" s="1" t="s">
        <v>27</v>
      </c>
    </row>
    <row r="191" spans="1:22" ht="14.25" customHeight="1" x14ac:dyDescent="0.3">
      <c r="A191" s="1">
        <v>190</v>
      </c>
      <c r="B191" s="1">
        <v>27</v>
      </c>
      <c r="C191" s="1" t="s">
        <v>56</v>
      </c>
      <c r="D191" s="1" t="s">
        <v>38</v>
      </c>
      <c r="E191" s="1">
        <v>1</v>
      </c>
      <c r="F191" s="1">
        <v>2</v>
      </c>
      <c r="G191" s="1">
        <v>1</v>
      </c>
      <c r="H191" s="1" t="s">
        <v>20</v>
      </c>
      <c r="I191" s="1" t="s">
        <v>21</v>
      </c>
      <c r="J191" s="5">
        <v>2285.7142857142858</v>
      </c>
      <c r="K191" s="5">
        <v>2182</v>
      </c>
      <c r="L191" s="1" t="s">
        <v>34</v>
      </c>
      <c r="M191" s="5">
        <v>141.71428571428572</v>
      </c>
      <c r="N191" s="1">
        <v>3</v>
      </c>
      <c r="O191" s="5">
        <v>49.188000000000002</v>
      </c>
      <c r="P191" s="1" t="s">
        <v>15</v>
      </c>
      <c r="Q191" s="1" t="s">
        <v>44</v>
      </c>
      <c r="R191" s="1" t="s">
        <v>17</v>
      </c>
      <c r="S191" s="1">
        <v>1</v>
      </c>
      <c r="T191" s="1" t="s">
        <v>18</v>
      </c>
      <c r="U191" s="1">
        <v>0</v>
      </c>
      <c r="V191" s="6" t="s">
        <v>27</v>
      </c>
    </row>
    <row r="192" spans="1:22" ht="14.25" customHeight="1" x14ac:dyDescent="0.3">
      <c r="A192" s="1">
        <v>191</v>
      </c>
      <c r="B192" s="1">
        <v>42</v>
      </c>
      <c r="C192" s="1" t="s">
        <v>56</v>
      </c>
      <c r="D192" s="1" t="s">
        <v>11</v>
      </c>
      <c r="E192" s="1">
        <v>1</v>
      </c>
      <c r="F192" s="1">
        <v>1</v>
      </c>
      <c r="G192" s="1">
        <v>3</v>
      </c>
      <c r="H192" s="1" t="s">
        <v>12</v>
      </c>
      <c r="I192" s="1" t="s">
        <v>13</v>
      </c>
      <c r="J192" s="5">
        <v>421.08571428571429</v>
      </c>
      <c r="K192" s="5">
        <v>106.85714285714286</v>
      </c>
      <c r="L192" s="1" t="s">
        <v>22</v>
      </c>
      <c r="M192" s="5">
        <v>2371.4285714285716</v>
      </c>
      <c r="N192" s="1">
        <v>48</v>
      </c>
      <c r="O192" s="5">
        <v>73.432857142857145</v>
      </c>
      <c r="P192" s="1" t="s">
        <v>66</v>
      </c>
      <c r="Q192" s="1" t="s">
        <v>23</v>
      </c>
      <c r="R192" s="1" t="s">
        <v>24</v>
      </c>
      <c r="S192" s="1">
        <v>1</v>
      </c>
      <c r="T192" s="1" t="s">
        <v>18</v>
      </c>
      <c r="U192" s="1">
        <v>17</v>
      </c>
      <c r="V192" s="1" t="s">
        <v>27</v>
      </c>
    </row>
    <row r="193" spans="1:22" ht="14.25" customHeight="1" x14ac:dyDescent="0.3">
      <c r="A193" s="1">
        <v>192</v>
      </c>
      <c r="B193" s="1">
        <v>52</v>
      </c>
      <c r="C193" s="1" t="s">
        <v>56</v>
      </c>
      <c r="D193" s="1" t="s">
        <v>39</v>
      </c>
      <c r="E193" s="1">
        <v>2</v>
      </c>
      <c r="F193" s="1">
        <v>1</v>
      </c>
      <c r="G193" s="1">
        <v>3</v>
      </c>
      <c r="H193" s="1" t="s">
        <v>33</v>
      </c>
      <c r="I193" s="1" t="s">
        <v>13</v>
      </c>
      <c r="J193" s="5">
        <v>407.86085714285713</v>
      </c>
      <c r="K193" s="5">
        <v>41.142857142857146</v>
      </c>
      <c r="L193" s="1" t="s">
        <v>22</v>
      </c>
      <c r="M193" s="5">
        <v>1000</v>
      </c>
      <c r="N193" s="1">
        <v>36</v>
      </c>
      <c r="O193" s="5">
        <v>39.865714285714283</v>
      </c>
      <c r="P193" s="1" t="s">
        <v>66</v>
      </c>
      <c r="Q193" s="1" t="s">
        <v>16</v>
      </c>
      <c r="R193" s="1" t="s">
        <v>24</v>
      </c>
      <c r="S193" s="1">
        <v>1</v>
      </c>
      <c r="T193" s="1" t="s">
        <v>18</v>
      </c>
      <c r="U193" s="1">
        <v>0</v>
      </c>
      <c r="V193" s="6" t="s">
        <v>27</v>
      </c>
    </row>
    <row r="194" spans="1:22" ht="14.25" customHeight="1" x14ac:dyDescent="0.3">
      <c r="A194" s="1">
        <v>193</v>
      </c>
      <c r="B194" s="1">
        <v>47</v>
      </c>
      <c r="C194" s="1" t="s">
        <v>56</v>
      </c>
      <c r="D194" s="1" t="s">
        <v>19</v>
      </c>
      <c r="E194" s="1">
        <v>2</v>
      </c>
      <c r="F194" s="1">
        <v>1</v>
      </c>
      <c r="G194" s="1">
        <v>3</v>
      </c>
      <c r="H194" s="1" t="s">
        <v>35</v>
      </c>
      <c r="I194" s="1" t="s">
        <v>13</v>
      </c>
      <c r="J194" s="5">
        <v>284.82857142857142</v>
      </c>
      <c r="K194" s="5">
        <v>0</v>
      </c>
      <c r="L194" s="1" t="s">
        <v>14</v>
      </c>
      <c r="M194" s="5">
        <v>971.42857142857144</v>
      </c>
      <c r="N194" s="1">
        <v>36</v>
      </c>
      <c r="O194" s="5">
        <v>36.598571428571425</v>
      </c>
      <c r="P194" s="1" t="s">
        <v>15</v>
      </c>
      <c r="Q194" s="1" t="s">
        <v>44</v>
      </c>
      <c r="R194" s="1" t="s">
        <v>17</v>
      </c>
      <c r="S194" s="1">
        <v>1</v>
      </c>
      <c r="T194" s="1" t="s">
        <v>18</v>
      </c>
      <c r="U194" s="1">
        <v>0</v>
      </c>
      <c r="V194" s="6" t="s">
        <v>27</v>
      </c>
    </row>
    <row r="195" spans="1:22" ht="14.25" customHeight="1" x14ac:dyDescent="0.3">
      <c r="A195" s="1">
        <v>194</v>
      </c>
      <c r="B195" s="1">
        <v>53</v>
      </c>
      <c r="C195" s="1" t="s">
        <v>55</v>
      </c>
      <c r="D195" s="1" t="s">
        <v>19</v>
      </c>
      <c r="E195" s="1">
        <v>1</v>
      </c>
      <c r="F195" s="1">
        <v>0</v>
      </c>
      <c r="G195" s="1">
        <v>3</v>
      </c>
      <c r="H195" s="1" t="s">
        <v>20</v>
      </c>
      <c r="I195" s="1" t="s">
        <v>21</v>
      </c>
      <c r="J195" s="5">
        <v>491.42857142857144</v>
      </c>
      <c r="K195" s="5">
        <v>54.571428571428569</v>
      </c>
      <c r="L195" s="1" t="s">
        <v>14</v>
      </c>
      <c r="M195" s="5">
        <v>428.57142857142856</v>
      </c>
      <c r="N195" s="1">
        <v>12</v>
      </c>
      <c r="O195" s="5">
        <v>42.169142857142859</v>
      </c>
      <c r="P195" s="1" t="s">
        <v>40</v>
      </c>
      <c r="Q195" s="1" t="s">
        <v>23</v>
      </c>
      <c r="R195" s="1" t="s">
        <v>17</v>
      </c>
      <c r="S195" s="1">
        <v>1</v>
      </c>
      <c r="T195" s="1" t="s">
        <v>18</v>
      </c>
      <c r="U195" s="1">
        <v>0</v>
      </c>
      <c r="V195" s="6" t="s">
        <v>27</v>
      </c>
    </row>
    <row r="196" spans="1:22" ht="14.25" customHeight="1" x14ac:dyDescent="0.3">
      <c r="A196" s="1">
        <v>195</v>
      </c>
      <c r="B196" s="1">
        <v>46</v>
      </c>
      <c r="C196" s="1" t="s">
        <v>56</v>
      </c>
      <c r="D196" s="1" t="s">
        <v>29</v>
      </c>
      <c r="E196" s="1">
        <v>0</v>
      </c>
      <c r="F196" s="1">
        <v>0</v>
      </c>
      <c r="G196" s="1">
        <v>2</v>
      </c>
      <c r="H196" s="1" t="s">
        <v>20</v>
      </c>
      <c r="I196" s="1" t="s">
        <v>21</v>
      </c>
      <c r="J196" s="5">
        <v>285.71428571428572</v>
      </c>
      <c r="K196" s="5">
        <v>38.857142857142854</v>
      </c>
      <c r="L196" s="1" t="s">
        <v>14</v>
      </c>
      <c r="M196" s="5">
        <v>857.14285714285711</v>
      </c>
      <c r="N196" s="1">
        <v>36</v>
      </c>
      <c r="O196" s="5">
        <v>32.292857142857144</v>
      </c>
      <c r="P196" s="1" t="s">
        <v>15</v>
      </c>
      <c r="Q196" s="1" t="s">
        <v>26</v>
      </c>
      <c r="R196" s="1" t="s">
        <v>31</v>
      </c>
      <c r="S196" s="1">
        <v>1</v>
      </c>
      <c r="T196" s="1" t="s">
        <v>18</v>
      </c>
      <c r="U196" s="1">
        <v>0</v>
      </c>
      <c r="V196" s="6" t="s">
        <v>27</v>
      </c>
    </row>
    <row r="197" spans="1:22" ht="14.25" customHeight="1" x14ac:dyDescent="0.3">
      <c r="A197" s="1">
        <v>196</v>
      </c>
      <c r="B197" s="1">
        <v>39</v>
      </c>
      <c r="C197" s="1" t="s">
        <v>56</v>
      </c>
      <c r="D197" s="1" t="s">
        <v>11</v>
      </c>
      <c r="E197" s="1">
        <v>1</v>
      </c>
      <c r="F197" s="1">
        <v>1</v>
      </c>
      <c r="G197" s="1">
        <v>2</v>
      </c>
      <c r="H197" s="1" t="s">
        <v>28</v>
      </c>
      <c r="I197" s="1" t="s">
        <v>25</v>
      </c>
      <c r="J197" s="5">
        <v>286.37857142857143</v>
      </c>
      <c r="K197" s="5">
        <v>70</v>
      </c>
      <c r="L197" s="1" t="s">
        <v>14</v>
      </c>
      <c r="M197" s="5">
        <v>3571.4285714285716</v>
      </c>
      <c r="N197" s="1">
        <v>48</v>
      </c>
      <c r="O197" s="5">
        <v>110.59171428571429</v>
      </c>
      <c r="P197" s="1" t="s">
        <v>15</v>
      </c>
      <c r="Q197" s="1" t="s">
        <v>23</v>
      </c>
      <c r="R197" s="1" t="s">
        <v>17</v>
      </c>
      <c r="S197" s="1">
        <v>1</v>
      </c>
      <c r="T197" s="1" t="s">
        <v>18</v>
      </c>
      <c r="U197" s="1">
        <v>0</v>
      </c>
      <c r="V197" s="6" t="s">
        <v>27</v>
      </c>
    </row>
    <row r="198" spans="1:22" ht="14.25" customHeight="1" x14ac:dyDescent="0.3">
      <c r="A198" s="1">
        <v>197</v>
      </c>
      <c r="B198" s="1">
        <v>37</v>
      </c>
      <c r="C198" s="1" t="s">
        <v>56</v>
      </c>
      <c r="D198" s="1" t="s">
        <v>11</v>
      </c>
      <c r="E198" s="1">
        <v>0</v>
      </c>
      <c r="F198" s="1">
        <v>0</v>
      </c>
      <c r="G198" s="1">
        <v>4</v>
      </c>
      <c r="H198" s="1" t="s">
        <v>28</v>
      </c>
      <c r="I198" s="1" t="s">
        <v>13</v>
      </c>
      <c r="J198" s="5">
        <v>680.57142857142856</v>
      </c>
      <c r="K198" s="5">
        <v>273.14285714285717</v>
      </c>
      <c r="L198" s="1" t="s">
        <v>22</v>
      </c>
      <c r="M198" s="5">
        <v>571.42857142857144</v>
      </c>
      <c r="N198" s="1">
        <v>24</v>
      </c>
      <c r="O198" s="5">
        <v>31.353142857142856</v>
      </c>
      <c r="P198" s="1" t="s">
        <v>66</v>
      </c>
      <c r="Q198" s="1" t="s">
        <v>16</v>
      </c>
      <c r="R198" s="1" t="s">
        <v>17</v>
      </c>
      <c r="S198" s="1">
        <v>1</v>
      </c>
      <c r="T198" s="1" t="s">
        <v>18</v>
      </c>
      <c r="U198" s="1">
        <v>0</v>
      </c>
      <c r="V198" s="6" t="s">
        <v>27</v>
      </c>
    </row>
    <row r="199" spans="1:22" ht="14.25" customHeight="1" x14ac:dyDescent="0.3">
      <c r="A199" s="1">
        <v>198</v>
      </c>
      <c r="B199" s="1">
        <v>35</v>
      </c>
      <c r="C199" s="1" t="s">
        <v>56</v>
      </c>
      <c r="D199" s="1" t="s">
        <v>19</v>
      </c>
      <c r="E199" s="1">
        <v>1</v>
      </c>
      <c r="F199" s="1">
        <v>2</v>
      </c>
      <c r="G199" s="1">
        <v>2</v>
      </c>
      <c r="H199" s="1" t="s">
        <v>20</v>
      </c>
      <c r="I199" s="1" t="s">
        <v>13</v>
      </c>
      <c r="J199" s="5">
        <v>428.57142857142856</v>
      </c>
      <c r="K199" s="5">
        <v>147.42857142857142</v>
      </c>
      <c r="L199" s="1" t="s">
        <v>14</v>
      </c>
      <c r="M199" s="5">
        <v>2000</v>
      </c>
      <c r="N199" s="1">
        <v>36</v>
      </c>
      <c r="O199" s="5">
        <v>81.650571428571425</v>
      </c>
      <c r="P199" s="1" t="s">
        <v>15</v>
      </c>
      <c r="Q199" s="1" t="s">
        <v>23</v>
      </c>
      <c r="R199" s="1" t="s">
        <v>17</v>
      </c>
      <c r="S199" s="1">
        <v>0</v>
      </c>
      <c r="T199" s="1" t="s">
        <v>18</v>
      </c>
      <c r="U199" s="1">
        <v>0</v>
      </c>
      <c r="V199" s="6" t="s">
        <v>27</v>
      </c>
    </row>
    <row r="200" spans="1:22" ht="14.25" customHeight="1" x14ac:dyDescent="0.3">
      <c r="A200" s="1"/>
      <c r="V200" s="1"/>
    </row>
    <row r="201" spans="1:22" ht="14.25" customHeight="1" x14ac:dyDescent="0.3">
      <c r="A201" s="1"/>
      <c r="V201" s="1"/>
    </row>
    <row r="202" spans="1:22" ht="14.25" customHeight="1" x14ac:dyDescent="0.3">
      <c r="A202" s="1"/>
      <c r="V202" s="1"/>
    </row>
    <row r="203" spans="1:22" ht="14.25" customHeight="1" x14ac:dyDescent="0.3">
      <c r="A203" s="1"/>
      <c r="V203" s="1"/>
    </row>
    <row r="204" spans="1:22" ht="14.25" customHeight="1" x14ac:dyDescent="0.3">
      <c r="A204" s="1"/>
      <c r="V204" s="1"/>
    </row>
    <row r="205" spans="1:22" ht="14.25" customHeight="1" x14ac:dyDescent="0.3">
      <c r="A205" s="1"/>
      <c r="V205" s="1"/>
    </row>
    <row r="206" spans="1:22" ht="14.25" customHeight="1" x14ac:dyDescent="0.3">
      <c r="A206" s="1"/>
      <c r="V206" s="1"/>
    </row>
    <row r="207" spans="1:22" ht="14.25" customHeight="1" x14ac:dyDescent="0.3">
      <c r="A207" s="1"/>
      <c r="V207" s="1"/>
    </row>
    <row r="208" spans="1:22" ht="14.25" customHeight="1" x14ac:dyDescent="0.3">
      <c r="A208" s="1"/>
      <c r="V208" s="1"/>
    </row>
    <row r="209" spans="1:22" ht="14.25" customHeight="1" x14ac:dyDescent="0.3">
      <c r="A209" s="1"/>
      <c r="V209" s="1"/>
    </row>
    <row r="210" spans="1:22" ht="14.25" customHeight="1" x14ac:dyDescent="0.3">
      <c r="A210" s="1"/>
      <c r="V210" s="1"/>
    </row>
    <row r="211" spans="1:22" ht="14.25" customHeight="1" x14ac:dyDescent="0.3">
      <c r="A211" s="1"/>
      <c r="V211" s="1"/>
    </row>
    <row r="212" spans="1:22" ht="14.25" customHeight="1" x14ac:dyDescent="0.3">
      <c r="A212" s="1"/>
      <c r="V212" s="1"/>
    </row>
    <row r="213" spans="1:22" ht="14.25" customHeight="1" x14ac:dyDescent="0.3">
      <c r="A213" s="1"/>
      <c r="V213" s="1"/>
    </row>
    <row r="214" spans="1:22" ht="14.25" customHeight="1" x14ac:dyDescent="0.3">
      <c r="A214" s="1"/>
      <c r="V214" s="1"/>
    </row>
    <row r="215" spans="1:22" ht="14.25" customHeight="1" x14ac:dyDescent="0.3">
      <c r="A215" s="1"/>
      <c r="V215" s="1"/>
    </row>
    <row r="216" spans="1:22" ht="14.25" customHeight="1" x14ac:dyDescent="0.3">
      <c r="A216" s="1"/>
      <c r="V216" s="1"/>
    </row>
    <row r="217" spans="1:22" ht="14.25" customHeight="1" x14ac:dyDescent="0.3">
      <c r="A217" s="1"/>
      <c r="V217" s="1"/>
    </row>
    <row r="218" spans="1:22" ht="14.25" customHeight="1" x14ac:dyDescent="0.3">
      <c r="A218" s="1"/>
      <c r="V218" s="1"/>
    </row>
    <row r="219" spans="1:22" ht="14.25" customHeight="1" x14ac:dyDescent="0.3">
      <c r="A219" s="1"/>
      <c r="V219" s="1"/>
    </row>
    <row r="220" spans="1:22" ht="14.25" customHeight="1" x14ac:dyDescent="0.3">
      <c r="A220" s="1"/>
      <c r="V220" s="1"/>
    </row>
    <row r="221" spans="1:22" ht="14.25" customHeight="1" x14ac:dyDescent="0.3">
      <c r="A221" s="1"/>
      <c r="V221" s="1"/>
    </row>
    <row r="222" spans="1:22" ht="14.25" customHeight="1" x14ac:dyDescent="0.3">
      <c r="A222" s="1"/>
      <c r="V222" s="1"/>
    </row>
    <row r="223" spans="1:22" ht="14.25" customHeight="1" x14ac:dyDescent="0.3">
      <c r="A223" s="1"/>
      <c r="V223" s="1"/>
    </row>
    <row r="224" spans="1:22" ht="14.25" customHeight="1" x14ac:dyDescent="0.3">
      <c r="A224" s="1"/>
      <c r="V224" s="1"/>
    </row>
    <row r="225" spans="1:22" ht="14.25" customHeight="1" x14ac:dyDescent="0.3">
      <c r="A225" s="1"/>
      <c r="V225" s="1"/>
    </row>
    <row r="226" spans="1:22" ht="14.25" customHeight="1" x14ac:dyDescent="0.3">
      <c r="A226" s="1"/>
      <c r="V226" s="1"/>
    </row>
    <row r="227" spans="1:22" ht="14.25" customHeight="1" x14ac:dyDescent="0.3">
      <c r="A227" s="1"/>
      <c r="V227" s="1"/>
    </row>
    <row r="228" spans="1:22" ht="14.25" customHeight="1" x14ac:dyDescent="0.3">
      <c r="A228" s="1"/>
      <c r="V228" s="1"/>
    </row>
    <row r="229" spans="1:22" ht="14.25" customHeight="1" x14ac:dyDescent="0.3">
      <c r="A229" s="1"/>
      <c r="V229" s="1"/>
    </row>
    <row r="230" spans="1:22" ht="14.25" customHeight="1" x14ac:dyDescent="0.3">
      <c r="A230" s="1"/>
      <c r="V230" s="1"/>
    </row>
    <row r="231" spans="1:22" ht="14.25" customHeight="1" x14ac:dyDescent="0.3">
      <c r="A231" s="1"/>
      <c r="V231" s="1"/>
    </row>
    <row r="232" spans="1:22" ht="14.25" customHeight="1" x14ac:dyDescent="0.3">
      <c r="A232" s="1"/>
      <c r="V232" s="1"/>
    </row>
    <row r="233" spans="1:22" ht="14.25" customHeight="1" x14ac:dyDescent="0.3">
      <c r="A233" s="1"/>
      <c r="V233" s="1"/>
    </row>
    <row r="234" spans="1:22" ht="14.25" customHeight="1" x14ac:dyDescent="0.3">
      <c r="A234" s="1"/>
      <c r="V234" s="1"/>
    </row>
    <row r="235" spans="1:22" ht="14.25" customHeight="1" x14ac:dyDescent="0.3">
      <c r="A235" s="1"/>
      <c r="V235" s="1"/>
    </row>
    <row r="236" spans="1:22" ht="14.25" customHeight="1" x14ac:dyDescent="0.3">
      <c r="A236" s="1"/>
      <c r="V236" s="1"/>
    </row>
    <row r="237" spans="1:22" ht="14.25" customHeight="1" x14ac:dyDescent="0.3">
      <c r="A237" s="1"/>
      <c r="V237" s="1"/>
    </row>
    <row r="238" spans="1:22" ht="14.25" customHeight="1" x14ac:dyDescent="0.3">
      <c r="A238" s="1"/>
      <c r="V238" s="1"/>
    </row>
    <row r="239" spans="1:22" ht="14.25" customHeight="1" x14ac:dyDescent="0.3">
      <c r="A239" s="1"/>
      <c r="V239" s="1"/>
    </row>
    <row r="240" spans="1:22" ht="14.25" customHeight="1" x14ac:dyDescent="0.3">
      <c r="A240" s="1"/>
      <c r="V240" s="1"/>
    </row>
    <row r="241" spans="1:22" ht="14.25" customHeight="1" x14ac:dyDescent="0.3">
      <c r="A241" s="1"/>
      <c r="V241" s="1"/>
    </row>
    <row r="242" spans="1:22" ht="14.25" customHeight="1" x14ac:dyDescent="0.3">
      <c r="A242" s="1"/>
      <c r="V242" s="1"/>
    </row>
    <row r="243" spans="1:22" ht="14.25" customHeight="1" x14ac:dyDescent="0.3">
      <c r="A243" s="1"/>
      <c r="V243" s="1"/>
    </row>
    <row r="244" spans="1:22" ht="14.25" customHeight="1" x14ac:dyDescent="0.3">
      <c r="A244" s="1"/>
      <c r="V244" s="1"/>
    </row>
    <row r="245" spans="1:22" ht="14.25" customHeight="1" x14ac:dyDescent="0.3">
      <c r="A245" s="1"/>
      <c r="V245" s="1"/>
    </row>
    <row r="246" spans="1:22" ht="14.25" customHeight="1" x14ac:dyDescent="0.3">
      <c r="A246" s="1"/>
      <c r="V246" s="1"/>
    </row>
    <row r="247" spans="1:22" ht="14.25" customHeight="1" x14ac:dyDescent="0.3">
      <c r="A247" s="1"/>
      <c r="V247" s="1"/>
    </row>
    <row r="248" spans="1:22" ht="14.25" customHeight="1" x14ac:dyDescent="0.3">
      <c r="A248" s="1"/>
      <c r="V248" s="1"/>
    </row>
    <row r="249" spans="1:22" ht="14.25" customHeight="1" x14ac:dyDescent="0.3">
      <c r="A249" s="1"/>
      <c r="V249" s="1"/>
    </row>
    <row r="250" spans="1:22" ht="14.25" customHeight="1" x14ac:dyDescent="0.3">
      <c r="A250" s="1"/>
      <c r="V250" s="1"/>
    </row>
    <row r="251" spans="1:22" ht="14.25" customHeight="1" x14ac:dyDescent="0.3">
      <c r="A251" s="1"/>
      <c r="V251" s="1"/>
    </row>
    <row r="252" spans="1:22" ht="14.25" customHeight="1" x14ac:dyDescent="0.3">
      <c r="A252" s="1"/>
      <c r="V252" s="1"/>
    </row>
    <row r="253" spans="1:22" ht="14.25" customHeight="1" x14ac:dyDescent="0.3">
      <c r="A253" s="1"/>
      <c r="V253" s="1"/>
    </row>
    <row r="254" spans="1:22" ht="14.25" customHeight="1" x14ac:dyDescent="0.3">
      <c r="A254" s="1"/>
      <c r="V254" s="1"/>
    </row>
    <row r="255" spans="1:22" ht="14.25" customHeight="1" x14ac:dyDescent="0.3">
      <c r="A255" s="1"/>
      <c r="V255" s="1"/>
    </row>
    <row r="256" spans="1:22" ht="14.25" customHeight="1" x14ac:dyDescent="0.3">
      <c r="A256" s="1"/>
      <c r="V256" s="1"/>
    </row>
    <row r="257" spans="1:22" ht="14.25" customHeight="1" x14ac:dyDescent="0.3">
      <c r="A257" s="1"/>
      <c r="V257" s="1"/>
    </row>
    <row r="258" spans="1:22" ht="14.25" customHeight="1" x14ac:dyDescent="0.3">
      <c r="A258" s="1"/>
      <c r="V258" s="1"/>
    </row>
    <row r="259" spans="1:22" ht="14.25" customHeight="1" x14ac:dyDescent="0.3">
      <c r="A259" s="1"/>
      <c r="V259" s="1"/>
    </row>
    <row r="260" spans="1:22" ht="14.25" customHeight="1" x14ac:dyDescent="0.3">
      <c r="A260" s="1"/>
      <c r="V260" s="1"/>
    </row>
    <row r="261" spans="1:22" ht="14.25" customHeight="1" x14ac:dyDescent="0.3">
      <c r="A261" s="1"/>
      <c r="V261" s="1"/>
    </row>
    <row r="262" spans="1:22" ht="14.25" customHeight="1" x14ac:dyDescent="0.3">
      <c r="A262" s="1"/>
      <c r="V262" s="1"/>
    </row>
    <row r="263" spans="1:22" ht="14.25" customHeight="1" x14ac:dyDescent="0.3">
      <c r="A263" s="1"/>
      <c r="V263" s="1"/>
    </row>
    <row r="264" spans="1:22" ht="14.25" customHeight="1" x14ac:dyDescent="0.3">
      <c r="A264" s="1"/>
      <c r="V264" s="1"/>
    </row>
    <row r="265" spans="1:22" ht="14.25" customHeight="1" x14ac:dyDescent="0.3">
      <c r="A265" s="1"/>
      <c r="V265" s="1"/>
    </row>
    <row r="266" spans="1:22" ht="14.25" customHeight="1" x14ac:dyDescent="0.3">
      <c r="A266" s="1"/>
      <c r="V266" s="1"/>
    </row>
    <row r="267" spans="1:22" ht="14.25" customHeight="1" x14ac:dyDescent="0.3">
      <c r="A267" s="1"/>
      <c r="V267" s="1"/>
    </row>
    <row r="268" spans="1:22" ht="14.25" customHeight="1" x14ac:dyDescent="0.3">
      <c r="A268" s="1"/>
      <c r="V268" s="1"/>
    </row>
    <row r="269" spans="1:22" ht="14.25" customHeight="1" x14ac:dyDescent="0.3">
      <c r="A269" s="1"/>
      <c r="V269" s="1"/>
    </row>
    <row r="270" spans="1:22" ht="14.25" customHeight="1" x14ac:dyDescent="0.3">
      <c r="A270" s="1"/>
      <c r="V270" s="1"/>
    </row>
    <row r="271" spans="1:22" ht="14.25" customHeight="1" x14ac:dyDescent="0.3">
      <c r="A271" s="1"/>
      <c r="V271" s="1"/>
    </row>
    <row r="272" spans="1:22" ht="14.25" customHeight="1" x14ac:dyDescent="0.3">
      <c r="A272" s="1"/>
      <c r="V272" s="1"/>
    </row>
    <row r="273" spans="1:22" ht="14.25" customHeight="1" x14ac:dyDescent="0.3">
      <c r="A273" s="1"/>
      <c r="V273" s="1"/>
    </row>
    <row r="274" spans="1:22" ht="14.25" customHeight="1" x14ac:dyDescent="0.3">
      <c r="A274" s="1"/>
      <c r="V274" s="1"/>
    </row>
    <row r="275" spans="1:22" ht="14.25" customHeight="1" x14ac:dyDescent="0.3">
      <c r="A275" s="1"/>
      <c r="V275" s="1"/>
    </row>
    <row r="276" spans="1:22" ht="14.25" customHeight="1" x14ac:dyDescent="0.3">
      <c r="A276" s="1"/>
      <c r="V276" s="1"/>
    </row>
    <row r="277" spans="1:22" ht="14.25" customHeight="1" x14ac:dyDescent="0.3">
      <c r="A277" s="1"/>
      <c r="V277" s="1"/>
    </row>
    <row r="278" spans="1:22" ht="14.25" customHeight="1" x14ac:dyDescent="0.3">
      <c r="A278" s="1"/>
      <c r="V278" s="1"/>
    </row>
    <row r="279" spans="1:22" ht="14.25" customHeight="1" x14ac:dyDescent="0.3">
      <c r="A279" s="1"/>
      <c r="V279" s="1"/>
    </row>
    <row r="280" spans="1:22" ht="14.25" customHeight="1" x14ac:dyDescent="0.3">
      <c r="A280" s="1"/>
      <c r="V280" s="1"/>
    </row>
    <row r="281" spans="1:22" ht="14.25" customHeight="1" x14ac:dyDescent="0.3">
      <c r="A281" s="1"/>
      <c r="V281" s="1"/>
    </row>
    <row r="282" spans="1:22" ht="14.25" customHeight="1" x14ac:dyDescent="0.3">
      <c r="A282" s="1"/>
      <c r="V282" s="1"/>
    </row>
    <row r="283" spans="1:22" ht="14.25" customHeight="1" x14ac:dyDescent="0.3">
      <c r="A283" s="1"/>
      <c r="V283" s="1"/>
    </row>
    <row r="284" spans="1:22" ht="14.25" customHeight="1" x14ac:dyDescent="0.3">
      <c r="A284" s="1"/>
      <c r="V284" s="1"/>
    </row>
    <row r="285" spans="1:22" ht="14.25" customHeight="1" x14ac:dyDescent="0.3">
      <c r="A285" s="1"/>
      <c r="V285" s="1"/>
    </row>
    <row r="286" spans="1:22" ht="14.25" customHeight="1" x14ac:dyDescent="0.3">
      <c r="A286" s="1"/>
      <c r="V286" s="1"/>
    </row>
    <row r="287" spans="1:22" ht="14.25" customHeight="1" x14ac:dyDescent="0.3">
      <c r="A287" s="1"/>
      <c r="V287" s="1"/>
    </row>
    <row r="288" spans="1:22" ht="14.25" customHeight="1" x14ac:dyDescent="0.3">
      <c r="A288" s="1"/>
      <c r="V288" s="1"/>
    </row>
    <row r="289" spans="1:22" ht="14.25" customHeight="1" x14ac:dyDescent="0.3">
      <c r="A289" s="1"/>
      <c r="V289" s="1"/>
    </row>
    <row r="290" spans="1:22" ht="14.25" customHeight="1" x14ac:dyDescent="0.3">
      <c r="A290" s="1"/>
      <c r="V290" s="1"/>
    </row>
    <row r="291" spans="1:22" ht="14.25" customHeight="1" x14ac:dyDescent="0.3">
      <c r="A291" s="1"/>
      <c r="V291" s="1"/>
    </row>
    <row r="292" spans="1:22" ht="14.25" customHeight="1" x14ac:dyDescent="0.3">
      <c r="A292" s="1"/>
      <c r="V292" s="1"/>
    </row>
    <row r="293" spans="1:22" ht="14.25" customHeight="1" x14ac:dyDescent="0.3">
      <c r="A293" s="1"/>
      <c r="V293" s="1"/>
    </row>
    <row r="294" spans="1:22" ht="14.25" customHeight="1" x14ac:dyDescent="0.3">
      <c r="A294" s="1"/>
      <c r="V294" s="1"/>
    </row>
    <row r="295" spans="1:22" ht="14.25" customHeight="1" x14ac:dyDescent="0.3">
      <c r="A295" s="1"/>
      <c r="V295" s="1"/>
    </row>
    <row r="296" spans="1:22" ht="14.25" customHeight="1" x14ac:dyDescent="0.3">
      <c r="A296" s="1"/>
      <c r="V296" s="1"/>
    </row>
    <row r="297" spans="1:22" ht="14.25" customHeight="1" x14ac:dyDescent="0.3">
      <c r="A297" s="1"/>
      <c r="V297" s="1"/>
    </row>
    <row r="298" spans="1:22" ht="14.25" customHeight="1" x14ac:dyDescent="0.3">
      <c r="A298" s="1"/>
      <c r="V298" s="1"/>
    </row>
    <row r="299" spans="1:22" ht="14.25" customHeight="1" x14ac:dyDescent="0.3">
      <c r="A299" s="1"/>
      <c r="V299" s="1"/>
    </row>
    <row r="300" spans="1:22" ht="14.25" customHeight="1" x14ac:dyDescent="0.3">
      <c r="A300" s="1"/>
      <c r="V300" s="1"/>
    </row>
    <row r="301" spans="1:22" ht="14.25" customHeight="1" x14ac:dyDescent="0.3">
      <c r="A301" s="1"/>
      <c r="V301" s="1"/>
    </row>
    <row r="302" spans="1:22" ht="14.25" customHeight="1" x14ac:dyDescent="0.3">
      <c r="A302" s="1"/>
      <c r="V302" s="1"/>
    </row>
    <row r="303" spans="1:22" ht="14.25" customHeight="1" x14ac:dyDescent="0.3">
      <c r="A303" s="1"/>
      <c r="V303" s="1"/>
    </row>
    <row r="304" spans="1:22" ht="14.25" customHeight="1" x14ac:dyDescent="0.3">
      <c r="A304" s="1"/>
      <c r="V304" s="1"/>
    </row>
    <row r="305" spans="1:22" ht="14.25" customHeight="1" x14ac:dyDescent="0.3">
      <c r="A305" s="1"/>
      <c r="V305" s="1"/>
    </row>
    <row r="306" spans="1:22" ht="14.25" customHeight="1" x14ac:dyDescent="0.3">
      <c r="A306" s="1"/>
      <c r="V306" s="1"/>
    </row>
    <row r="307" spans="1:22" ht="14.25" customHeight="1" x14ac:dyDescent="0.3">
      <c r="A307" s="1"/>
      <c r="V307" s="1"/>
    </row>
    <row r="308" spans="1:22" ht="14.25" customHeight="1" x14ac:dyDescent="0.3">
      <c r="A308" s="1"/>
      <c r="V308" s="1"/>
    </row>
    <row r="309" spans="1:22" ht="14.25" customHeight="1" x14ac:dyDescent="0.3">
      <c r="A309" s="1"/>
      <c r="V309" s="1"/>
    </row>
    <row r="310" spans="1:22" ht="14.25" customHeight="1" x14ac:dyDescent="0.3">
      <c r="A310" s="1"/>
      <c r="V310" s="1"/>
    </row>
    <row r="311" spans="1:22" ht="14.25" customHeight="1" x14ac:dyDescent="0.3">
      <c r="A311" s="1"/>
      <c r="V311" s="1"/>
    </row>
    <row r="312" spans="1:22" ht="14.25" customHeight="1" x14ac:dyDescent="0.3">
      <c r="A312" s="1"/>
      <c r="V312" s="1"/>
    </row>
    <row r="313" spans="1:22" ht="14.25" customHeight="1" x14ac:dyDescent="0.3">
      <c r="A313" s="1"/>
      <c r="V313" s="1"/>
    </row>
    <row r="314" spans="1:22" ht="14.25" customHeight="1" x14ac:dyDescent="0.3">
      <c r="A314" s="1"/>
      <c r="V314" s="1"/>
    </row>
    <row r="315" spans="1:22" ht="14.25" customHeight="1" x14ac:dyDescent="0.3">
      <c r="A315" s="1"/>
      <c r="V315" s="1"/>
    </row>
    <row r="316" spans="1:22" ht="14.25" customHeight="1" x14ac:dyDescent="0.3">
      <c r="A316" s="1"/>
      <c r="V316" s="1"/>
    </row>
    <row r="317" spans="1:22" ht="14.25" customHeight="1" x14ac:dyDescent="0.3">
      <c r="A317" s="1"/>
      <c r="V317" s="1"/>
    </row>
    <row r="318" spans="1:22" ht="14.25" customHeight="1" x14ac:dyDescent="0.3">
      <c r="A318" s="1"/>
      <c r="V318" s="1"/>
    </row>
    <row r="319" spans="1:22" ht="14.25" customHeight="1" x14ac:dyDescent="0.3">
      <c r="A319" s="1"/>
      <c r="V319" s="1"/>
    </row>
    <row r="320" spans="1:22" ht="14.25" customHeight="1" x14ac:dyDescent="0.3">
      <c r="A320" s="1"/>
      <c r="V320" s="1"/>
    </row>
    <row r="321" spans="1:22" ht="14.25" customHeight="1" x14ac:dyDescent="0.3">
      <c r="A321" s="1"/>
      <c r="V321" s="1"/>
    </row>
    <row r="322" spans="1:22" ht="14.25" customHeight="1" x14ac:dyDescent="0.3">
      <c r="A322" s="1"/>
      <c r="V322" s="1"/>
    </row>
    <row r="323" spans="1:22" ht="14.25" customHeight="1" x14ac:dyDescent="0.3">
      <c r="A323" s="1"/>
      <c r="V323" s="1"/>
    </row>
    <row r="324" spans="1:22" ht="14.25" customHeight="1" x14ac:dyDescent="0.3">
      <c r="A324" s="1"/>
      <c r="V324" s="1"/>
    </row>
    <row r="325" spans="1:22" ht="14.25" customHeight="1" x14ac:dyDescent="0.3">
      <c r="A325" s="1"/>
      <c r="V325" s="1"/>
    </row>
    <row r="326" spans="1:22" ht="14.25" customHeight="1" x14ac:dyDescent="0.3">
      <c r="A326" s="1"/>
      <c r="V326" s="1"/>
    </row>
    <row r="327" spans="1:22" ht="14.25" customHeight="1" x14ac:dyDescent="0.3">
      <c r="A327" s="1"/>
      <c r="V327" s="1"/>
    </row>
    <row r="328" spans="1:22" ht="14.25" customHeight="1" x14ac:dyDescent="0.3">
      <c r="A328" s="1"/>
      <c r="V328" s="1"/>
    </row>
    <row r="329" spans="1:22" ht="14.25" customHeight="1" x14ac:dyDescent="0.3">
      <c r="A329" s="1"/>
      <c r="V329" s="1"/>
    </row>
    <row r="330" spans="1:22" ht="14.25" customHeight="1" x14ac:dyDescent="0.3">
      <c r="A330" s="1"/>
      <c r="V330" s="1"/>
    </row>
    <row r="331" spans="1:22" ht="14.25" customHeight="1" x14ac:dyDescent="0.3">
      <c r="A331" s="1"/>
      <c r="V331" s="1"/>
    </row>
    <row r="332" spans="1:22" ht="14.25" customHeight="1" x14ac:dyDescent="0.3">
      <c r="A332" s="1"/>
      <c r="V332" s="1"/>
    </row>
    <row r="333" spans="1:22" ht="14.25" customHeight="1" x14ac:dyDescent="0.3">
      <c r="A333" s="1"/>
      <c r="V333" s="1"/>
    </row>
    <row r="334" spans="1:22" ht="14.25" customHeight="1" x14ac:dyDescent="0.3">
      <c r="A334" s="1"/>
      <c r="V334" s="1"/>
    </row>
    <row r="335" spans="1:22" ht="14.25" customHeight="1" x14ac:dyDescent="0.3">
      <c r="A335" s="1"/>
      <c r="V335" s="1"/>
    </row>
    <row r="336" spans="1:22" ht="14.25" customHeight="1" x14ac:dyDescent="0.3">
      <c r="A336" s="1"/>
      <c r="V336" s="1"/>
    </row>
    <row r="337" spans="1:22" ht="14.25" customHeight="1" x14ac:dyDescent="0.3">
      <c r="A337" s="1"/>
      <c r="V337" s="1"/>
    </row>
    <row r="338" spans="1:22" ht="14.25" customHeight="1" x14ac:dyDescent="0.3">
      <c r="A338" s="1"/>
      <c r="V338" s="1"/>
    </row>
    <row r="339" spans="1:22" ht="14.25" customHeight="1" x14ac:dyDescent="0.3">
      <c r="A339" s="1"/>
      <c r="V339" s="1"/>
    </row>
    <row r="340" spans="1:22" ht="14.25" customHeight="1" x14ac:dyDescent="0.3">
      <c r="A340" s="1"/>
      <c r="V340" s="1"/>
    </row>
    <row r="341" spans="1:22" ht="14.25" customHeight="1" x14ac:dyDescent="0.3">
      <c r="A341" s="1"/>
      <c r="V341" s="1"/>
    </row>
    <row r="342" spans="1:22" ht="14.25" customHeight="1" x14ac:dyDescent="0.3">
      <c r="A342" s="1"/>
      <c r="V342" s="1"/>
    </row>
    <row r="343" spans="1:22" ht="14.25" customHeight="1" x14ac:dyDescent="0.3">
      <c r="A343" s="1"/>
      <c r="V343" s="1"/>
    </row>
    <row r="344" spans="1:22" ht="14.25" customHeight="1" x14ac:dyDescent="0.3">
      <c r="A344" s="1"/>
      <c r="V344" s="1"/>
    </row>
    <row r="345" spans="1:22" ht="14.25" customHeight="1" x14ac:dyDescent="0.3">
      <c r="A345" s="1"/>
      <c r="V345" s="1"/>
    </row>
    <row r="346" spans="1:22" ht="14.25" customHeight="1" x14ac:dyDescent="0.3">
      <c r="A346" s="1"/>
      <c r="V346" s="1"/>
    </row>
    <row r="347" spans="1:22" ht="14.25" customHeight="1" x14ac:dyDescent="0.3">
      <c r="A347" s="1"/>
      <c r="V347" s="1"/>
    </row>
    <row r="348" spans="1:22" ht="14.25" customHeight="1" x14ac:dyDescent="0.3">
      <c r="A348" s="1"/>
      <c r="V348" s="1"/>
    </row>
    <row r="349" spans="1:22" ht="14.25" customHeight="1" x14ac:dyDescent="0.3">
      <c r="A349" s="1"/>
      <c r="V349" s="1"/>
    </row>
    <row r="350" spans="1:22" ht="14.25" customHeight="1" x14ac:dyDescent="0.3">
      <c r="A350" s="1"/>
      <c r="V350" s="1"/>
    </row>
    <row r="351" spans="1:22" ht="14.25" customHeight="1" x14ac:dyDescent="0.3">
      <c r="A351" s="1"/>
      <c r="V351" s="1"/>
    </row>
    <row r="352" spans="1:22" ht="14.25" customHeight="1" x14ac:dyDescent="0.3">
      <c r="A352" s="1"/>
      <c r="V352" s="1"/>
    </row>
    <row r="353" spans="1:22" ht="14.25" customHeight="1" x14ac:dyDescent="0.3">
      <c r="A353" s="1"/>
      <c r="V353" s="1"/>
    </row>
    <row r="354" spans="1:22" ht="14.25" customHeight="1" x14ac:dyDescent="0.3">
      <c r="A354" s="1"/>
      <c r="V354" s="1"/>
    </row>
    <row r="355" spans="1:22" ht="14.25" customHeight="1" x14ac:dyDescent="0.3">
      <c r="A355" s="1"/>
      <c r="V355" s="1"/>
    </row>
    <row r="356" spans="1:22" ht="14.25" customHeight="1" x14ac:dyDescent="0.3">
      <c r="A356" s="1"/>
      <c r="V356" s="1"/>
    </row>
    <row r="357" spans="1:22" ht="14.25" customHeight="1" x14ac:dyDescent="0.3">
      <c r="A357" s="1"/>
      <c r="V357" s="1"/>
    </row>
    <row r="358" spans="1:22" ht="14.25" customHeight="1" x14ac:dyDescent="0.3">
      <c r="A358" s="1"/>
      <c r="V358" s="1"/>
    </row>
    <row r="359" spans="1:22" ht="14.25" customHeight="1" x14ac:dyDescent="0.3">
      <c r="A359" s="1"/>
      <c r="V359" s="1"/>
    </row>
    <row r="360" spans="1:22" ht="14.25" customHeight="1" x14ac:dyDescent="0.3">
      <c r="A360" s="1"/>
      <c r="V360" s="1"/>
    </row>
    <row r="361" spans="1:22" ht="14.25" customHeight="1" x14ac:dyDescent="0.3">
      <c r="A361" s="1"/>
      <c r="V361" s="1"/>
    </row>
    <row r="362" spans="1:22" ht="14.25" customHeight="1" x14ac:dyDescent="0.3">
      <c r="A362" s="1"/>
      <c r="V362" s="1"/>
    </row>
    <row r="363" spans="1:22" ht="14.25" customHeight="1" x14ac:dyDescent="0.3">
      <c r="A363" s="1"/>
      <c r="V363" s="1"/>
    </row>
    <row r="364" spans="1:22" ht="14.25" customHeight="1" x14ac:dyDescent="0.3">
      <c r="A364" s="1"/>
      <c r="V364" s="1"/>
    </row>
    <row r="365" spans="1:22" ht="14.25" customHeight="1" x14ac:dyDescent="0.3">
      <c r="A365" s="1"/>
      <c r="V365" s="1"/>
    </row>
    <row r="366" spans="1:22" ht="14.25" customHeight="1" x14ac:dyDescent="0.3">
      <c r="A366" s="1"/>
      <c r="V366" s="1"/>
    </row>
    <row r="367" spans="1:22" ht="14.25" customHeight="1" x14ac:dyDescent="0.3">
      <c r="A367" s="1"/>
      <c r="V367" s="1"/>
    </row>
    <row r="368" spans="1:22" ht="14.25" customHeight="1" x14ac:dyDescent="0.3">
      <c r="A368" s="1"/>
      <c r="V368" s="1"/>
    </row>
    <row r="369" spans="1:22" ht="14.25" customHeight="1" x14ac:dyDescent="0.3">
      <c r="A369" s="1"/>
      <c r="V369" s="1"/>
    </row>
    <row r="370" spans="1:22" ht="14.25" customHeight="1" x14ac:dyDescent="0.3">
      <c r="A370" s="1"/>
      <c r="V370" s="1"/>
    </row>
    <row r="371" spans="1:22" ht="14.25" customHeight="1" x14ac:dyDescent="0.3">
      <c r="A371" s="1"/>
      <c r="V371" s="1"/>
    </row>
    <row r="372" spans="1:22" ht="14.25" customHeight="1" x14ac:dyDescent="0.3">
      <c r="A372" s="1"/>
      <c r="V372" s="1"/>
    </row>
    <row r="373" spans="1:22" ht="14.25" customHeight="1" x14ac:dyDescent="0.3">
      <c r="A373" s="1"/>
      <c r="V373" s="1"/>
    </row>
    <row r="374" spans="1:22" ht="14.25" customHeight="1" x14ac:dyDescent="0.3">
      <c r="A374" s="1"/>
      <c r="V374" s="1"/>
    </row>
    <row r="375" spans="1:22" ht="14.25" customHeight="1" x14ac:dyDescent="0.3">
      <c r="A375" s="1"/>
      <c r="V375" s="1"/>
    </row>
    <row r="376" spans="1:22" ht="14.25" customHeight="1" x14ac:dyDescent="0.3">
      <c r="A376" s="1"/>
      <c r="V376" s="1"/>
    </row>
    <row r="377" spans="1:22" ht="14.25" customHeight="1" x14ac:dyDescent="0.3">
      <c r="A377" s="1"/>
      <c r="V377" s="1"/>
    </row>
    <row r="378" spans="1:22" ht="14.25" customHeight="1" x14ac:dyDescent="0.3">
      <c r="A378" s="1"/>
      <c r="V378" s="1"/>
    </row>
    <row r="379" spans="1:22" ht="14.25" customHeight="1" x14ac:dyDescent="0.3">
      <c r="A379" s="1"/>
      <c r="V379" s="1"/>
    </row>
    <row r="380" spans="1:22" ht="14.25" customHeight="1" x14ac:dyDescent="0.3">
      <c r="A380" s="1"/>
      <c r="V380" s="1"/>
    </row>
    <row r="381" spans="1:22" ht="14.25" customHeight="1" x14ac:dyDescent="0.3">
      <c r="A381" s="1"/>
      <c r="V381" s="1"/>
    </row>
    <row r="382" spans="1:22" ht="14.25" customHeight="1" x14ac:dyDescent="0.3">
      <c r="A382" s="1"/>
      <c r="V382" s="1"/>
    </row>
    <row r="383" spans="1:22" ht="14.25" customHeight="1" x14ac:dyDescent="0.3">
      <c r="A383" s="1"/>
      <c r="V383" s="1"/>
    </row>
    <row r="384" spans="1:22" ht="14.25" customHeight="1" x14ac:dyDescent="0.3">
      <c r="A384" s="1"/>
      <c r="V384" s="1"/>
    </row>
    <row r="385" spans="1:22" ht="14.25" customHeight="1" x14ac:dyDescent="0.3">
      <c r="A385" s="1"/>
      <c r="V385" s="1"/>
    </row>
    <row r="386" spans="1:22" ht="14.25" customHeight="1" x14ac:dyDescent="0.3">
      <c r="A386" s="1"/>
      <c r="V386" s="1"/>
    </row>
    <row r="387" spans="1:22" ht="14.25" customHeight="1" x14ac:dyDescent="0.3">
      <c r="A387" s="1"/>
      <c r="V387" s="1"/>
    </row>
    <row r="388" spans="1:22" ht="14.25" customHeight="1" x14ac:dyDescent="0.3">
      <c r="A388" s="1"/>
      <c r="V388" s="1"/>
    </row>
    <row r="389" spans="1:22" ht="14.25" customHeight="1" x14ac:dyDescent="0.3">
      <c r="A389" s="1"/>
      <c r="V389" s="1"/>
    </row>
    <row r="390" spans="1:22" ht="14.25" customHeight="1" x14ac:dyDescent="0.3">
      <c r="A390" s="1"/>
      <c r="V390" s="1"/>
    </row>
    <row r="391" spans="1:22" ht="14.25" customHeight="1" x14ac:dyDescent="0.3">
      <c r="A391" s="1"/>
      <c r="V391" s="1"/>
    </row>
    <row r="392" spans="1:22" ht="14.25" customHeight="1" x14ac:dyDescent="0.3">
      <c r="A392" s="1"/>
      <c r="V392" s="1"/>
    </row>
    <row r="393" spans="1:22" ht="14.25" customHeight="1" x14ac:dyDescent="0.3">
      <c r="A393" s="1"/>
      <c r="V393" s="1"/>
    </row>
    <row r="394" spans="1:22" ht="14.25" customHeight="1" x14ac:dyDescent="0.3">
      <c r="A394" s="1"/>
      <c r="V394" s="1"/>
    </row>
    <row r="395" spans="1:22" ht="14.25" customHeight="1" x14ac:dyDescent="0.3">
      <c r="A395" s="1"/>
      <c r="V395" s="1"/>
    </row>
    <row r="396" spans="1:22" ht="14.25" customHeight="1" x14ac:dyDescent="0.3">
      <c r="A396" s="1"/>
      <c r="V396" s="1"/>
    </row>
    <row r="397" spans="1:22" ht="14.25" customHeight="1" x14ac:dyDescent="0.3">
      <c r="A397" s="1"/>
      <c r="V397" s="1"/>
    </row>
    <row r="398" spans="1:22" ht="14.25" customHeight="1" x14ac:dyDescent="0.3">
      <c r="A398" s="1"/>
      <c r="V398" s="1"/>
    </row>
    <row r="399" spans="1:22" ht="14.25" customHeight="1" x14ac:dyDescent="0.3">
      <c r="A399" s="1"/>
      <c r="V399" s="1"/>
    </row>
    <row r="400" spans="1:22" ht="14.25" customHeight="1" x14ac:dyDescent="0.3">
      <c r="A400" s="1"/>
      <c r="V400" s="1"/>
    </row>
    <row r="401" spans="1:22" ht="14.25" customHeight="1" x14ac:dyDescent="0.3">
      <c r="A401" s="1"/>
      <c r="V401" s="1"/>
    </row>
    <row r="402" spans="1:22" ht="14.25" customHeight="1" x14ac:dyDescent="0.3">
      <c r="A402" s="1"/>
      <c r="V402" s="1"/>
    </row>
    <row r="403" spans="1:22" ht="14.25" customHeight="1" x14ac:dyDescent="0.3">
      <c r="A403" s="1"/>
      <c r="V403" s="1"/>
    </row>
    <row r="404" spans="1:22" ht="14.25" customHeight="1" x14ac:dyDescent="0.3">
      <c r="A404" s="1"/>
      <c r="V404" s="1"/>
    </row>
    <row r="405" spans="1:22" ht="14.25" customHeight="1" x14ac:dyDescent="0.3">
      <c r="A405" s="1"/>
      <c r="V405" s="1"/>
    </row>
    <row r="406" spans="1:22" ht="14.25" customHeight="1" x14ac:dyDescent="0.3">
      <c r="A406" s="1"/>
      <c r="V406" s="1"/>
    </row>
    <row r="407" spans="1:22" ht="14.25" customHeight="1" x14ac:dyDescent="0.3">
      <c r="A407" s="1"/>
      <c r="V407" s="1"/>
    </row>
    <row r="408" spans="1:22" ht="14.25" customHeight="1" x14ac:dyDescent="0.3">
      <c r="A408" s="1"/>
      <c r="V408" s="1"/>
    </row>
    <row r="409" spans="1:22" ht="14.25" customHeight="1" x14ac:dyDescent="0.3">
      <c r="A409" s="1"/>
      <c r="V409" s="1"/>
    </row>
    <row r="410" spans="1:22" ht="14.25" customHeight="1" x14ac:dyDescent="0.3">
      <c r="A410" s="1"/>
      <c r="V410" s="1"/>
    </row>
    <row r="411" spans="1:22" ht="14.25" customHeight="1" x14ac:dyDescent="0.3">
      <c r="A411" s="1"/>
      <c r="V411" s="1"/>
    </row>
    <row r="412" spans="1:22" ht="14.25" customHeight="1" x14ac:dyDescent="0.3">
      <c r="A412" s="1"/>
      <c r="V412" s="1"/>
    </row>
    <row r="413" spans="1:22" ht="14.25" customHeight="1" x14ac:dyDescent="0.3">
      <c r="A413" s="1"/>
      <c r="V413" s="1"/>
    </row>
    <row r="414" spans="1:22" ht="14.25" customHeight="1" x14ac:dyDescent="0.3">
      <c r="A414" s="1"/>
      <c r="V414" s="1"/>
    </row>
    <row r="415" spans="1:22" ht="14.25" customHeight="1" x14ac:dyDescent="0.3">
      <c r="A415" s="1"/>
      <c r="V415" s="1"/>
    </row>
    <row r="416" spans="1:22" ht="14.25" customHeight="1" x14ac:dyDescent="0.3">
      <c r="A416" s="1"/>
      <c r="V416" s="1"/>
    </row>
    <row r="417" spans="1:22" ht="14.25" customHeight="1" x14ac:dyDescent="0.3">
      <c r="A417" s="1"/>
      <c r="V417" s="1"/>
    </row>
    <row r="418" spans="1:22" ht="14.25" customHeight="1" x14ac:dyDescent="0.3">
      <c r="A418" s="1"/>
      <c r="V418" s="1"/>
    </row>
    <row r="419" spans="1:22" ht="14.25" customHeight="1" x14ac:dyDescent="0.3">
      <c r="A419" s="1"/>
      <c r="V419" s="1"/>
    </row>
    <row r="420" spans="1:22" ht="14.25" customHeight="1" x14ac:dyDescent="0.3">
      <c r="A420" s="1"/>
      <c r="V420" s="1"/>
    </row>
    <row r="421" spans="1:22" ht="14.25" customHeight="1" x14ac:dyDescent="0.3">
      <c r="A421" s="1"/>
      <c r="V421" s="1"/>
    </row>
    <row r="422" spans="1:22" ht="14.25" customHeight="1" x14ac:dyDescent="0.3">
      <c r="A422" s="1"/>
      <c r="V422" s="1"/>
    </row>
    <row r="423" spans="1:22" ht="14.25" customHeight="1" x14ac:dyDescent="0.3">
      <c r="A423" s="1"/>
      <c r="V423" s="1"/>
    </row>
    <row r="424" spans="1:22" ht="14.25" customHeight="1" x14ac:dyDescent="0.3">
      <c r="A424" s="1"/>
      <c r="V424" s="1"/>
    </row>
    <row r="425" spans="1:22" ht="14.25" customHeight="1" x14ac:dyDescent="0.3">
      <c r="A425" s="1"/>
      <c r="V425" s="1"/>
    </row>
    <row r="426" spans="1:22" ht="14.25" customHeight="1" x14ac:dyDescent="0.3">
      <c r="A426" s="1"/>
      <c r="V426" s="1"/>
    </row>
    <row r="427" spans="1:22" ht="14.25" customHeight="1" x14ac:dyDescent="0.3">
      <c r="A427" s="1"/>
      <c r="V427" s="1"/>
    </row>
    <row r="428" spans="1:22" ht="14.25" customHeight="1" x14ac:dyDescent="0.3">
      <c r="A428" s="1"/>
      <c r="V428" s="1"/>
    </row>
    <row r="429" spans="1:22" ht="14.25" customHeight="1" x14ac:dyDescent="0.3">
      <c r="A429" s="1"/>
      <c r="V429" s="1"/>
    </row>
    <row r="430" spans="1:22" ht="14.25" customHeight="1" x14ac:dyDescent="0.3">
      <c r="A430" s="1"/>
      <c r="V430" s="1"/>
    </row>
    <row r="431" spans="1:22" ht="14.25" customHeight="1" x14ac:dyDescent="0.3">
      <c r="A431" s="1"/>
      <c r="V431" s="1"/>
    </row>
    <row r="432" spans="1:22" ht="14.25" customHeight="1" x14ac:dyDescent="0.3">
      <c r="A432" s="1"/>
      <c r="V432" s="1"/>
    </row>
    <row r="433" spans="1:22" ht="14.25" customHeight="1" x14ac:dyDescent="0.3">
      <c r="A433" s="1"/>
      <c r="V433" s="1"/>
    </row>
    <row r="434" spans="1:22" ht="14.25" customHeight="1" x14ac:dyDescent="0.3">
      <c r="A434" s="1"/>
      <c r="V434" s="1"/>
    </row>
    <row r="435" spans="1:22" ht="14.25" customHeight="1" x14ac:dyDescent="0.3">
      <c r="A435" s="1"/>
      <c r="V435" s="1"/>
    </row>
    <row r="436" spans="1:22" ht="14.25" customHeight="1" x14ac:dyDescent="0.3">
      <c r="A436" s="1"/>
      <c r="V436" s="1"/>
    </row>
    <row r="437" spans="1:22" ht="14.25" customHeight="1" x14ac:dyDescent="0.3">
      <c r="A437" s="1"/>
      <c r="V437" s="1"/>
    </row>
    <row r="438" spans="1:22" ht="14.25" customHeight="1" x14ac:dyDescent="0.3">
      <c r="A438" s="1"/>
      <c r="V438" s="1"/>
    </row>
    <row r="439" spans="1:22" ht="14.25" customHeight="1" x14ac:dyDescent="0.3">
      <c r="A439" s="1"/>
      <c r="V439" s="1"/>
    </row>
    <row r="440" spans="1:22" ht="14.25" customHeight="1" x14ac:dyDescent="0.3">
      <c r="A440" s="1"/>
      <c r="V440" s="1"/>
    </row>
    <row r="441" spans="1:22" ht="14.25" customHeight="1" x14ac:dyDescent="0.3">
      <c r="A441" s="1"/>
      <c r="V441" s="1"/>
    </row>
    <row r="442" spans="1:22" ht="14.25" customHeight="1" x14ac:dyDescent="0.3">
      <c r="A442" s="1"/>
      <c r="V442" s="1"/>
    </row>
    <row r="443" spans="1:22" ht="14.25" customHeight="1" x14ac:dyDescent="0.3">
      <c r="A443" s="1"/>
      <c r="V443" s="1"/>
    </row>
    <row r="444" spans="1:22" ht="14.25" customHeight="1" x14ac:dyDescent="0.3">
      <c r="A444" s="1"/>
      <c r="V444" s="1"/>
    </row>
    <row r="445" spans="1:22" ht="14.25" customHeight="1" x14ac:dyDescent="0.3">
      <c r="A445" s="1"/>
      <c r="V445" s="1"/>
    </row>
    <row r="446" spans="1:22" ht="14.25" customHeight="1" x14ac:dyDescent="0.3">
      <c r="A446" s="1"/>
      <c r="V446" s="1"/>
    </row>
    <row r="447" spans="1:22" ht="14.25" customHeight="1" x14ac:dyDescent="0.3">
      <c r="A447" s="1"/>
      <c r="V447" s="1"/>
    </row>
    <row r="448" spans="1:22" ht="14.25" customHeight="1" x14ac:dyDescent="0.3">
      <c r="A448" s="1"/>
      <c r="V448" s="1"/>
    </row>
    <row r="449" spans="1:22" ht="14.25" customHeight="1" x14ac:dyDescent="0.3">
      <c r="A449" s="1"/>
      <c r="V449" s="1"/>
    </row>
    <row r="450" spans="1:22" ht="14.25" customHeight="1" x14ac:dyDescent="0.3">
      <c r="A450" s="1"/>
      <c r="V450" s="1"/>
    </row>
    <row r="451" spans="1:22" ht="14.25" customHeight="1" x14ac:dyDescent="0.3">
      <c r="A451" s="1"/>
      <c r="V451" s="1"/>
    </row>
    <row r="452" spans="1:22" ht="14.25" customHeight="1" x14ac:dyDescent="0.3">
      <c r="A452" s="1"/>
      <c r="V452" s="1"/>
    </row>
    <row r="453" spans="1:22" ht="14.25" customHeight="1" x14ac:dyDescent="0.3">
      <c r="A453" s="1"/>
      <c r="V453" s="1"/>
    </row>
    <row r="454" spans="1:22" ht="14.25" customHeight="1" x14ac:dyDescent="0.3">
      <c r="A454" s="1"/>
      <c r="V454" s="1"/>
    </row>
    <row r="455" spans="1:22" ht="14.25" customHeight="1" x14ac:dyDescent="0.3">
      <c r="A455" s="1"/>
      <c r="V455" s="1"/>
    </row>
    <row r="456" spans="1:22" ht="14.25" customHeight="1" x14ac:dyDescent="0.3">
      <c r="A456" s="1"/>
      <c r="V456" s="1"/>
    </row>
    <row r="457" spans="1:22" ht="14.25" customHeight="1" x14ac:dyDescent="0.3">
      <c r="A457" s="1"/>
      <c r="V457" s="1"/>
    </row>
    <row r="458" spans="1:22" ht="14.25" customHeight="1" x14ac:dyDescent="0.3">
      <c r="A458" s="1"/>
      <c r="V458" s="1"/>
    </row>
    <row r="459" spans="1:22" ht="14.25" customHeight="1" x14ac:dyDescent="0.3">
      <c r="A459" s="1"/>
      <c r="V459" s="1"/>
    </row>
    <row r="460" spans="1:22" ht="14.25" customHeight="1" x14ac:dyDescent="0.3">
      <c r="A460" s="1"/>
      <c r="V460" s="1"/>
    </row>
    <row r="461" spans="1:22" ht="14.25" customHeight="1" x14ac:dyDescent="0.3">
      <c r="A461" s="1"/>
      <c r="V461" s="1"/>
    </row>
    <row r="462" spans="1:22" ht="14.25" customHeight="1" x14ac:dyDescent="0.3">
      <c r="A462" s="1"/>
      <c r="V462" s="1"/>
    </row>
    <row r="463" spans="1:22" ht="14.25" customHeight="1" x14ac:dyDescent="0.3">
      <c r="A463" s="1"/>
      <c r="V463" s="1"/>
    </row>
    <row r="464" spans="1:22" ht="14.25" customHeight="1" x14ac:dyDescent="0.3">
      <c r="A464" s="1"/>
      <c r="V464" s="1"/>
    </row>
    <row r="465" spans="1:22" ht="14.25" customHeight="1" x14ac:dyDescent="0.3">
      <c r="A465" s="1"/>
      <c r="V465" s="1"/>
    </row>
    <row r="466" spans="1:22" ht="14.25" customHeight="1" x14ac:dyDescent="0.3">
      <c r="A466" s="1"/>
      <c r="V466" s="1"/>
    </row>
    <row r="467" spans="1:22" ht="14.25" customHeight="1" x14ac:dyDescent="0.3">
      <c r="A467" s="1"/>
      <c r="V467" s="1"/>
    </row>
    <row r="468" spans="1:22" ht="14.25" customHeight="1" x14ac:dyDescent="0.3">
      <c r="A468" s="1"/>
      <c r="V468" s="1"/>
    </row>
    <row r="469" spans="1:22" ht="14.25" customHeight="1" x14ac:dyDescent="0.3">
      <c r="A469" s="1"/>
      <c r="V469" s="1"/>
    </row>
    <row r="470" spans="1:22" ht="14.25" customHeight="1" x14ac:dyDescent="0.3">
      <c r="A470" s="1"/>
      <c r="V470" s="1"/>
    </row>
    <row r="471" spans="1:22" ht="14.25" customHeight="1" x14ac:dyDescent="0.3">
      <c r="A471" s="1"/>
      <c r="V471" s="1"/>
    </row>
    <row r="472" spans="1:22" ht="14.25" customHeight="1" x14ac:dyDescent="0.3">
      <c r="A472" s="1"/>
      <c r="V472" s="1"/>
    </row>
    <row r="473" spans="1:22" ht="14.25" customHeight="1" x14ac:dyDescent="0.3">
      <c r="A473" s="1"/>
      <c r="V473" s="1"/>
    </row>
    <row r="474" spans="1:22" ht="14.25" customHeight="1" x14ac:dyDescent="0.3">
      <c r="A474" s="1"/>
      <c r="V474" s="1"/>
    </row>
    <row r="475" spans="1:22" ht="14.25" customHeight="1" x14ac:dyDescent="0.3">
      <c r="A475" s="1"/>
      <c r="V475" s="1"/>
    </row>
    <row r="476" spans="1:22" ht="14.25" customHeight="1" x14ac:dyDescent="0.3">
      <c r="A476" s="1"/>
      <c r="V476" s="1"/>
    </row>
    <row r="477" spans="1:22" ht="14.25" customHeight="1" x14ac:dyDescent="0.3">
      <c r="A477" s="1"/>
      <c r="V477" s="1"/>
    </row>
    <row r="478" spans="1:22" ht="14.25" customHeight="1" x14ac:dyDescent="0.3">
      <c r="A478" s="1"/>
      <c r="V478" s="1"/>
    </row>
    <row r="479" spans="1:22" ht="14.25" customHeight="1" x14ac:dyDescent="0.3">
      <c r="A479" s="1"/>
      <c r="V479" s="1"/>
    </row>
    <row r="480" spans="1:22" ht="14.25" customHeight="1" x14ac:dyDescent="0.3">
      <c r="A480" s="1"/>
      <c r="V480" s="1"/>
    </row>
    <row r="481" spans="1:22" ht="14.25" customHeight="1" x14ac:dyDescent="0.3">
      <c r="A481" s="1"/>
      <c r="V481" s="1"/>
    </row>
    <row r="482" spans="1:22" ht="14.25" customHeight="1" x14ac:dyDescent="0.3">
      <c r="A482" s="1"/>
      <c r="V482" s="1"/>
    </row>
    <row r="483" spans="1:22" ht="14.25" customHeight="1" x14ac:dyDescent="0.3">
      <c r="A483" s="1"/>
      <c r="V483" s="1"/>
    </row>
    <row r="484" spans="1:22" ht="14.25" customHeight="1" x14ac:dyDescent="0.3">
      <c r="A484" s="1"/>
      <c r="V484" s="1"/>
    </row>
    <row r="485" spans="1:22" ht="14.25" customHeight="1" x14ac:dyDescent="0.3">
      <c r="A485" s="1"/>
      <c r="V485" s="1"/>
    </row>
    <row r="486" spans="1:22" ht="14.25" customHeight="1" x14ac:dyDescent="0.3">
      <c r="A486" s="1"/>
      <c r="V486" s="1"/>
    </row>
    <row r="487" spans="1:22" ht="14.25" customHeight="1" x14ac:dyDescent="0.3">
      <c r="A487" s="1"/>
      <c r="V487" s="1"/>
    </row>
    <row r="488" spans="1:22" ht="14.25" customHeight="1" x14ac:dyDescent="0.3">
      <c r="A488" s="1"/>
      <c r="V488" s="1"/>
    </row>
    <row r="489" spans="1:22" ht="14.25" customHeight="1" x14ac:dyDescent="0.3">
      <c r="A489" s="1"/>
      <c r="V489" s="1"/>
    </row>
    <row r="490" spans="1:22" ht="14.25" customHeight="1" x14ac:dyDescent="0.3">
      <c r="A490" s="1"/>
      <c r="V490" s="1"/>
    </row>
    <row r="491" spans="1:22" ht="14.25" customHeight="1" x14ac:dyDescent="0.3">
      <c r="A491" s="1"/>
      <c r="V491" s="1"/>
    </row>
    <row r="492" spans="1:22" ht="14.25" customHeight="1" x14ac:dyDescent="0.3">
      <c r="A492" s="1"/>
      <c r="V492" s="1"/>
    </row>
    <row r="493" spans="1:22" ht="14.25" customHeight="1" x14ac:dyDescent="0.3">
      <c r="A493" s="1"/>
      <c r="V493" s="1"/>
    </row>
    <row r="494" spans="1:22" ht="14.25" customHeight="1" x14ac:dyDescent="0.3">
      <c r="A494" s="1"/>
      <c r="V494" s="1"/>
    </row>
    <row r="495" spans="1:22" ht="14.25" customHeight="1" x14ac:dyDescent="0.3">
      <c r="A495" s="1"/>
      <c r="V495" s="1"/>
    </row>
    <row r="496" spans="1:22" ht="14.25" customHeight="1" x14ac:dyDescent="0.3">
      <c r="A496" s="1"/>
      <c r="V496" s="1"/>
    </row>
    <row r="497" spans="1:22" ht="14.25" customHeight="1" x14ac:dyDescent="0.3">
      <c r="A497" s="1"/>
      <c r="V497" s="1"/>
    </row>
    <row r="498" spans="1:22" ht="14.25" customHeight="1" x14ac:dyDescent="0.3">
      <c r="A498" s="1"/>
      <c r="V498" s="1"/>
    </row>
    <row r="499" spans="1:22" ht="14.25" customHeight="1" x14ac:dyDescent="0.3">
      <c r="A499" s="1"/>
      <c r="V499" s="1"/>
    </row>
    <row r="500" spans="1:22" ht="14.25" customHeight="1" x14ac:dyDescent="0.3">
      <c r="A500" s="1"/>
      <c r="V500" s="1"/>
    </row>
    <row r="501" spans="1:22" ht="14.25" customHeight="1" x14ac:dyDescent="0.3">
      <c r="A501" s="1"/>
      <c r="V501" s="1"/>
    </row>
    <row r="502" spans="1:22" ht="14.25" customHeight="1" x14ac:dyDescent="0.3">
      <c r="A502" s="1"/>
      <c r="V502" s="1"/>
    </row>
    <row r="503" spans="1:22" ht="14.25" customHeight="1" x14ac:dyDescent="0.3">
      <c r="A503" s="1"/>
      <c r="V503" s="1"/>
    </row>
    <row r="504" spans="1:22" ht="14.25" customHeight="1" x14ac:dyDescent="0.3">
      <c r="A504" s="1"/>
      <c r="V504" s="1"/>
    </row>
    <row r="505" spans="1:22" ht="14.25" customHeight="1" x14ac:dyDescent="0.3">
      <c r="A505" s="1"/>
      <c r="V505" s="1"/>
    </row>
    <row r="506" spans="1:22" ht="14.25" customHeight="1" x14ac:dyDescent="0.3">
      <c r="A506" s="1"/>
      <c r="V506" s="1"/>
    </row>
    <row r="507" spans="1:22" ht="14.25" customHeight="1" x14ac:dyDescent="0.3">
      <c r="A507" s="1"/>
      <c r="V507" s="1"/>
    </row>
    <row r="508" spans="1:22" ht="14.25" customHeight="1" x14ac:dyDescent="0.3">
      <c r="A508" s="1"/>
      <c r="V508" s="1"/>
    </row>
    <row r="509" spans="1:22" ht="14.25" customHeight="1" x14ac:dyDescent="0.3">
      <c r="A509" s="1"/>
      <c r="V509" s="1"/>
    </row>
    <row r="510" spans="1:22" ht="14.25" customHeight="1" x14ac:dyDescent="0.3">
      <c r="A510" s="1"/>
      <c r="V510" s="1"/>
    </row>
    <row r="511" spans="1:22" ht="14.25" customHeight="1" x14ac:dyDescent="0.3">
      <c r="A511" s="1"/>
      <c r="V511" s="1"/>
    </row>
    <row r="512" spans="1:22" ht="14.25" customHeight="1" x14ac:dyDescent="0.3">
      <c r="A512" s="1"/>
      <c r="V512" s="1"/>
    </row>
    <row r="513" spans="1:22" ht="14.25" customHeight="1" x14ac:dyDescent="0.3">
      <c r="A513" s="1"/>
      <c r="V513" s="1"/>
    </row>
    <row r="514" spans="1:22" ht="14.25" customHeight="1" x14ac:dyDescent="0.3">
      <c r="A514" s="1"/>
      <c r="V514" s="1"/>
    </row>
    <row r="515" spans="1:22" ht="14.25" customHeight="1" x14ac:dyDescent="0.3">
      <c r="A515" s="1"/>
      <c r="V515" s="1"/>
    </row>
    <row r="516" spans="1:22" ht="14.25" customHeight="1" x14ac:dyDescent="0.3">
      <c r="A516" s="1"/>
      <c r="V516" s="1"/>
    </row>
    <row r="517" spans="1:22" ht="14.25" customHeight="1" x14ac:dyDescent="0.3">
      <c r="A517" s="1"/>
      <c r="V517" s="1"/>
    </row>
    <row r="518" spans="1:22" ht="14.25" customHeight="1" x14ac:dyDescent="0.3">
      <c r="A518" s="1"/>
      <c r="V518" s="1"/>
    </row>
    <row r="519" spans="1:22" ht="14.25" customHeight="1" x14ac:dyDescent="0.3">
      <c r="A519" s="1"/>
      <c r="V519" s="1"/>
    </row>
    <row r="520" spans="1:22" ht="14.25" customHeight="1" x14ac:dyDescent="0.3">
      <c r="A520" s="1"/>
      <c r="V520" s="1"/>
    </row>
    <row r="521" spans="1:22" ht="14.25" customHeight="1" x14ac:dyDescent="0.3">
      <c r="A521" s="1"/>
      <c r="V521" s="1"/>
    </row>
    <row r="522" spans="1:22" ht="14.25" customHeight="1" x14ac:dyDescent="0.3">
      <c r="A522" s="1"/>
      <c r="V522" s="1"/>
    </row>
    <row r="523" spans="1:22" ht="14.25" customHeight="1" x14ac:dyDescent="0.3">
      <c r="A523" s="1"/>
      <c r="V523" s="1"/>
    </row>
    <row r="524" spans="1:22" ht="14.25" customHeight="1" x14ac:dyDescent="0.3">
      <c r="A524" s="1"/>
      <c r="V524" s="1"/>
    </row>
    <row r="525" spans="1:22" ht="14.25" customHeight="1" x14ac:dyDescent="0.3">
      <c r="A525" s="1"/>
      <c r="V525" s="1"/>
    </row>
    <row r="526" spans="1:22" ht="14.25" customHeight="1" x14ac:dyDescent="0.3">
      <c r="A526" s="1"/>
      <c r="V526" s="1"/>
    </row>
    <row r="527" spans="1:22" ht="14.25" customHeight="1" x14ac:dyDescent="0.3">
      <c r="A527" s="1"/>
      <c r="V527" s="1"/>
    </row>
    <row r="528" spans="1:22" ht="14.25" customHeight="1" x14ac:dyDescent="0.3">
      <c r="A528" s="1"/>
      <c r="V528" s="1"/>
    </row>
    <row r="529" spans="1:22" ht="14.25" customHeight="1" x14ac:dyDescent="0.3">
      <c r="A529" s="1"/>
      <c r="V529" s="1"/>
    </row>
    <row r="530" spans="1:22" ht="14.25" customHeight="1" x14ac:dyDescent="0.3">
      <c r="A530" s="1"/>
      <c r="V530" s="1"/>
    </row>
    <row r="531" spans="1:22" ht="14.25" customHeight="1" x14ac:dyDescent="0.3">
      <c r="A531" s="1"/>
      <c r="V531" s="1"/>
    </row>
    <row r="532" spans="1:22" ht="14.25" customHeight="1" x14ac:dyDescent="0.3">
      <c r="A532" s="1"/>
      <c r="V532" s="1"/>
    </row>
    <row r="533" spans="1:22" ht="14.25" customHeight="1" x14ac:dyDescent="0.3">
      <c r="A533" s="1"/>
      <c r="V533" s="1"/>
    </row>
    <row r="534" spans="1:22" ht="14.25" customHeight="1" x14ac:dyDescent="0.3">
      <c r="A534" s="1"/>
      <c r="V534" s="1"/>
    </row>
    <row r="535" spans="1:22" ht="14.25" customHeight="1" x14ac:dyDescent="0.3">
      <c r="A535" s="1"/>
      <c r="V535" s="1"/>
    </row>
    <row r="536" spans="1:22" ht="14.25" customHeight="1" x14ac:dyDescent="0.3">
      <c r="A536" s="1"/>
      <c r="V536" s="1"/>
    </row>
    <row r="537" spans="1:22" ht="14.25" customHeight="1" x14ac:dyDescent="0.3">
      <c r="A537" s="1"/>
      <c r="V537" s="1"/>
    </row>
    <row r="538" spans="1:22" ht="14.25" customHeight="1" x14ac:dyDescent="0.3">
      <c r="A538" s="1"/>
      <c r="V538" s="1"/>
    </row>
    <row r="539" spans="1:22" ht="14.25" customHeight="1" x14ac:dyDescent="0.3">
      <c r="A539" s="1"/>
      <c r="V539" s="1"/>
    </row>
    <row r="540" spans="1:22" ht="14.25" customHeight="1" x14ac:dyDescent="0.3">
      <c r="A540" s="1"/>
      <c r="V540" s="1"/>
    </row>
    <row r="541" spans="1:22" ht="14.25" customHeight="1" x14ac:dyDescent="0.3">
      <c r="A541" s="1"/>
      <c r="V541" s="1"/>
    </row>
    <row r="542" spans="1:22" ht="14.25" customHeight="1" x14ac:dyDescent="0.3">
      <c r="A542" s="1"/>
      <c r="V542" s="1"/>
    </row>
    <row r="543" spans="1:22" ht="14.25" customHeight="1" x14ac:dyDescent="0.3">
      <c r="A543" s="1"/>
      <c r="V543" s="1"/>
    </row>
    <row r="544" spans="1:22" ht="14.25" customHeight="1" x14ac:dyDescent="0.3">
      <c r="A544" s="1"/>
      <c r="V544" s="1"/>
    </row>
    <row r="545" spans="1:22" ht="14.25" customHeight="1" x14ac:dyDescent="0.3">
      <c r="A545" s="1"/>
      <c r="V545" s="1"/>
    </row>
    <row r="546" spans="1:22" ht="14.25" customHeight="1" x14ac:dyDescent="0.3">
      <c r="A546" s="1"/>
      <c r="V546" s="1"/>
    </row>
    <row r="547" spans="1:22" ht="14.25" customHeight="1" x14ac:dyDescent="0.3">
      <c r="A547" s="1"/>
      <c r="V547" s="1"/>
    </row>
    <row r="548" spans="1:22" ht="14.25" customHeight="1" x14ac:dyDescent="0.3">
      <c r="A548" s="1"/>
      <c r="V548" s="1"/>
    </row>
    <row r="549" spans="1:22" ht="14.25" customHeight="1" x14ac:dyDescent="0.3">
      <c r="A549" s="1"/>
      <c r="V549" s="1"/>
    </row>
    <row r="550" spans="1:22" ht="14.25" customHeight="1" x14ac:dyDescent="0.3">
      <c r="A550" s="1"/>
      <c r="V550" s="1"/>
    </row>
    <row r="551" spans="1:22" ht="14.25" customHeight="1" x14ac:dyDescent="0.3">
      <c r="A551" s="1"/>
      <c r="V551" s="1"/>
    </row>
    <row r="552" spans="1:22" ht="14.25" customHeight="1" x14ac:dyDescent="0.3">
      <c r="A552" s="1"/>
      <c r="V552" s="1"/>
    </row>
    <row r="553" spans="1:22" ht="14.25" customHeight="1" x14ac:dyDescent="0.3">
      <c r="A553" s="1"/>
      <c r="V553" s="1"/>
    </row>
    <row r="554" spans="1:22" ht="14.25" customHeight="1" x14ac:dyDescent="0.3">
      <c r="A554" s="1"/>
      <c r="V554" s="1"/>
    </row>
    <row r="555" spans="1:22" ht="14.25" customHeight="1" x14ac:dyDescent="0.3">
      <c r="A555" s="1"/>
      <c r="V555" s="1"/>
    </row>
    <row r="556" spans="1:22" ht="14.25" customHeight="1" x14ac:dyDescent="0.3">
      <c r="A556" s="1"/>
      <c r="V556" s="1"/>
    </row>
    <row r="557" spans="1:22" ht="14.25" customHeight="1" x14ac:dyDescent="0.3">
      <c r="A557" s="1"/>
      <c r="V557" s="1"/>
    </row>
    <row r="558" spans="1:22" ht="14.25" customHeight="1" x14ac:dyDescent="0.3">
      <c r="A558" s="1"/>
      <c r="V558" s="1"/>
    </row>
    <row r="559" spans="1:22" ht="14.25" customHeight="1" x14ac:dyDescent="0.3">
      <c r="A559" s="1"/>
      <c r="V559" s="1"/>
    </row>
    <row r="560" spans="1:22" ht="14.25" customHeight="1" x14ac:dyDescent="0.3">
      <c r="A560" s="1"/>
      <c r="V560" s="1"/>
    </row>
    <row r="561" spans="1:22" ht="14.25" customHeight="1" x14ac:dyDescent="0.3">
      <c r="A561" s="1"/>
      <c r="V561" s="1"/>
    </row>
    <row r="562" spans="1:22" ht="14.25" customHeight="1" x14ac:dyDescent="0.3">
      <c r="A562" s="1"/>
      <c r="V562" s="1"/>
    </row>
    <row r="563" spans="1:22" ht="14.25" customHeight="1" x14ac:dyDescent="0.3">
      <c r="A563" s="1"/>
      <c r="V563" s="1"/>
    </row>
    <row r="564" spans="1:22" ht="14.25" customHeight="1" x14ac:dyDescent="0.3">
      <c r="A564" s="1"/>
      <c r="V564" s="1"/>
    </row>
    <row r="565" spans="1:22" ht="14.25" customHeight="1" x14ac:dyDescent="0.3">
      <c r="A565" s="1"/>
      <c r="V565" s="1"/>
    </row>
    <row r="566" spans="1:22" ht="14.25" customHeight="1" x14ac:dyDescent="0.3">
      <c r="A566" s="1"/>
      <c r="V566" s="1"/>
    </row>
    <row r="567" spans="1:22" ht="14.25" customHeight="1" x14ac:dyDescent="0.3">
      <c r="A567" s="1"/>
      <c r="V567" s="1"/>
    </row>
    <row r="568" spans="1:22" ht="14.25" customHeight="1" x14ac:dyDescent="0.3">
      <c r="A568" s="1"/>
      <c r="V568" s="1"/>
    </row>
    <row r="569" spans="1:22" ht="14.25" customHeight="1" x14ac:dyDescent="0.3">
      <c r="A569" s="1"/>
      <c r="V569" s="1"/>
    </row>
    <row r="570" spans="1:22" ht="14.25" customHeight="1" x14ac:dyDescent="0.3">
      <c r="A570" s="1"/>
      <c r="V570" s="1"/>
    </row>
    <row r="571" spans="1:22" ht="14.25" customHeight="1" x14ac:dyDescent="0.3">
      <c r="A571" s="1"/>
      <c r="V571" s="1"/>
    </row>
    <row r="572" spans="1:22" ht="14.25" customHeight="1" x14ac:dyDescent="0.3">
      <c r="A572" s="1"/>
      <c r="V572" s="1"/>
    </row>
    <row r="573" spans="1:22" ht="14.25" customHeight="1" x14ac:dyDescent="0.3">
      <c r="A573" s="1"/>
      <c r="V573" s="1"/>
    </row>
    <row r="574" spans="1:22" ht="14.25" customHeight="1" x14ac:dyDescent="0.3">
      <c r="A574" s="1"/>
      <c r="V574" s="1"/>
    </row>
    <row r="575" spans="1:22" ht="14.25" customHeight="1" x14ac:dyDescent="0.3">
      <c r="A575" s="1"/>
      <c r="V575" s="1"/>
    </row>
    <row r="576" spans="1:22" ht="14.25" customHeight="1" x14ac:dyDescent="0.3">
      <c r="A576" s="1"/>
      <c r="V576" s="1"/>
    </row>
    <row r="577" spans="1:22" ht="14.25" customHeight="1" x14ac:dyDescent="0.3">
      <c r="A577" s="1"/>
      <c r="V577" s="1"/>
    </row>
    <row r="578" spans="1:22" ht="14.25" customHeight="1" x14ac:dyDescent="0.3">
      <c r="A578" s="1"/>
      <c r="V578" s="1"/>
    </row>
    <row r="579" spans="1:22" ht="14.25" customHeight="1" x14ac:dyDescent="0.3">
      <c r="A579" s="1"/>
      <c r="V579" s="1"/>
    </row>
    <row r="580" spans="1:22" ht="14.25" customHeight="1" x14ac:dyDescent="0.3">
      <c r="A580" s="1"/>
      <c r="V580" s="1"/>
    </row>
    <row r="581" spans="1:22" ht="14.25" customHeight="1" x14ac:dyDescent="0.3">
      <c r="A581" s="1"/>
      <c r="V581" s="1"/>
    </row>
    <row r="582" spans="1:22" ht="14.25" customHeight="1" x14ac:dyDescent="0.3">
      <c r="A582" s="1"/>
      <c r="V582" s="1"/>
    </row>
    <row r="583" spans="1:22" ht="14.25" customHeight="1" x14ac:dyDescent="0.3">
      <c r="A583" s="1"/>
      <c r="V583" s="1"/>
    </row>
    <row r="584" spans="1:22" ht="14.25" customHeight="1" x14ac:dyDescent="0.3">
      <c r="A584" s="1"/>
      <c r="V584" s="1"/>
    </row>
    <row r="585" spans="1:22" ht="14.25" customHeight="1" x14ac:dyDescent="0.3">
      <c r="A585" s="1"/>
      <c r="V585" s="1"/>
    </row>
    <row r="586" spans="1:22" ht="14.25" customHeight="1" x14ac:dyDescent="0.3">
      <c r="A586" s="1"/>
      <c r="V586" s="1"/>
    </row>
    <row r="587" spans="1:22" ht="14.25" customHeight="1" x14ac:dyDescent="0.3">
      <c r="A587" s="1"/>
      <c r="V587" s="1"/>
    </row>
    <row r="588" spans="1:22" ht="14.25" customHeight="1" x14ac:dyDescent="0.3">
      <c r="A588" s="1"/>
      <c r="V588" s="1"/>
    </row>
    <row r="589" spans="1:22" ht="14.25" customHeight="1" x14ac:dyDescent="0.3">
      <c r="A589" s="1"/>
      <c r="V589" s="1"/>
    </row>
    <row r="590" spans="1:22" ht="14.25" customHeight="1" x14ac:dyDescent="0.3">
      <c r="A590" s="1"/>
      <c r="V590" s="1"/>
    </row>
    <row r="591" spans="1:22" ht="14.25" customHeight="1" x14ac:dyDescent="0.3">
      <c r="A591" s="1"/>
      <c r="V591" s="1"/>
    </row>
    <row r="592" spans="1:22" ht="14.25" customHeight="1" x14ac:dyDescent="0.3">
      <c r="A592" s="1"/>
      <c r="V592" s="1"/>
    </row>
    <row r="593" spans="1:22" ht="14.25" customHeight="1" x14ac:dyDescent="0.3">
      <c r="A593" s="1"/>
      <c r="V593" s="1"/>
    </row>
    <row r="594" spans="1:22" ht="14.25" customHeight="1" x14ac:dyDescent="0.3">
      <c r="A594" s="1"/>
      <c r="V594" s="1"/>
    </row>
    <row r="595" spans="1:22" ht="14.25" customHeight="1" x14ac:dyDescent="0.3">
      <c r="A595" s="1"/>
      <c r="V595" s="1"/>
    </row>
    <row r="596" spans="1:22" ht="14.25" customHeight="1" x14ac:dyDescent="0.3">
      <c r="A596" s="1"/>
      <c r="V596" s="1"/>
    </row>
    <row r="597" spans="1:22" ht="14.25" customHeight="1" x14ac:dyDescent="0.3">
      <c r="A597" s="1"/>
      <c r="V597" s="1"/>
    </row>
    <row r="598" spans="1:22" ht="14.25" customHeight="1" x14ac:dyDescent="0.3">
      <c r="A598" s="1"/>
      <c r="V598" s="1"/>
    </row>
    <row r="599" spans="1:22" ht="14.25" customHeight="1" x14ac:dyDescent="0.3">
      <c r="A599" s="1"/>
      <c r="V599" s="1"/>
    </row>
    <row r="600" spans="1:22" ht="14.25" customHeight="1" x14ac:dyDescent="0.3">
      <c r="A600" s="1"/>
      <c r="V600" s="1"/>
    </row>
    <row r="601" spans="1:22" ht="14.25" customHeight="1" x14ac:dyDescent="0.3">
      <c r="A601" s="1"/>
      <c r="V601" s="1"/>
    </row>
    <row r="602" spans="1:22" ht="14.25" customHeight="1" x14ac:dyDescent="0.3">
      <c r="A602" s="1"/>
      <c r="V602" s="1"/>
    </row>
    <row r="603" spans="1:22" ht="14.25" customHeight="1" x14ac:dyDescent="0.3">
      <c r="A603" s="1"/>
      <c r="V603" s="1"/>
    </row>
    <row r="604" spans="1:22" ht="14.25" customHeight="1" x14ac:dyDescent="0.3">
      <c r="A604" s="1"/>
      <c r="V604" s="1"/>
    </row>
    <row r="605" spans="1:22" ht="14.25" customHeight="1" x14ac:dyDescent="0.3">
      <c r="A605" s="1"/>
      <c r="V605" s="1"/>
    </row>
    <row r="606" spans="1:22" ht="14.25" customHeight="1" x14ac:dyDescent="0.3">
      <c r="A606" s="1"/>
      <c r="V606" s="1"/>
    </row>
    <row r="607" spans="1:22" ht="14.25" customHeight="1" x14ac:dyDescent="0.3">
      <c r="A607" s="1"/>
      <c r="V607" s="1"/>
    </row>
    <row r="608" spans="1:22" ht="14.25" customHeight="1" x14ac:dyDescent="0.3">
      <c r="A608" s="1"/>
      <c r="V608" s="1"/>
    </row>
    <row r="609" spans="1:22" ht="14.25" customHeight="1" x14ac:dyDescent="0.3">
      <c r="A609" s="1"/>
      <c r="V609" s="1"/>
    </row>
    <row r="610" spans="1:22" ht="14.25" customHeight="1" x14ac:dyDescent="0.3">
      <c r="A610" s="1"/>
      <c r="V610" s="1"/>
    </row>
    <row r="611" spans="1:22" ht="14.25" customHeight="1" x14ac:dyDescent="0.3">
      <c r="A611" s="1"/>
      <c r="V611" s="1"/>
    </row>
    <row r="612" spans="1:22" ht="14.25" customHeight="1" x14ac:dyDescent="0.3">
      <c r="A612" s="1"/>
      <c r="V612" s="1"/>
    </row>
    <row r="613" spans="1:22" ht="14.25" customHeight="1" x14ac:dyDescent="0.3">
      <c r="A613" s="1"/>
      <c r="V613" s="1"/>
    </row>
    <row r="614" spans="1:22" ht="14.25" customHeight="1" x14ac:dyDescent="0.3">
      <c r="A614" s="1"/>
      <c r="V614" s="1"/>
    </row>
    <row r="615" spans="1:22" ht="14.25" customHeight="1" x14ac:dyDescent="0.3">
      <c r="A615" s="1"/>
      <c r="V615" s="1"/>
    </row>
    <row r="616" spans="1:22" ht="14.25" customHeight="1" x14ac:dyDescent="0.3">
      <c r="A616" s="1"/>
      <c r="V616" s="1"/>
    </row>
    <row r="617" spans="1:22" ht="14.25" customHeight="1" x14ac:dyDescent="0.3">
      <c r="A617" s="1"/>
      <c r="V617" s="1"/>
    </row>
    <row r="618" spans="1:22" ht="14.25" customHeight="1" x14ac:dyDescent="0.3">
      <c r="A618" s="1"/>
      <c r="V618" s="1"/>
    </row>
    <row r="619" spans="1:22" ht="14.25" customHeight="1" x14ac:dyDescent="0.3">
      <c r="A619" s="1"/>
      <c r="V619" s="1"/>
    </row>
    <row r="620" spans="1:22" ht="14.25" customHeight="1" x14ac:dyDescent="0.3">
      <c r="A620" s="1"/>
      <c r="V620" s="1"/>
    </row>
    <row r="621" spans="1:22" ht="14.25" customHeight="1" x14ac:dyDescent="0.3">
      <c r="A621" s="1"/>
      <c r="V621" s="1"/>
    </row>
    <row r="622" spans="1:22" ht="14.25" customHeight="1" x14ac:dyDescent="0.3">
      <c r="A622" s="1"/>
      <c r="V622" s="1"/>
    </row>
    <row r="623" spans="1:22" ht="14.25" customHeight="1" x14ac:dyDescent="0.3">
      <c r="A623" s="1"/>
      <c r="V623" s="1"/>
    </row>
    <row r="624" spans="1:22" ht="14.25" customHeight="1" x14ac:dyDescent="0.3">
      <c r="A624" s="1"/>
      <c r="V624" s="1"/>
    </row>
    <row r="625" spans="1:22" ht="14.25" customHeight="1" x14ac:dyDescent="0.3">
      <c r="A625" s="1"/>
      <c r="V625" s="1"/>
    </row>
    <row r="626" spans="1:22" ht="14.25" customHeight="1" x14ac:dyDescent="0.3">
      <c r="A626" s="1"/>
      <c r="V626" s="1"/>
    </row>
    <row r="627" spans="1:22" ht="14.25" customHeight="1" x14ac:dyDescent="0.3">
      <c r="A627" s="1"/>
      <c r="V627" s="1"/>
    </row>
    <row r="628" spans="1:22" ht="14.25" customHeight="1" x14ac:dyDescent="0.3">
      <c r="A628" s="1"/>
      <c r="V628" s="1"/>
    </row>
    <row r="629" spans="1:22" ht="14.25" customHeight="1" x14ac:dyDescent="0.3">
      <c r="A629" s="1"/>
      <c r="V629" s="1"/>
    </row>
    <row r="630" spans="1:22" ht="14.25" customHeight="1" x14ac:dyDescent="0.3">
      <c r="A630" s="1"/>
      <c r="V630" s="1"/>
    </row>
    <row r="631" spans="1:22" ht="14.25" customHeight="1" x14ac:dyDescent="0.3">
      <c r="A631" s="1"/>
      <c r="V631" s="1"/>
    </row>
    <row r="632" spans="1:22" ht="14.25" customHeight="1" x14ac:dyDescent="0.3">
      <c r="A632" s="1"/>
      <c r="V632" s="1"/>
    </row>
    <row r="633" spans="1:22" ht="14.25" customHeight="1" x14ac:dyDescent="0.3">
      <c r="A633" s="1"/>
      <c r="V633" s="1"/>
    </row>
    <row r="634" spans="1:22" ht="14.25" customHeight="1" x14ac:dyDescent="0.3">
      <c r="A634" s="1"/>
      <c r="V634" s="1"/>
    </row>
    <row r="635" spans="1:22" ht="14.25" customHeight="1" x14ac:dyDescent="0.3">
      <c r="A635" s="1"/>
      <c r="V635" s="1"/>
    </row>
    <row r="636" spans="1:22" ht="14.25" customHeight="1" x14ac:dyDescent="0.3">
      <c r="A636" s="1"/>
      <c r="V636" s="1"/>
    </row>
    <row r="637" spans="1:22" ht="14.25" customHeight="1" x14ac:dyDescent="0.3">
      <c r="A637" s="1"/>
      <c r="V637" s="1"/>
    </row>
    <row r="638" spans="1:22" ht="14.25" customHeight="1" x14ac:dyDescent="0.3">
      <c r="A638" s="1"/>
      <c r="V638" s="1"/>
    </row>
    <row r="639" spans="1:22" ht="14.25" customHeight="1" x14ac:dyDescent="0.3">
      <c r="A639" s="1"/>
      <c r="V639" s="1"/>
    </row>
    <row r="640" spans="1:22" ht="14.25" customHeight="1" x14ac:dyDescent="0.3">
      <c r="A640" s="1"/>
      <c r="V640" s="1"/>
    </row>
    <row r="641" spans="1:22" ht="14.25" customHeight="1" x14ac:dyDescent="0.3">
      <c r="A641" s="1"/>
      <c r="V641" s="1"/>
    </row>
    <row r="642" spans="1:22" ht="14.25" customHeight="1" x14ac:dyDescent="0.3">
      <c r="A642" s="1"/>
      <c r="V642" s="1"/>
    </row>
    <row r="643" spans="1:22" ht="14.25" customHeight="1" x14ac:dyDescent="0.3">
      <c r="A643" s="1"/>
      <c r="V643" s="1"/>
    </row>
    <row r="644" spans="1:22" ht="14.25" customHeight="1" x14ac:dyDescent="0.3">
      <c r="A644" s="1"/>
      <c r="V644" s="1"/>
    </row>
    <row r="645" spans="1:22" ht="14.25" customHeight="1" x14ac:dyDescent="0.3">
      <c r="A645" s="1"/>
      <c r="V645" s="1"/>
    </row>
    <row r="646" spans="1:22" ht="14.25" customHeight="1" x14ac:dyDescent="0.3">
      <c r="A646" s="1"/>
      <c r="V646" s="1"/>
    </row>
    <row r="647" spans="1:22" ht="14.25" customHeight="1" x14ac:dyDescent="0.3">
      <c r="A647" s="1"/>
      <c r="V647" s="1"/>
    </row>
    <row r="648" spans="1:22" ht="14.25" customHeight="1" x14ac:dyDescent="0.3">
      <c r="A648" s="1"/>
      <c r="V648" s="1"/>
    </row>
    <row r="649" spans="1:22" ht="14.25" customHeight="1" x14ac:dyDescent="0.3">
      <c r="A649" s="1"/>
      <c r="V649" s="1"/>
    </row>
    <row r="650" spans="1:22" ht="14.25" customHeight="1" x14ac:dyDescent="0.3">
      <c r="A650" s="1"/>
      <c r="V650" s="1"/>
    </row>
    <row r="651" spans="1:22" ht="14.25" customHeight="1" x14ac:dyDescent="0.3">
      <c r="A651" s="1"/>
      <c r="V651" s="1"/>
    </row>
    <row r="652" spans="1:22" ht="14.25" customHeight="1" x14ac:dyDescent="0.3">
      <c r="A652" s="1"/>
      <c r="V652" s="1"/>
    </row>
    <row r="653" spans="1:22" ht="14.25" customHeight="1" x14ac:dyDescent="0.3">
      <c r="A653" s="1"/>
      <c r="V653" s="1"/>
    </row>
    <row r="654" spans="1:22" ht="14.25" customHeight="1" x14ac:dyDescent="0.3">
      <c r="A654" s="1"/>
      <c r="V654" s="1"/>
    </row>
    <row r="655" spans="1:22" ht="14.25" customHeight="1" x14ac:dyDescent="0.3">
      <c r="A655" s="1"/>
      <c r="V655" s="1"/>
    </row>
    <row r="656" spans="1:22" ht="14.25" customHeight="1" x14ac:dyDescent="0.3">
      <c r="A656" s="1"/>
      <c r="V656" s="1"/>
    </row>
    <row r="657" spans="1:22" ht="14.25" customHeight="1" x14ac:dyDescent="0.3">
      <c r="A657" s="1"/>
      <c r="V657" s="1"/>
    </row>
    <row r="658" spans="1:22" ht="14.25" customHeight="1" x14ac:dyDescent="0.3">
      <c r="A658" s="1"/>
      <c r="V658" s="1"/>
    </row>
    <row r="659" spans="1:22" ht="14.25" customHeight="1" x14ac:dyDescent="0.3">
      <c r="A659" s="1"/>
      <c r="V659" s="1"/>
    </row>
    <row r="660" spans="1:22" ht="14.25" customHeight="1" x14ac:dyDescent="0.3">
      <c r="A660" s="1"/>
      <c r="V660" s="1"/>
    </row>
    <row r="661" spans="1:22" ht="14.25" customHeight="1" x14ac:dyDescent="0.3">
      <c r="A661" s="1"/>
      <c r="V661" s="1"/>
    </row>
    <row r="662" spans="1:22" ht="14.25" customHeight="1" x14ac:dyDescent="0.3">
      <c r="A662" s="1"/>
      <c r="V662" s="1"/>
    </row>
    <row r="663" spans="1:22" ht="14.25" customHeight="1" x14ac:dyDescent="0.3">
      <c r="A663" s="1"/>
      <c r="V663" s="1"/>
    </row>
    <row r="664" spans="1:22" ht="14.25" customHeight="1" x14ac:dyDescent="0.3">
      <c r="A664" s="1"/>
      <c r="V664" s="1"/>
    </row>
    <row r="665" spans="1:22" ht="14.25" customHeight="1" x14ac:dyDescent="0.3">
      <c r="A665" s="1"/>
      <c r="V665" s="1"/>
    </row>
    <row r="666" spans="1:22" ht="14.25" customHeight="1" x14ac:dyDescent="0.3">
      <c r="A666" s="1"/>
      <c r="V666" s="1"/>
    </row>
    <row r="667" spans="1:22" ht="14.25" customHeight="1" x14ac:dyDescent="0.3">
      <c r="A667" s="1"/>
      <c r="V667" s="1"/>
    </row>
    <row r="668" spans="1:22" ht="14.25" customHeight="1" x14ac:dyDescent="0.3">
      <c r="A668" s="1"/>
      <c r="V668" s="1"/>
    </row>
    <row r="669" spans="1:22" ht="14.25" customHeight="1" x14ac:dyDescent="0.3">
      <c r="A669" s="1"/>
      <c r="V669" s="1"/>
    </row>
    <row r="670" spans="1:22" ht="14.25" customHeight="1" x14ac:dyDescent="0.3">
      <c r="A670" s="1"/>
      <c r="V670" s="1"/>
    </row>
    <row r="671" spans="1:22" ht="14.25" customHeight="1" x14ac:dyDescent="0.3">
      <c r="A671" s="1"/>
      <c r="V671" s="1"/>
    </row>
    <row r="672" spans="1:22" ht="14.25" customHeight="1" x14ac:dyDescent="0.3">
      <c r="A672" s="1"/>
      <c r="V672" s="1"/>
    </row>
    <row r="673" spans="1:22" ht="14.25" customHeight="1" x14ac:dyDescent="0.3">
      <c r="A673" s="1"/>
      <c r="V673" s="1"/>
    </row>
    <row r="674" spans="1:22" ht="14.25" customHeight="1" x14ac:dyDescent="0.3">
      <c r="A674" s="1"/>
      <c r="V674" s="1"/>
    </row>
    <row r="675" spans="1:22" ht="14.25" customHeight="1" x14ac:dyDescent="0.3">
      <c r="A675" s="1"/>
      <c r="V675" s="1"/>
    </row>
    <row r="676" spans="1:22" ht="14.25" customHeight="1" x14ac:dyDescent="0.3">
      <c r="A676" s="1"/>
      <c r="V676" s="1"/>
    </row>
    <row r="677" spans="1:22" ht="14.25" customHeight="1" x14ac:dyDescent="0.3">
      <c r="A677" s="1"/>
      <c r="V677" s="1"/>
    </row>
    <row r="678" spans="1:22" ht="14.25" customHeight="1" x14ac:dyDescent="0.3">
      <c r="A678" s="1"/>
      <c r="V678" s="1"/>
    </row>
    <row r="679" spans="1:22" ht="14.25" customHeight="1" x14ac:dyDescent="0.3">
      <c r="A679" s="1"/>
      <c r="V679" s="1"/>
    </row>
    <row r="680" spans="1:22" ht="14.25" customHeight="1" x14ac:dyDescent="0.3">
      <c r="A680" s="1"/>
      <c r="V680" s="1"/>
    </row>
    <row r="681" spans="1:22" ht="14.25" customHeight="1" x14ac:dyDescent="0.3">
      <c r="A681" s="1"/>
      <c r="V681" s="1"/>
    </row>
    <row r="682" spans="1:22" ht="14.25" customHeight="1" x14ac:dyDescent="0.3">
      <c r="A682" s="1"/>
      <c r="V682" s="1"/>
    </row>
    <row r="683" spans="1:22" ht="14.25" customHeight="1" x14ac:dyDescent="0.3">
      <c r="A683" s="1"/>
      <c r="V683" s="1"/>
    </row>
    <row r="684" spans="1:22" ht="14.25" customHeight="1" x14ac:dyDescent="0.3">
      <c r="A684" s="1"/>
      <c r="V684" s="1"/>
    </row>
    <row r="685" spans="1:22" ht="14.25" customHeight="1" x14ac:dyDescent="0.3">
      <c r="A685" s="1"/>
      <c r="V685" s="1"/>
    </row>
    <row r="686" spans="1:22" ht="14.25" customHeight="1" x14ac:dyDescent="0.3">
      <c r="A686" s="1"/>
      <c r="V686" s="1"/>
    </row>
    <row r="687" spans="1:22" ht="14.25" customHeight="1" x14ac:dyDescent="0.3">
      <c r="A687" s="1"/>
      <c r="V687" s="1"/>
    </row>
    <row r="688" spans="1:22" ht="14.25" customHeight="1" x14ac:dyDescent="0.3">
      <c r="A688" s="1"/>
      <c r="V688" s="1"/>
    </row>
    <row r="689" spans="1:22" ht="14.25" customHeight="1" x14ac:dyDescent="0.3">
      <c r="A689" s="1"/>
      <c r="V689" s="1"/>
    </row>
    <row r="690" spans="1:22" ht="14.25" customHeight="1" x14ac:dyDescent="0.3">
      <c r="A690" s="1"/>
      <c r="V690" s="1"/>
    </row>
    <row r="691" spans="1:22" ht="14.25" customHeight="1" x14ac:dyDescent="0.3">
      <c r="A691" s="1"/>
      <c r="V691" s="1"/>
    </row>
    <row r="692" spans="1:22" ht="14.25" customHeight="1" x14ac:dyDescent="0.3">
      <c r="A692" s="1"/>
      <c r="V692" s="1"/>
    </row>
    <row r="693" spans="1:22" ht="14.25" customHeight="1" x14ac:dyDescent="0.3">
      <c r="A693" s="1"/>
      <c r="V693" s="1"/>
    </row>
    <row r="694" spans="1:22" ht="14.25" customHeight="1" x14ac:dyDescent="0.3">
      <c r="A694" s="1"/>
      <c r="V694" s="1"/>
    </row>
    <row r="695" spans="1:22" ht="14.25" customHeight="1" x14ac:dyDescent="0.3">
      <c r="A695" s="1"/>
      <c r="V695" s="1"/>
    </row>
    <row r="696" spans="1:22" ht="14.25" customHeight="1" x14ac:dyDescent="0.3">
      <c r="A696" s="1"/>
      <c r="V696" s="1"/>
    </row>
    <row r="697" spans="1:22" ht="14.25" customHeight="1" x14ac:dyDescent="0.3">
      <c r="A697" s="1"/>
      <c r="V697" s="1"/>
    </row>
    <row r="698" spans="1:22" ht="14.25" customHeight="1" x14ac:dyDescent="0.3">
      <c r="A698" s="1"/>
      <c r="V698" s="1"/>
    </row>
    <row r="699" spans="1:22" ht="14.25" customHeight="1" x14ac:dyDescent="0.3">
      <c r="A699" s="1"/>
      <c r="V699" s="1"/>
    </row>
    <row r="700" spans="1:22" ht="14.25" customHeight="1" x14ac:dyDescent="0.3">
      <c r="A700" s="1"/>
      <c r="V700" s="1"/>
    </row>
    <row r="701" spans="1:22" ht="14.25" customHeight="1" x14ac:dyDescent="0.3">
      <c r="A701" s="1"/>
      <c r="V701" s="1"/>
    </row>
    <row r="702" spans="1:22" ht="14.25" customHeight="1" x14ac:dyDescent="0.3">
      <c r="A702" s="1"/>
      <c r="V702" s="1"/>
    </row>
    <row r="703" spans="1:22" ht="14.25" customHeight="1" x14ac:dyDescent="0.3">
      <c r="A703" s="1"/>
      <c r="V703" s="1"/>
    </row>
    <row r="704" spans="1:22" ht="14.25" customHeight="1" x14ac:dyDescent="0.3">
      <c r="A704" s="1"/>
      <c r="V704" s="1"/>
    </row>
    <row r="705" spans="1:22" ht="14.25" customHeight="1" x14ac:dyDescent="0.3">
      <c r="A705" s="1"/>
      <c r="V705" s="1"/>
    </row>
    <row r="706" spans="1:22" ht="14.25" customHeight="1" x14ac:dyDescent="0.3">
      <c r="A706" s="1"/>
      <c r="V706" s="1"/>
    </row>
    <row r="707" spans="1:22" ht="14.25" customHeight="1" x14ac:dyDescent="0.3">
      <c r="A707" s="1"/>
      <c r="V707" s="1"/>
    </row>
    <row r="708" spans="1:22" ht="14.25" customHeight="1" x14ac:dyDescent="0.3">
      <c r="A708" s="1"/>
      <c r="V708" s="1"/>
    </row>
    <row r="709" spans="1:22" ht="14.25" customHeight="1" x14ac:dyDescent="0.3">
      <c r="A709" s="1"/>
      <c r="V709" s="1"/>
    </row>
    <row r="710" spans="1:22" ht="14.25" customHeight="1" x14ac:dyDescent="0.3">
      <c r="A710" s="1"/>
      <c r="V710" s="1"/>
    </row>
    <row r="711" spans="1:22" ht="14.25" customHeight="1" x14ac:dyDescent="0.3">
      <c r="A711" s="1"/>
      <c r="V711" s="1"/>
    </row>
    <row r="712" spans="1:22" ht="14.25" customHeight="1" x14ac:dyDescent="0.3">
      <c r="A712" s="1"/>
      <c r="V712" s="1"/>
    </row>
    <row r="713" spans="1:22" ht="14.25" customHeight="1" x14ac:dyDescent="0.3">
      <c r="A713" s="1"/>
      <c r="V713" s="1"/>
    </row>
    <row r="714" spans="1:22" ht="14.25" customHeight="1" x14ac:dyDescent="0.3">
      <c r="A714" s="1"/>
      <c r="V714" s="1"/>
    </row>
    <row r="715" spans="1:22" ht="14.25" customHeight="1" x14ac:dyDescent="0.3">
      <c r="A715" s="1"/>
      <c r="V715" s="1"/>
    </row>
    <row r="716" spans="1:22" ht="14.25" customHeight="1" x14ac:dyDescent="0.3">
      <c r="A716" s="1"/>
      <c r="V716" s="1"/>
    </row>
    <row r="717" spans="1:22" ht="14.25" customHeight="1" x14ac:dyDescent="0.3">
      <c r="A717" s="1"/>
      <c r="V717" s="1"/>
    </row>
    <row r="718" spans="1:22" ht="14.25" customHeight="1" x14ac:dyDescent="0.3">
      <c r="A718" s="1"/>
      <c r="V718" s="1"/>
    </row>
    <row r="719" spans="1:22" ht="14.25" customHeight="1" x14ac:dyDescent="0.3">
      <c r="A719" s="1"/>
      <c r="V719" s="1"/>
    </row>
    <row r="720" spans="1:22" ht="14.25" customHeight="1" x14ac:dyDescent="0.3">
      <c r="A720" s="1"/>
      <c r="V720" s="1"/>
    </row>
    <row r="721" spans="1:22" ht="14.25" customHeight="1" x14ac:dyDescent="0.3">
      <c r="A721" s="1"/>
      <c r="V721" s="1"/>
    </row>
    <row r="722" spans="1:22" ht="14.25" customHeight="1" x14ac:dyDescent="0.3">
      <c r="A722" s="1"/>
      <c r="V722" s="1"/>
    </row>
    <row r="723" spans="1:22" ht="14.25" customHeight="1" x14ac:dyDescent="0.3">
      <c r="A723" s="1"/>
      <c r="V723" s="1"/>
    </row>
    <row r="724" spans="1:22" ht="14.25" customHeight="1" x14ac:dyDescent="0.3">
      <c r="A724" s="1"/>
      <c r="V724" s="1"/>
    </row>
    <row r="725" spans="1:22" ht="14.25" customHeight="1" x14ac:dyDescent="0.3">
      <c r="A725" s="1"/>
      <c r="V725" s="1"/>
    </row>
    <row r="726" spans="1:22" ht="14.25" customHeight="1" x14ac:dyDescent="0.3">
      <c r="A726" s="1"/>
      <c r="V726" s="1"/>
    </row>
    <row r="727" spans="1:22" ht="14.25" customHeight="1" x14ac:dyDescent="0.3">
      <c r="A727" s="1"/>
      <c r="V727" s="1"/>
    </row>
    <row r="728" spans="1:22" ht="14.25" customHeight="1" x14ac:dyDescent="0.3">
      <c r="A728" s="1"/>
      <c r="V728" s="1"/>
    </row>
    <row r="729" spans="1:22" ht="14.25" customHeight="1" x14ac:dyDescent="0.3">
      <c r="A729" s="1"/>
      <c r="V729" s="1"/>
    </row>
    <row r="730" spans="1:22" ht="14.25" customHeight="1" x14ac:dyDescent="0.3">
      <c r="A730" s="1"/>
      <c r="V730" s="1"/>
    </row>
    <row r="731" spans="1:22" ht="14.25" customHeight="1" x14ac:dyDescent="0.3">
      <c r="A731" s="1"/>
      <c r="V731" s="1"/>
    </row>
    <row r="732" spans="1:22" ht="14.25" customHeight="1" x14ac:dyDescent="0.3">
      <c r="A732" s="1"/>
      <c r="V732" s="1"/>
    </row>
    <row r="733" spans="1:22" ht="14.25" customHeight="1" x14ac:dyDescent="0.3">
      <c r="A733" s="1"/>
      <c r="V733" s="1"/>
    </row>
    <row r="734" spans="1:22" ht="14.25" customHeight="1" x14ac:dyDescent="0.3">
      <c r="A734" s="1"/>
      <c r="V734" s="1"/>
    </row>
    <row r="735" spans="1:22" ht="14.25" customHeight="1" x14ac:dyDescent="0.3">
      <c r="A735" s="1"/>
      <c r="V735" s="1"/>
    </row>
    <row r="736" spans="1:22" ht="14.25" customHeight="1" x14ac:dyDescent="0.3">
      <c r="A736" s="1"/>
      <c r="V736" s="1"/>
    </row>
    <row r="737" spans="1:22" ht="14.25" customHeight="1" x14ac:dyDescent="0.3">
      <c r="A737" s="1"/>
      <c r="V737" s="1"/>
    </row>
    <row r="738" spans="1:22" ht="14.25" customHeight="1" x14ac:dyDescent="0.3">
      <c r="A738" s="1"/>
      <c r="V738" s="1"/>
    </row>
    <row r="739" spans="1:22" ht="14.25" customHeight="1" x14ac:dyDescent="0.3">
      <c r="A739" s="1"/>
      <c r="V739" s="1"/>
    </row>
    <row r="740" spans="1:22" ht="14.25" customHeight="1" x14ac:dyDescent="0.3">
      <c r="A740" s="1"/>
      <c r="V740" s="1"/>
    </row>
    <row r="741" spans="1:22" ht="14.25" customHeight="1" x14ac:dyDescent="0.3">
      <c r="A741" s="1"/>
      <c r="V741" s="1"/>
    </row>
    <row r="742" spans="1:22" ht="14.25" customHeight="1" x14ac:dyDescent="0.3">
      <c r="A742" s="1"/>
      <c r="V742" s="1"/>
    </row>
    <row r="743" spans="1:22" ht="14.25" customHeight="1" x14ac:dyDescent="0.3">
      <c r="A743" s="1"/>
      <c r="V743" s="1"/>
    </row>
    <row r="744" spans="1:22" ht="14.25" customHeight="1" x14ac:dyDescent="0.3">
      <c r="A744" s="1"/>
      <c r="V744" s="1"/>
    </row>
    <row r="745" spans="1:22" ht="14.25" customHeight="1" x14ac:dyDescent="0.3">
      <c r="A745" s="1"/>
      <c r="V745" s="1"/>
    </row>
    <row r="746" spans="1:22" ht="14.25" customHeight="1" x14ac:dyDescent="0.3">
      <c r="A746" s="1"/>
      <c r="V746" s="1"/>
    </row>
    <row r="747" spans="1:22" ht="14.25" customHeight="1" x14ac:dyDescent="0.3">
      <c r="A747" s="1"/>
      <c r="V747" s="1"/>
    </row>
    <row r="748" spans="1:22" ht="14.25" customHeight="1" x14ac:dyDescent="0.3">
      <c r="A748" s="1"/>
      <c r="V748" s="1"/>
    </row>
    <row r="749" spans="1:22" ht="14.25" customHeight="1" x14ac:dyDescent="0.3">
      <c r="A749" s="1"/>
      <c r="V749" s="1"/>
    </row>
    <row r="750" spans="1:22" ht="14.25" customHeight="1" x14ac:dyDescent="0.3">
      <c r="A750" s="1"/>
      <c r="V750" s="1"/>
    </row>
    <row r="751" spans="1:22" ht="14.25" customHeight="1" x14ac:dyDescent="0.3">
      <c r="A751" s="1"/>
      <c r="V751" s="1"/>
    </row>
    <row r="752" spans="1:22" ht="14.25" customHeight="1" x14ac:dyDescent="0.3">
      <c r="A752" s="1"/>
      <c r="V752" s="1"/>
    </row>
    <row r="753" spans="1:22" ht="14.25" customHeight="1" x14ac:dyDescent="0.3">
      <c r="A753" s="1"/>
      <c r="V753" s="1"/>
    </row>
    <row r="754" spans="1:22" ht="14.25" customHeight="1" x14ac:dyDescent="0.3">
      <c r="A754" s="1"/>
      <c r="V754" s="1"/>
    </row>
    <row r="755" spans="1:22" ht="14.25" customHeight="1" x14ac:dyDescent="0.3">
      <c r="A755" s="1"/>
      <c r="V755" s="1"/>
    </row>
    <row r="756" spans="1:22" ht="14.25" customHeight="1" x14ac:dyDescent="0.3">
      <c r="A756" s="1"/>
      <c r="V756" s="1"/>
    </row>
    <row r="757" spans="1:22" ht="14.25" customHeight="1" x14ac:dyDescent="0.3">
      <c r="A757" s="1"/>
      <c r="V757" s="1"/>
    </row>
    <row r="758" spans="1:22" ht="14.25" customHeight="1" x14ac:dyDescent="0.3">
      <c r="A758" s="1"/>
      <c r="V758" s="1"/>
    </row>
    <row r="759" spans="1:22" ht="14.25" customHeight="1" x14ac:dyDescent="0.3">
      <c r="A759" s="1"/>
      <c r="V759" s="1"/>
    </row>
    <row r="760" spans="1:22" ht="14.25" customHeight="1" x14ac:dyDescent="0.3">
      <c r="A760" s="1"/>
      <c r="V760" s="1"/>
    </row>
    <row r="761" spans="1:22" ht="14.25" customHeight="1" x14ac:dyDescent="0.3">
      <c r="A761" s="1"/>
      <c r="V761" s="1"/>
    </row>
    <row r="762" spans="1:22" ht="14.25" customHeight="1" x14ac:dyDescent="0.3">
      <c r="A762" s="1"/>
      <c r="V762" s="1"/>
    </row>
    <row r="763" spans="1:22" ht="14.25" customHeight="1" x14ac:dyDescent="0.3">
      <c r="A763" s="1"/>
      <c r="V763" s="1"/>
    </row>
    <row r="764" spans="1:22" ht="14.25" customHeight="1" x14ac:dyDescent="0.3">
      <c r="A764" s="1"/>
      <c r="V764" s="1"/>
    </row>
    <row r="765" spans="1:22" ht="14.25" customHeight="1" x14ac:dyDescent="0.3">
      <c r="A765" s="1"/>
      <c r="V765" s="1"/>
    </row>
    <row r="766" spans="1:22" ht="14.25" customHeight="1" x14ac:dyDescent="0.3">
      <c r="A766" s="1"/>
      <c r="V766" s="1"/>
    </row>
    <row r="767" spans="1:22" ht="14.25" customHeight="1" x14ac:dyDescent="0.3">
      <c r="A767" s="1"/>
      <c r="V767" s="1"/>
    </row>
    <row r="768" spans="1:22" ht="14.25" customHeight="1" x14ac:dyDescent="0.3">
      <c r="A768" s="1"/>
      <c r="V768" s="1"/>
    </row>
    <row r="769" spans="1:22" ht="14.25" customHeight="1" x14ac:dyDescent="0.3">
      <c r="A769" s="1"/>
      <c r="V769" s="1"/>
    </row>
    <row r="770" spans="1:22" ht="14.25" customHeight="1" x14ac:dyDescent="0.3">
      <c r="A770" s="1"/>
      <c r="V770" s="1"/>
    </row>
    <row r="771" spans="1:22" ht="14.25" customHeight="1" x14ac:dyDescent="0.3">
      <c r="A771" s="1"/>
      <c r="V771" s="1"/>
    </row>
    <row r="772" spans="1:22" ht="14.25" customHeight="1" x14ac:dyDescent="0.3">
      <c r="A772" s="1"/>
      <c r="V772" s="1"/>
    </row>
    <row r="773" spans="1:22" ht="14.25" customHeight="1" x14ac:dyDescent="0.3">
      <c r="A773" s="1"/>
      <c r="V773" s="1"/>
    </row>
    <row r="774" spans="1:22" ht="14.25" customHeight="1" x14ac:dyDescent="0.3">
      <c r="A774" s="1"/>
      <c r="V774" s="1"/>
    </row>
    <row r="775" spans="1:22" ht="14.25" customHeight="1" x14ac:dyDescent="0.3">
      <c r="A775" s="1"/>
      <c r="V775" s="1"/>
    </row>
    <row r="776" spans="1:22" ht="14.25" customHeight="1" x14ac:dyDescent="0.3">
      <c r="A776" s="1"/>
      <c r="V776" s="1"/>
    </row>
    <row r="777" spans="1:22" ht="14.25" customHeight="1" x14ac:dyDescent="0.3">
      <c r="A777" s="1"/>
      <c r="V777" s="1"/>
    </row>
    <row r="778" spans="1:22" ht="14.25" customHeight="1" x14ac:dyDescent="0.3">
      <c r="A778" s="1"/>
      <c r="V778" s="1"/>
    </row>
    <row r="779" spans="1:22" ht="14.25" customHeight="1" x14ac:dyDescent="0.3">
      <c r="A779" s="1"/>
      <c r="V779" s="1"/>
    </row>
    <row r="780" spans="1:22" ht="14.25" customHeight="1" x14ac:dyDescent="0.3">
      <c r="A780" s="1"/>
      <c r="V780" s="1"/>
    </row>
    <row r="781" spans="1:22" ht="14.25" customHeight="1" x14ac:dyDescent="0.3">
      <c r="A781" s="1"/>
      <c r="V781" s="1"/>
    </row>
    <row r="782" spans="1:22" ht="14.25" customHeight="1" x14ac:dyDescent="0.3">
      <c r="A782" s="1"/>
      <c r="V782" s="1"/>
    </row>
    <row r="783" spans="1:22" ht="14.25" customHeight="1" x14ac:dyDescent="0.3">
      <c r="A783" s="1"/>
      <c r="V783" s="1"/>
    </row>
    <row r="784" spans="1:22" ht="14.25" customHeight="1" x14ac:dyDescent="0.3">
      <c r="A784" s="1"/>
      <c r="V784" s="1"/>
    </row>
    <row r="785" spans="1:22" ht="14.25" customHeight="1" x14ac:dyDescent="0.3">
      <c r="A785" s="1"/>
      <c r="V785" s="1"/>
    </row>
    <row r="786" spans="1:22" ht="14.25" customHeight="1" x14ac:dyDescent="0.3">
      <c r="A786" s="1"/>
      <c r="V786" s="1"/>
    </row>
    <row r="787" spans="1:22" ht="14.25" customHeight="1" x14ac:dyDescent="0.3">
      <c r="A787" s="1"/>
      <c r="V787" s="1"/>
    </row>
    <row r="788" spans="1:22" ht="14.25" customHeight="1" x14ac:dyDescent="0.3">
      <c r="A788" s="1"/>
      <c r="V788" s="1"/>
    </row>
    <row r="789" spans="1:22" ht="14.25" customHeight="1" x14ac:dyDescent="0.3">
      <c r="A789" s="1"/>
      <c r="V789" s="1"/>
    </row>
    <row r="790" spans="1:22" ht="14.25" customHeight="1" x14ac:dyDescent="0.3">
      <c r="A790" s="1"/>
      <c r="V790" s="1"/>
    </row>
    <row r="791" spans="1:22" ht="14.25" customHeight="1" x14ac:dyDescent="0.3">
      <c r="A791" s="1"/>
      <c r="V791" s="1"/>
    </row>
    <row r="792" spans="1:22" ht="14.25" customHeight="1" x14ac:dyDescent="0.3">
      <c r="A792" s="1"/>
      <c r="V792" s="1"/>
    </row>
    <row r="793" spans="1:22" ht="14.25" customHeight="1" x14ac:dyDescent="0.3">
      <c r="A793" s="1"/>
      <c r="V793" s="1"/>
    </row>
    <row r="794" spans="1:22" ht="14.25" customHeight="1" x14ac:dyDescent="0.3">
      <c r="A794" s="1"/>
      <c r="V794" s="1"/>
    </row>
    <row r="795" spans="1:22" ht="14.25" customHeight="1" x14ac:dyDescent="0.3">
      <c r="A795" s="1"/>
      <c r="V795" s="1"/>
    </row>
    <row r="796" spans="1:22" ht="14.25" customHeight="1" x14ac:dyDescent="0.3">
      <c r="A796" s="1"/>
      <c r="V796" s="1"/>
    </row>
    <row r="797" spans="1:22" ht="14.25" customHeight="1" x14ac:dyDescent="0.3">
      <c r="A797" s="1"/>
      <c r="V797" s="1"/>
    </row>
    <row r="798" spans="1:22" ht="14.25" customHeight="1" x14ac:dyDescent="0.3">
      <c r="A798" s="1"/>
      <c r="V798" s="1"/>
    </row>
    <row r="799" spans="1:22" ht="14.25" customHeight="1" x14ac:dyDescent="0.3">
      <c r="A799" s="1"/>
      <c r="V799" s="1"/>
    </row>
    <row r="800" spans="1:22" ht="14.25" customHeight="1" x14ac:dyDescent="0.3">
      <c r="A800" s="1"/>
      <c r="V800" s="1"/>
    </row>
    <row r="801" spans="1:22" ht="14.25" customHeight="1" x14ac:dyDescent="0.3">
      <c r="A801" s="1"/>
      <c r="V801" s="1"/>
    </row>
    <row r="802" spans="1:22" ht="14.25" customHeight="1" x14ac:dyDescent="0.3">
      <c r="A802" s="1"/>
      <c r="V802" s="1"/>
    </row>
    <row r="803" spans="1:22" ht="14.25" customHeight="1" x14ac:dyDescent="0.3">
      <c r="A803" s="1"/>
      <c r="V803" s="1"/>
    </row>
    <row r="804" spans="1:22" ht="14.25" customHeight="1" x14ac:dyDescent="0.3">
      <c r="A804" s="1"/>
      <c r="V804" s="1"/>
    </row>
    <row r="805" spans="1:22" ht="14.25" customHeight="1" x14ac:dyDescent="0.3">
      <c r="A805" s="1"/>
      <c r="V805" s="1"/>
    </row>
    <row r="806" spans="1:22" ht="14.25" customHeight="1" x14ac:dyDescent="0.3">
      <c r="A806" s="1"/>
      <c r="V806" s="1"/>
    </row>
    <row r="807" spans="1:22" ht="14.25" customHeight="1" x14ac:dyDescent="0.3">
      <c r="A807" s="1"/>
      <c r="V807" s="1"/>
    </row>
    <row r="808" spans="1:22" ht="14.25" customHeight="1" x14ac:dyDescent="0.3">
      <c r="A808" s="1"/>
      <c r="V808" s="1"/>
    </row>
    <row r="809" spans="1:22" ht="14.25" customHeight="1" x14ac:dyDescent="0.3">
      <c r="A809" s="1"/>
      <c r="V809" s="1"/>
    </row>
    <row r="810" spans="1:22" ht="14.25" customHeight="1" x14ac:dyDescent="0.3">
      <c r="A810" s="1"/>
      <c r="V810" s="1"/>
    </row>
    <row r="811" spans="1:22" ht="14.25" customHeight="1" x14ac:dyDescent="0.3">
      <c r="A811" s="1"/>
      <c r="V811" s="1"/>
    </row>
    <row r="812" spans="1:22" ht="14.25" customHeight="1" x14ac:dyDescent="0.3">
      <c r="A812" s="1"/>
      <c r="V812" s="1"/>
    </row>
    <row r="813" spans="1:22" ht="14.25" customHeight="1" x14ac:dyDescent="0.3">
      <c r="A813" s="1"/>
      <c r="V813" s="1"/>
    </row>
    <row r="814" spans="1:22" ht="14.25" customHeight="1" x14ac:dyDescent="0.3">
      <c r="A814" s="1"/>
      <c r="V814" s="1"/>
    </row>
    <row r="815" spans="1:22" ht="14.25" customHeight="1" x14ac:dyDescent="0.3">
      <c r="A815" s="1"/>
      <c r="V815" s="1"/>
    </row>
    <row r="816" spans="1:22" ht="14.25" customHeight="1" x14ac:dyDescent="0.3">
      <c r="A816" s="1"/>
      <c r="V816" s="1"/>
    </row>
    <row r="817" spans="1:22" ht="14.25" customHeight="1" x14ac:dyDescent="0.3">
      <c r="A817" s="1"/>
      <c r="V817" s="1"/>
    </row>
    <row r="818" spans="1:22" ht="14.25" customHeight="1" x14ac:dyDescent="0.3">
      <c r="A818" s="1"/>
      <c r="V818" s="1"/>
    </row>
    <row r="819" spans="1:22" ht="14.25" customHeight="1" x14ac:dyDescent="0.3">
      <c r="A819" s="1"/>
      <c r="V819" s="1"/>
    </row>
    <row r="820" spans="1:22" ht="14.25" customHeight="1" x14ac:dyDescent="0.3">
      <c r="A820" s="1"/>
      <c r="V820" s="1"/>
    </row>
    <row r="821" spans="1:22" ht="14.25" customHeight="1" x14ac:dyDescent="0.3">
      <c r="A821" s="1"/>
      <c r="V821" s="1"/>
    </row>
    <row r="822" spans="1:22" ht="14.25" customHeight="1" x14ac:dyDescent="0.3">
      <c r="A822" s="1"/>
      <c r="V822" s="1"/>
    </row>
    <row r="823" spans="1:22" ht="14.25" customHeight="1" x14ac:dyDescent="0.3">
      <c r="A823" s="1"/>
      <c r="V823" s="1"/>
    </row>
    <row r="824" spans="1:22" ht="14.25" customHeight="1" x14ac:dyDescent="0.3">
      <c r="A824" s="1"/>
      <c r="V824" s="1"/>
    </row>
    <row r="825" spans="1:22" ht="14.25" customHeight="1" x14ac:dyDescent="0.3">
      <c r="A825" s="1"/>
      <c r="V825" s="1"/>
    </row>
    <row r="826" spans="1:22" ht="14.25" customHeight="1" x14ac:dyDescent="0.3">
      <c r="A826" s="1"/>
      <c r="V826" s="1"/>
    </row>
    <row r="827" spans="1:22" ht="14.25" customHeight="1" x14ac:dyDescent="0.3">
      <c r="A827" s="1"/>
      <c r="V827" s="1"/>
    </row>
    <row r="828" spans="1:22" ht="14.25" customHeight="1" x14ac:dyDescent="0.3">
      <c r="A828" s="1"/>
      <c r="V828" s="1"/>
    </row>
    <row r="829" spans="1:22" ht="14.25" customHeight="1" x14ac:dyDescent="0.3">
      <c r="A829" s="1"/>
      <c r="V829" s="1"/>
    </row>
    <row r="830" spans="1:22" ht="14.25" customHeight="1" x14ac:dyDescent="0.3">
      <c r="A830" s="1"/>
      <c r="V830" s="1"/>
    </row>
    <row r="831" spans="1:22" ht="14.25" customHeight="1" x14ac:dyDescent="0.3">
      <c r="A831" s="1"/>
      <c r="V831" s="1"/>
    </row>
    <row r="832" spans="1:22" ht="14.25" customHeight="1" x14ac:dyDescent="0.3">
      <c r="A832" s="1"/>
      <c r="V832" s="1"/>
    </row>
    <row r="833" spans="1:22" ht="14.25" customHeight="1" x14ac:dyDescent="0.3">
      <c r="A833" s="1"/>
      <c r="V833" s="1"/>
    </row>
    <row r="834" spans="1:22" ht="14.25" customHeight="1" x14ac:dyDescent="0.3">
      <c r="A834" s="1"/>
      <c r="V834" s="1"/>
    </row>
    <row r="835" spans="1:22" ht="14.25" customHeight="1" x14ac:dyDescent="0.3">
      <c r="A835" s="1"/>
      <c r="V835" s="1"/>
    </row>
    <row r="836" spans="1:22" ht="14.25" customHeight="1" x14ac:dyDescent="0.3">
      <c r="A836" s="1"/>
      <c r="V836" s="1"/>
    </row>
    <row r="837" spans="1:22" ht="14.25" customHeight="1" x14ac:dyDescent="0.3">
      <c r="A837" s="1"/>
      <c r="V837" s="1"/>
    </row>
    <row r="838" spans="1:22" ht="14.25" customHeight="1" x14ac:dyDescent="0.3">
      <c r="A838" s="1"/>
      <c r="V838" s="1"/>
    </row>
    <row r="839" spans="1:22" ht="14.25" customHeight="1" x14ac:dyDescent="0.3">
      <c r="A839" s="1"/>
      <c r="V839" s="1"/>
    </row>
    <row r="840" spans="1:22" ht="14.25" customHeight="1" x14ac:dyDescent="0.3">
      <c r="A840" s="1"/>
      <c r="V840" s="1"/>
    </row>
    <row r="841" spans="1:22" ht="14.25" customHeight="1" x14ac:dyDescent="0.3">
      <c r="A841" s="1"/>
      <c r="V841" s="1"/>
    </row>
    <row r="842" spans="1:22" ht="14.25" customHeight="1" x14ac:dyDescent="0.3">
      <c r="A842" s="1"/>
      <c r="V842" s="1"/>
    </row>
    <row r="843" spans="1:22" ht="14.25" customHeight="1" x14ac:dyDescent="0.3">
      <c r="A843" s="1"/>
      <c r="V843" s="1"/>
    </row>
    <row r="844" spans="1:22" ht="14.25" customHeight="1" x14ac:dyDescent="0.3">
      <c r="A844" s="1"/>
      <c r="V844" s="1"/>
    </row>
    <row r="845" spans="1:22" ht="14.25" customHeight="1" x14ac:dyDescent="0.3">
      <c r="A845" s="1"/>
      <c r="V845" s="1"/>
    </row>
    <row r="846" spans="1:22" ht="14.25" customHeight="1" x14ac:dyDescent="0.3">
      <c r="A846" s="1"/>
      <c r="V846" s="1"/>
    </row>
    <row r="847" spans="1:22" ht="14.25" customHeight="1" x14ac:dyDescent="0.3">
      <c r="A847" s="1"/>
      <c r="V847" s="1"/>
    </row>
    <row r="848" spans="1:22" ht="14.25" customHeight="1" x14ac:dyDescent="0.3">
      <c r="A848" s="1"/>
      <c r="V848" s="1"/>
    </row>
    <row r="849" spans="1:22" ht="14.25" customHeight="1" x14ac:dyDescent="0.3">
      <c r="A849" s="1"/>
      <c r="V849" s="1"/>
    </row>
    <row r="850" spans="1:22" ht="14.25" customHeight="1" x14ac:dyDescent="0.3">
      <c r="A850" s="1"/>
      <c r="V850" s="1"/>
    </row>
    <row r="851" spans="1:22" ht="14.25" customHeight="1" x14ac:dyDescent="0.3">
      <c r="A851" s="1"/>
      <c r="V851" s="1"/>
    </row>
    <row r="852" spans="1:22" ht="14.25" customHeight="1" x14ac:dyDescent="0.3">
      <c r="A852" s="1"/>
      <c r="V852" s="1"/>
    </row>
    <row r="853" spans="1:22" ht="14.25" customHeight="1" x14ac:dyDescent="0.3">
      <c r="A853" s="1"/>
      <c r="V853" s="1"/>
    </row>
    <row r="854" spans="1:22" ht="14.25" customHeight="1" x14ac:dyDescent="0.3">
      <c r="A854" s="1"/>
      <c r="V854" s="1"/>
    </row>
    <row r="855" spans="1:22" ht="14.25" customHeight="1" x14ac:dyDescent="0.3">
      <c r="A855" s="1"/>
      <c r="V855" s="1"/>
    </row>
    <row r="856" spans="1:22" ht="14.25" customHeight="1" x14ac:dyDescent="0.3">
      <c r="A856" s="1"/>
      <c r="V856" s="1"/>
    </row>
    <row r="857" spans="1:22" ht="14.25" customHeight="1" x14ac:dyDescent="0.3">
      <c r="A857" s="1"/>
      <c r="V857" s="1"/>
    </row>
    <row r="858" spans="1:22" ht="14.25" customHeight="1" x14ac:dyDescent="0.3">
      <c r="A858" s="1"/>
      <c r="V858" s="1"/>
    </row>
    <row r="859" spans="1:22" ht="14.25" customHeight="1" x14ac:dyDescent="0.3">
      <c r="A859" s="1"/>
      <c r="V859" s="1"/>
    </row>
    <row r="860" spans="1:22" ht="14.25" customHeight="1" x14ac:dyDescent="0.3">
      <c r="A860" s="1"/>
      <c r="V860" s="1"/>
    </row>
    <row r="861" spans="1:22" ht="14.25" customHeight="1" x14ac:dyDescent="0.3">
      <c r="A861" s="1"/>
      <c r="V861" s="1"/>
    </row>
    <row r="862" spans="1:22" ht="14.25" customHeight="1" x14ac:dyDescent="0.3">
      <c r="A862" s="1"/>
      <c r="V862" s="1"/>
    </row>
    <row r="863" spans="1:22" ht="14.25" customHeight="1" x14ac:dyDescent="0.3">
      <c r="A863" s="1"/>
      <c r="V863" s="1"/>
    </row>
    <row r="864" spans="1:22" ht="14.25" customHeight="1" x14ac:dyDescent="0.3">
      <c r="A864" s="1"/>
      <c r="V864" s="1"/>
    </row>
    <row r="865" spans="1:22" ht="14.25" customHeight="1" x14ac:dyDescent="0.3">
      <c r="A865" s="1"/>
      <c r="V865" s="1"/>
    </row>
    <row r="866" spans="1:22" ht="14.25" customHeight="1" x14ac:dyDescent="0.3">
      <c r="A866" s="1"/>
      <c r="V866" s="1"/>
    </row>
    <row r="867" spans="1:22" ht="14.25" customHeight="1" x14ac:dyDescent="0.3">
      <c r="A867" s="1"/>
      <c r="V867" s="1"/>
    </row>
    <row r="868" spans="1:22" ht="14.25" customHeight="1" x14ac:dyDescent="0.3">
      <c r="A868" s="1"/>
      <c r="V868" s="1"/>
    </row>
    <row r="869" spans="1:22" ht="14.25" customHeight="1" x14ac:dyDescent="0.3">
      <c r="A869" s="1"/>
      <c r="V869" s="1"/>
    </row>
    <row r="870" spans="1:22" ht="14.25" customHeight="1" x14ac:dyDescent="0.3">
      <c r="A870" s="1"/>
      <c r="V870" s="1"/>
    </row>
    <row r="871" spans="1:22" ht="14.25" customHeight="1" x14ac:dyDescent="0.3">
      <c r="A871" s="1"/>
      <c r="V871" s="1"/>
    </row>
    <row r="872" spans="1:22" ht="14.25" customHeight="1" x14ac:dyDescent="0.3">
      <c r="A872" s="1"/>
      <c r="V872" s="1"/>
    </row>
    <row r="873" spans="1:22" ht="14.25" customHeight="1" x14ac:dyDescent="0.3">
      <c r="A873" s="1"/>
      <c r="V873" s="1"/>
    </row>
    <row r="874" spans="1:22" ht="14.25" customHeight="1" x14ac:dyDescent="0.3">
      <c r="A874" s="1"/>
      <c r="V874" s="1"/>
    </row>
    <row r="875" spans="1:22" ht="14.25" customHeight="1" x14ac:dyDescent="0.3">
      <c r="A875" s="1"/>
      <c r="V875" s="1"/>
    </row>
    <row r="876" spans="1:22" ht="14.25" customHeight="1" x14ac:dyDescent="0.3">
      <c r="A876" s="1"/>
      <c r="V876" s="1"/>
    </row>
    <row r="877" spans="1:22" ht="14.25" customHeight="1" x14ac:dyDescent="0.3">
      <c r="A877" s="1"/>
      <c r="V877" s="1"/>
    </row>
    <row r="878" spans="1:22" ht="14.25" customHeight="1" x14ac:dyDescent="0.3">
      <c r="A878" s="1"/>
      <c r="V878" s="1"/>
    </row>
    <row r="879" spans="1:22" ht="14.25" customHeight="1" x14ac:dyDescent="0.3">
      <c r="A879" s="1"/>
      <c r="V879" s="1"/>
    </row>
    <row r="880" spans="1:22" ht="14.25" customHeight="1" x14ac:dyDescent="0.3">
      <c r="A880" s="1"/>
      <c r="V880" s="1"/>
    </row>
    <row r="881" spans="1:22" ht="14.25" customHeight="1" x14ac:dyDescent="0.3">
      <c r="A881" s="1"/>
      <c r="V881" s="1"/>
    </row>
    <row r="882" spans="1:22" ht="14.25" customHeight="1" x14ac:dyDescent="0.3">
      <c r="A882" s="1"/>
      <c r="V882" s="1"/>
    </row>
    <row r="883" spans="1:22" ht="14.25" customHeight="1" x14ac:dyDescent="0.3">
      <c r="A883" s="1"/>
      <c r="V883" s="1"/>
    </row>
    <row r="884" spans="1:22" ht="14.25" customHeight="1" x14ac:dyDescent="0.3">
      <c r="A884" s="1"/>
      <c r="V884" s="1"/>
    </row>
    <row r="885" spans="1:22" ht="14.25" customHeight="1" x14ac:dyDescent="0.3">
      <c r="A885" s="1"/>
      <c r="V885" s="1"/>
    </row>
    <row r="886" spans="1:22" ht="14.25" customHeight="1" x14ac:dyDescent="0.3">
      <c r="A886" s="1"/>
      <c r="V886" s="1"/>
    </row>
    <row r="887" spans="1:22" ht="14.25" customHeight="1" x14ac:dyDescent="0.3">
      <c r="A887" s="1"/>
      <c r="V887" s="1"/>
    </row>
    <row r="888" spans="1:22" ht="14.25" customHeight="1" x14ac:dyDescent="0.3">
      <c r="A888" s="1"/>
      <c r="V888" s="1"/>
    </row>
    <row r="889" spans="1:22" ht="14.25" customHeight="1" x14ac:dyDescent="0.3">
      <c r="A889" s="1"/>
      <c r="V889" s="1"/>
    </row>
    <row r="890" spans="1:22" ht="14.25" customHeight="1" x14ac:dyDescent="0.3">
      <c r="A890" s="1"/>
      <c r="V890" s="1"/>
    </row>
    <row r="891" spans="1:22" ht="14.25" customHeight="1" x14ac:dyDescent="0.3">
      <c r="A891" s="1"/>
      <c r="V891" s="1"/>
    </row>
    <row r="892" spans="1:22" ht="14.25" customHeight="1" x14ac:dyDescent="0.3">
      <c r="A892" s="1"/>
      <c r="V892" s="1"/>
    </row>
    <row r="893" spans="1:22" ht="14.25" customHeight="1" x14ac:dyDescent="0.3">
      <c r="A893" s="1"/>
      <c r="V893" s="1"/>
    </row>
    <row r="894" spans="1:22" ht="14.25" customHeight="1" x14ac:dyDescent="0.3">
      <c r="A894" s="1"/>
      <c r="V894" s="1"/>
    </row>
    <row r="895" spans="1:22" ht="14.25" customHeight="1" x14ac:dyDescent="0.3">
      <c r="A895" s="1"/>
      <c r="V895" s="1"/>
    </row>
    <row r="896" spans="1:22" ht="14.25" customHeight="1" x14ac:dyDescent="0.3">
      <c r="A896" s="1"/>
      <c r="V896" s="1"/>
    </row>
    <row r="897" spans="1:22" ht="14.25" customHeight="1" x14ac:dyDescent="0.3">
      <c r="A897" s="1"/>
      <c r="V897" s="1"/>
    </row>
    <row r="898" spans="1:22" ht="14.25" customHeight="1" x14ac:dyDescent="0.3">
      <c r="A898" s="1"/>
      <c r="V898" s="1"/>
    </row>
    <row r="899" spans="1:22" ht="14.25" customHeight="1" x14ac:dyDescent="0.3">
      <c r="A899" s="1"/>
      <c r="V899" s="1"/>
    </row>
    <row r="900" spans="1:22" ht="14.25" customHeight="1" x14ac:dyDescent="0.3">
      <c r="A900" s="1"/>
      <c r="V900" s="1"/>
    </row>
    <row r="901" spans="1:22" ht="14.25" customHeight="1" x14ac:dyDescent="0.3">
      <c r="A901" s="1"/>
      <c r="V901" s="1"/>
    </row>
    <row r="902" spans="1:22" ht="14.25" customHeight="1" x14ac:dyDescent="0.3">
      <c r="A902" s="1"/>
      <c r="V902" s="1"/>
    </row>
    <row r="903" spans="1:22" ht="14.25" customHeight="1" x14ac:dyDescent="0.3">
      <c r="A903" s="1"/>
      <c r="V903" s="1"/>
    </row>
    <row r="904" spans="1:22" ht="14.25" customHeight="1" x14ac:dyDescent="0.3">
      <c r="A904" s="1"/>
      <c r="V904" s="1"/>
    </row>
    <row r="905" spans="1:22" ht="14.25" customHeight="1" x14ac:dyDescent="0.3">
      <c r="A905" s="1"/>
      <c r="V905" s="1"/>
    </row>
    <row r="906" spans="1:22" ht="14.25" customHeight="1" x14ac:dyDescent="0.3">
      <c r="A906" s="1"/>
      <c r="V906" s="1"/>
    </row>
    <row r="907" spans="1:22" ht="14.25" customHeight="1" x14ac:dyDescent="0.3">
      <c r="A907" s="1"/>
      <c r="V907" s="1"/>
    </row>
    <row r="908" spans="1:22" ht="14.25" customHeight="1" x14ac:dyDescent="0.3">
      <c r="A908" s="1"/>
      <c r="V908" s="1"/>
    </row>
    <row r="909" spans="1:22" ht="14.25" customHeight="1" x14ac:dyDescent="0.3">
      <c r="A909" s="1"/>
      <c r="V909" s="1"/>
    </row>
    <row r="910" spans="1:22" ht="14.25" customHeight="1" x14ac:dyDescent="0.3">
      <c r="A910" s="1"/>
      <c r="V910" s="1"/>
    </row>
    <row r="911" spans="1:22" ht="14.25" customHeight="1" x14ac:dyDescent="0.3">
      <c r="A911" s="1"/>
      <c r="V911" s="1"/>
    </row>
    <row r="912" spans="1:22" ht="14.25" customHeight="1" x14ac:dyDescent="0.3">
      <c r="A912" s="1"/>
      <c r="V912" s="1"/>
    </row>
    <row r="913" spans="1:22" ht="14.25" customHeight="1" x14ac:dyDescent="0.3">
      <c r="A913" s="1"/>
      <c r="V913" s="1"/>
    </row>
    <row r="914" spans="1:22" ht="14.25" customHeight="1" x14ac:dyDescent="0.3">
      <c r="A914" s="1"/>
      <c r="V914" s="1"/>
    </row>
    <row r="915" spans="1:22" ht="14.25" customHeight="1" x14ac:dyDescent="0.3">
      <c r="A915" s="1"/>
      <c r="V915" s="1"/>
    </row>
    <row r="916" spans="1:22" ht="14.25" customHeight="1" x14ac:dyDescent="0.3">
      <c r="A916" s="1"/>
      <c r="V916" s="1"/>
    </row>
    <row r="917" spans="1:22" ht="14.25" customHeight="1" x14ac:dyDescent="0.3">
      <c r="A917" s="1"/>
      <c r="V917" s="1"/>
    </row>
    <row r="918" spans="1:22" ht="14.25" customHeight="1" x14ac:dyDescent="0.3">
      <c r="A918" s="1"/>
      <c r="V918" s="1"/>
    </row>
    <row r="919" spans="1:22" ht="14.25" customHeight="1" x14ac:dyDescent="0.3">
      <c r="A919" s="1"/>
      <c r="V919" s="1"/>
    </row>
    <row r="920" spans="1:22" ht="14.25" customHeight="1" x14ac:dyDescent="0.3">
      <c r="A920" s="1"/>
      <c r="V920" s="1"/>
    </row>
    <row r="921" spans="1:22" ht="14.25" customHeight="1" x14ac:dyDescent="0.3">
      <c r="A921" s="1"/>
      <c r="V921" s="1"/>
    </row>
    <row r="922" spans="1:22" ht="14.25" customHeight="1" x14ac:dyDescent="0.3">
      <c r="A922" s="1"/>
      <c r="V922" s="1"/>
    </row>
    <row r="923" spans="1:22" ht="14.25" customHeight="1" x14ac:dyDescent="0.3">
      <c r="A923" s="1"/>
      <c r="V923" s="1"/>
    </row>
    <row r="924" spans="1:22" ht="14.25" customHeight="1" x14ac:dyDescent="0.3">
      <c r="A924" s="1"/>
      <c r="V924" s="1"/>
    </row>
    <row r="925" spans="1:22" ht="14.25" customHeight="1" x14ac:dyDescent="0.3">
      <c r="A925" s="1"/>
      <c r="V925" s="1"/>
    </row>
    <row r="926" spans="1:22" ht="14.25" customHeight="1" x14ac:dyDescent="0.3">
      <c r="A926" s="1"/>
      <c r="V926" s="1"/>
    </row>
    <row r="927" spans="1:22" ht="14.25" customHeight="1" x14ac:dyDescent="0.3">
      <c r="A927" s="1"/>
      <c r="V927" s="1"/>
    </row>
    <row r="928" spans="1:22" ht="14.25" customHeight="1" x14ac:dyDescent="0.3">
      <c r="A928" s="1"/>
      <c r="V928" s="1"/>
    </row>
    <row r="929" spans="1:22" ht="14.25" customHeight="1" x14ac:dyDescent="0.3">
      <c r="A929" s="1"/>
      <c r="V929" s="1"/>
    </row>
    <row r="930" spans="1:22" ht="14.25" customHeight="1" x14ac:dyDescent="0.3">
      <c r="A930" s="1"/>
      <c r="V930" s="1"/>
    </row>
    <row r="931" spans="1:22" ht="14.25" customHeight="1" x14ac:dyDescent="0.3">
      <c r="A931" s="1"/>
      <c r="V931" s="1"/>
    </row>
    <row r="932" spans="1:22" ht="14.25" customHeight="1" x14ac:dyDescent="0.3">
      <c r="A932" s="1"/>
      <c r="V932" s="1"/>
    </row>
    <row r="933" spans="1:22" ht="14.25" customHeight="1" x14ac:dyDescent="0.3">
      <c r="A933" s="1"/>
      <c r="V933" s="1"/>
    </row>
    <row r="934" spans="1:22" ht="14.25" customHeight="1" x14ac:dyDescent="0.3">
      <c r="A934" s="1"/>
      <c r="V934" s="1"/>
    </row>
    <row r="935" spans="1:22" ht="14.25" customHeight="1" x14ac:dyDescent="0.3">
      <c r="A935" s="1"/>
      <c r="V935" s="1"/>
    </row>
    <row r="936" spans="1:22" ht="14.25" customHeight="1" x14ac:dyDescent="0.3">
      <c r="A936" s="1"/>
      <c r="V936" s="1"/>
    </row>
    <row r="937" spans="1:22" ht="14.25" customHeight="1" x14ac:dyDescent="0.3">
      <c r="A937" s="1"/>
      <c r="V937" s="1"/>
    </row>
    <row r="938" spans="1:22" ht="14.25" customHeight="1" x14ac:dyDescent="0.3">
      <c r="A938" s="1"/>
      <c r="V938" s="1"/>
    </row>
    <row r="939" spans="1:22" ht="14.25" customHeight="1" x14ac:dyDescent="0.3">
      <c r="A939" s="1"/>
      <c r="V939" s="1"/>
    </row>
    <row r="940" spans="1:22" ht="14.25" customHeight="1" x14ac:dyDescent="0.3">
      <c r="A940" s="1"/>
      <c r="V940" s="1"/>
    </row>
    <row r="941" spans="1:22" ht="14.25" customHeight="1" x14ac:dyDescent="0.3">
      <c r="A941" s="1"/>
      <c r="V941" s="1"/>
    </row>
    <row r="942" spans="1:22" ht="14.25" customHeight="1" x14ac:dyDescent="0.3">
      <c r="A942" s="1"/>
      <c r="V942" s="1"/>
    </row>
    <row r="943" spans="1:22" ht="14.25" customHeight="1" x14ac:dyDescent="0.3">
      <c r="A943" s="1"/>
      <c r="V943" s="1"/>
    </row>
    <row r="944" spans="1:22" ht="14.25" customHeight="1" x14ac:dyDescent="0.3">
      <c r="A944" s="1"/>
      <c r="V944" s="1"/>
    </row>
    <row r="945" spans="1:22" ht="14.25" customHeight="1" x14ac:dyDescent="0.3">
      <c r="A945" s="1"/>
      <c r="V945" s="1"/>
    </row>
    <row r="946" spans="1:22" ht="14.25" customHeight="1" x14ac:dyDescent="0.3">
      <c r="A946" s="1"/>
      <c r="V946" s="1"/>
    </row>
    <row r="947" spans="1:22" ht="14.25" customHeight="1" x14ac:dyDescent="0.3">
      <c r="A947" s="1"/>
      <c r="V947" s="1"/>
    </row>
    <row r="948" spans="1:22" ht="14.25" customHeight="1" x14ac:dyDescent="0.3">
      <c r="A948" s="1"/>
      <c r="V948" s="1"/>
    </row>
    <row r="949" spans="1:22" ht="14.25" customHeight="1" x14ac:dyDescent="0.3">
      <c r="A949" s="1"/>
      <c r="V949" s="1"/>
    </row>
    <row r="950" spans="1:22" ht="14.25" customHeight="1" x14ac:dyDescent="0.3">
      <c r="A950" s="1"/>
      <c r="V950" s="1"/>
    </row>
    <row r="951" spans="1:22" ht="14.25" customHeight="1" x14ac:dyDescent="0.3">
      <c r="A951" s="1"/>
      <c r="V951" s="1"/>
    </row>
    <row r="952" spans="1:22" ht="14.25" customHeight="1" x14ac:dyDescent="0.3">
      <c r="A952" s="1"/>
      <c r="V952" s="1"/>
    </row>
    <row r="953" spans="1:22" ht="14.25" customHeight="1" x14ac:dyDescent="0.3">
      <c r="A953" s="1"/>
      <c r="V953" s="1"/>
    </row>
    <row r="954" spans="1:22" ht="14.25" customHeight="1" x14ac:dyDescent="0.3">
      <c r="A954" s="1"/>
      <c r="V954" s="1"/>
    </row>
    <row r="955" spans="1:22" ht="14.25" customHeight="1" x14ac:dyDescent="0.3">
      <c r="A955" s="1"/>
      <c r="V955" s="1"/>
    </row>
    <row r="956" spans="1:22" ht="14.25" customHeight="1" x14ac:dyDescent="0.3">
      <c r="A956" s="1"/>
      <c r="V956" s="1"/>
    </row>
    <row r="957" spans="1:22" ht="14.25" customHeight="1" x14ac:dyDescent="0.3">
      <c r="A957" s="1"/>
      <c r="V957" s="1"/>
    </row>
    <row r="958" spans="1:22" ht="14.25" customHeight="1" x14ac:dyDescent="0.3">
      <c r="A958" s="1"/>
      <c r="V958" s="1"/>
    </row>
    <row r="959" spans="1:22" ht="14.25" customHeight="1" x14ac:dyDescent="0.3">
      <c r="A959" s="1"/>
      <c r="V959" s="1"/>
    </row>
    <row r="960" spans="1:22" ht="14.25" customHeight="1" x14ac:dyDescent="0.3">
      <c r="A960" s="1"/>
      <c r="V960" s="1"/>
    </row>
    <row r="961" spans="1:22" ht="14.25" customHeight="1" x14ac:dyDescent="0.3">
      <c r="A961" s="1"/>
      <c r="V961" s="1"/>
    </row>
    <row r="962" spans="1:22" ht="14.25" customHeight="1" x14ac:dyDescent="0.3">
      <c r="A962" s="1"/>
      <c r="V962" s="1"/>
    </row>
    <row r="963" spans="1:22" ht="14.25" customHeight="1" x14ac:dyDescent="0.3">
      <c r="A963" s="1"/>
      <c r="V963" s="1"/>
    </row>
    <row r="964" spans="1:22" ht="14.25" customHeight="1" x14ac:dyDescent="0.3">
      <c r="A964" s="1"/>
      <c r="V964" s="1"/>
    </row>
    <row r="965" spans="1:22" ht="14.25" customHeight="1" x14ac:dyDescent="0.3">
      <c r="A965" s="1"/>
      <c r="V965" s="1"/>
    </row>
    <row r="966" spans="1:22" ht="14.25" customHeight="1" x14ac:dyDescent="0.3">
      <c r="A966" s="1"/>
      <c r="V966" s="1"/>
    </row>
    <row r="967" spans="1:22" ht="14.25" customHeight="1" x14ac:dyDescent="0.3">
      <c r="A967" s="1"/>
      <c r="V967" s="1"/>
    </row>
    <row r="968" spans="1:22" ht="14.25" customHeight="1" x14ac:dyDescent="0.3">
      <c r="A968" s="1"/>
      <c r="V968" s="1"/>
    </row>
    <row r="969" spans="1:22" ht="14.25" customHeight="1" x14ac:dyDescent="0.3">
      <c r="A969" s="1"/>
      <c r="V969" s="1"/>
    </row>
    <row r="970" spans="1:22" ht="14.25" customHeight="1" x14ac:dyDescent="0.3">
      <c r="A970" s="1"/>
      <c r="V970" s="1"/>
    </row>
    <row r="971" spans="1:22" ht="14.25" customHeight="1" x14ac:dyDescent="0.3">
      <c r="A971" s="1"/>
      <c r="V971" s="1"/>
    </row>
    <row r="972" spans="1:22" ht="14.25" customHeight="1" x14ac:dyDescent="0.3">
      <c r="A972" s="1"/>
      <c r="V972" s="1"/>
    </row>
    <row r="973" spans="1:22" ht="14.25" customHeight="1" x14ac:dyDescent="0.3">
      <c r="A973" s="1"/>
      <c r="V973" s="1"/>
    </row>
    <row r="974" spans="1:22" ht="14.25" customHeight="1" x14ac:dyDescent="0.3">
      <c r="A974" s="1"/>
      <c r="V974" s="1"/>
    </row>
    <row r="975" spans="1:22" ht="14.25" customHeight="1" x14ac:dyDescent="0.3">
      <c r="A975" s="1"/>
      <c r="V975" s="1"/>
    </row>
    <row r="976" spans="1:22" ht="14.25" customHeight="1" x14ac:dyDescent="0.3">
      <c r="A976" s="1"/>
      <c r="V976" s="1"/>
    </row>
    <row r="977" spans="1:22" ht="14.25" customHeight="1" x14ac:dyDescent="0.3">
      <c r="A977" s="1"/>
      <c r="V977" s="1"/>
    </row>
    <row r="978" spans="1:22" ht="14.25" customHeight="1" x14ac:dyDescent="0.3">
      <c r="A978" s="1"/>
      <c r="V978" s="1"/>
    </row>
    <row r="979" spans="1:22" ht="14.25" customHeight="1" x14ac:dyDescent="0.3">
      <c r="A979" s="1"/>
      <c r="V979" s="1"/>
    </row>
    <row r="980" spans="1:22" ht="14.25" customHeight="1" x14ac:dyDescent="0.3">
      <c r="A980" s="1"/>
      <c r="V980" s="1"/>
    </row>
    <row r="981" spans="1:22" ht="14.25" customHeight="1" x14ac:dyDescent="0.3">
      <c r="A981" s="1"/>
      <c r="V981" s="1"/>
    </row>
    <row r="982" spans="1:22" ht="14.25" customHeight="1" x14ac:dyDescent="0.3">
      <c r="A982" s="1"/>
      <c r="V982" s="1"/>
    </row>
    <row r="983" spans="1:22" ht="14.25" customHeight="1" x14ac:dyDescent="0.3">
      <c r="A983" s="1"/>
      <c r="V983" s="1"/>
    </row>
    <row r="984" spans="1:22" ht="14.25" customHeight="1" x14ac:dyDescent="0.3">
      <c r="A984" s="1"/>
      <c r="V984" s="1"/>
    </row>
    <row r="985" spans="1:22" ht="14.25" customHeight="1" x14ac:dyDescent="0.3">
      <c r="A985" s="1"/>
      <c r="V985" s="1"/>
    </row>
    <row r="986" spans="1:22" ht="15" customHeight="1" x14ac:dyDescent="0.3">
      <c r="A986" s="1"/>
      <c r="V986" s="1"/>
    </row>
    <row r="987" spans="1:22" ht="15" customHeight="1" x14ac:dyDescent="0.3">
      <c r="A987" s="1"/>
      <c r="V987" s="1"/>
    </row>
    <row r="988" spans="1:22" ht="15" customHeight="1" x14ac:dyDescent="0.3">
      <c r="A988" s="1"/>
      <c r="V988" s="1"/>
    </row>
    <row r="989" spans="1:22" ht="15" customHeight="1" x14ac:dyDescent="0.3">
      <c r="A989" s="1"/>
      <c r="V989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opLeftCell="A181" workbookViewId="0">
      <selection activeCell="B2" sqref="B2:B203"/>
    </sheetView>
  </sheetViews>
  <sheetFormatPr baseColWidth="10" defaultColWidth="12.59765625" defaultRowHeight="15" customHeight="1" x14ac:dyDescent="0.25"/>
  <cols>
    <col min="1" max="9" width="10" style="2" customWidth="1"/>
    <col min="10" max="10" width="11.59765625" style="2" bestFit="1" customWidth="1"/>
    <col min="11" max="11" width="11" style="2" bestFit="1" customWidth="1"/>
    <col min="12" max="12" width="10" style="2" customWidth="1"/>
    <col min="13" max="13" width="11.3984375" style="2" bestFit="1" customWidth="1"/>
    <col min="14" max="15" width="10" style="2" customWidth="1"/>
    <col min="16" max="16" width="21.5" style="2" bestFit="1" customWidth="1"/>
    <col min="17" max="17" width="16.796875" style="2" bestFit="1" customWidth="1"/>
    <col min="18" max="18" width="15.796875" style="2" bestFit="1" customWidth="1"/>
    <col min="19" max="19" width="12.69921875" style="2" bestFit="1" customWidth="1"/>
    <col min="20" max="22" width="10" style="2" customWidth="1"/>
    <col min="23" max="16384" width="12.59765625" style="2"/>
  </cols>
  <sheetData>
    <row r="1" spans="1:22" ht="14.25" customHeight="1" x14ac:dyDescent="0.3">
      <c r="A1" s="1"/>
      <c r="B1" s="3" t="s">
        <v>0</v>
      </c>
      <c r="C1" s="3" t="s">
        <v>54</v>
      </c>
      <c r="D1" s="3" t="s">
        <v>1</v>
      </c>
      <c r="E1" s="3" t="s">
        <v>2</v>
      </c>
      <c r="F1" s="3" t="s">
        <v>3</v>
      </c>
      <c r="G1" s="4" t="s">
        <v>57</v>
      </c>
      <c r="H1" s="3" t="s">
        <v>4</v>
      </c>
      <c r="I1" s="4" t="s">
        <v>58</v>
      </c>
      <c r="J1" s="4" t="s">
        <v>59</v>
      </c>
      <c r="K1" s="4" t="s">
        <v>60</v>
      </c>
      <c r="L1" s="3" t="s">
        <v>5</v>
      </c>
      <c r="M1" s="4" t="s">
        <v>61</v>
      </c>
      <c r="N1" s="3" t="s">
        <v>6</v>
      </c>
      <c r="O1" s="4" t="s">
        <v>62</v>
      </c>
      <c r="P1" s="3" t="s">
        <v>7</v>
      </c>
      <c r="Q1" s="3" t="s">
        <v>8</v>
      </c>
      <c r="R1" s="4" t="s">
        <v>63</v>
      </c>
      <c r="S1" s="4" t="s">
        <v>64</v>
      </c>
      <c r="T1" s="4" t="s">
        <v>65</v>
      </c>
      <c r="U1" s="3" t="s">
        <v>9</v>
      </c>
      <c r="V1" s="3" t="s">
        <v>10</v>
      </c>
    </row>
    <row r="2" spans="1:22" ht="14.25" customHeight="1" x14ac:dyDescent="0.3">
      <c r="A2" s="1">
        <v>1</v>
      </c>
      <c r="B2" s="1">
        <v>43</v>
      </c>
      <c r="C2" s="1" t="s">
        <v>55</v>
      </c>
      <c r="D2" s="1" t="s">
        <v>19</v>
      </c>
      <c r="E2" s="1">
        <v>0</v>
      </c>
      <c r="F2" s="1">
        <v>0</v>
      </c>
      <c r="G2" s="1">
        <v>3</v>
      </c>
      <c r="H2" s="1" t="s">
        <v>28</v>
      </c>
      <c r="I2" s="1" t="s">
        <v>13</v>
      </c>
      <c r="J2" s="7">
        <v>342.85714285714283</v>
      </c>
      <c r="K2" s="5">
        <v>171.42857142857142</v>
      </c>
      <c r="L2" s="1" t="s">
        <v>22</v>
      </c>
      <c r="M2" s="5">
        <v>76.857142857142861</v>
      </c>
      <c r="N2" s="1">
        <v>3</v>
      </c>
      <c r="O2" s="8">
        <v>26.805142857142858</v>
      </c>
      <c r="P2" s="1" t="s">
        <v>15</v>
      </c>
      <c r="Q2" s="1" t="s">
        <v>26</v>
      </c>
      <c r="R2" s="1" t="s">
        <v>31</v>
      </c>
      <c r="S2" s="1">
        <v>1</v>
      </c>
      <c r="T2" s="1" t="s">
        <v>50</v>
      </c>
      <c r="U2" s="1">
        <v>54</v>
      </c>
      <c r="V2" s="1" t="s">
        <v>27</v>
      </c>
    </row>
    <row r="3" spans="1:22" ht="14.25" customHeight="1" x14ac:dyDescent="0.3">
      <c r="A3" s="1">
        <v>2</v>
      </c>
      <c r="B3" s="1">
        <v>44</v>
      </c>
      <c r="C3" s="1" t="s">
        <v>55</v>
      </c>
      <c r="D3" s="1" t="s">
        <v>19</v>
      </c>
      <c r="E3" s="1">
        <v>3</v>
      </c>
      <c r="F3" s="1">
        <v>0</v>
      </c>
      <c r="G3" s="1">
        <v>5</v>
      </c>
      <c r="H3" s="1" t="s">
        <v>28</v>
      </c>
      <c r="I3" s="1" t="s">
        <v>13</v>
      </c>
      <c r="J3" s="7">
        <v>445.8882857142857</v>
      </c>
      <c r="K3" s="5">
        <v>266.85714285714283</v>
      </c>
      <c r="L3" s="1" t="s">
        <v>14</v>
      </c>
      <c r="M3" s="5">
        <v>857.14285714285711</v>
      </c>
      <c r="N3" s="1">
        <v>36</v>
      </c>
      <c r="O3" s="8">
        <v>35.60285714285714</v>
      </c>
      <c r="P3" s="1" t="s">
        <v>15</v>
      </c>
      <c r="Q3" s="1" t="s">
        <v>26</v>
      </c>
      <c r="R3" s="1" t="s">
        <v>17</v>
      </c>
      <c r="S3" s="1">
        <v>1</v>
      </c>
      <c r="T3" s="1" t="s">
        <v>50</v>
      </c>
      <c r="U3" s="1">
        <v>18</v>
      </c>
      <c r="V3" s="1" t="s">
        <v>27</v>
      </c>
    </row>
    <row r="4" spans="1:22" ht="14.25" customHeight="1" x14ac:dyDescent="0.3">
      <c r="A4" s="1">
        <v>3</v>
      </c>
      <c r="B4" s="1">
        <v>72</v>
      </c>
      <c r="C4" s="1" t="s">
        <v>56</v>
      </c>
      <c r="D4" s="1" t="s">
        <v>19</v>
      </c>
      <c r="E4" s="1">
        <v>8</v>
      </c>
      <c r="F4" s="1">
        <v>1</v>
      </c>
      <c r="G4" s="1">
        <v>4</v>
      </c>
      <c r="H4" s="1" t="s">
        <v>20</v>
      </c>
      <c r="I4" s="1" t="s">
        <v>21</v>
      </c>
      <c r="J4" s="7">
        <v>643.00285714285712</v>
      </c>
      <c r="K4" s="5">
        <v>693.14285714285711</v>
      </c>
      <c r="L4" s="1" t="s">
        <v>22</v>
      </c>
      <c r="M4" s="5">
        <v>2857.1428571428573</v>
      </c>
      <c r="N4" s="1">
        <v>48</v>
      </c>
      <c r="O4" s="8">
        <v>100.10142857142857</v>
      </c>
      <c r="P4" s="1" t="s">
        <v>40</v>
      </c>
      <c r="Q4" s="1" t="s">
        <v>26</v>
      </c>
      <c r="R4" s="1" t="s">
        <v>37</v>
      </c>
      <c r="S4" s="1">
        <v>1</v>
      </c>
      <c r="T4" s="1" t="s">
        <v>50</v>
      </c>
      <c r="U4" s="1">
        <v>0</v>
      </c>
      <c r="V4" s="6">
        <v>86</v>
      </c>
    </row>
    <row r="5" spans="1:22" ht="14.25" customHeight="1" x14ac:dyDescent="0.3">
      <c r="A5" s="1">
        <v>4</v>
      </c>
      <c r="B5" s="1">
        <v>69</v>
      </c>
      <c r="C5" s="1" t="s">
        <v>56</v>
      </c>
      <c r="D5" s="1" t="s">
        <v>19</v>
      </c>
      <c r="E5" s="1">
        <v>4</v>
      </c>
      <c r="F5" s="1">
        <v>0</v>
      </c>
      <c r="G5" s="1">
        <v>3</v>
      </c>
      <c r="H5" s="1" t="s">
        <v>20</v>
      </c>
      <c r="I5" s="1" t="s">
        <v>21</v>
      </c>
      <c r="J5" s="7">
        <v>149.17400000000001</v>
      </c>
      <c r="K5" s="5">
        <v>77.428571428571431</v>
      </c>
      <c r="L5" s="1" t="s">
        <v>14</v>
      </c>
      <c r="M5" s="5">
        <v>228.57142857142858</v>
      </c>
      <c r="N5" s="1">
        <v>18</v>
      </c>
      <c r="O5" s="8">
        <v>15.733142857142857</v>
      </c>
      <c r="P5" s="1" t="s">
        <v>15</v>
      </c>
      <c r="Q5" s="1" t="s">
        <v>26</v>
      </c>
      <c r="R5" s="1" t="s">
        <v>17</v>
      </c>
      <c r="S5" s="1">
        <v>0</v>
      </c>
      <c r="T5" s="1" t="s">
        <v>50</v>
      </c>
      <c r="U5" s="1">
        <v>0</v>
      </c>
      <c r="V5" s="6">
        <v>60</v>
      </c>
    </row>
    <row r="6" spans="1:22" ht="14.25" customHeight="1" x14ac:dyDescent="0.3">
      <c r="A6" s="1">
        <v>5</v>
      </c>
      <c r="B6" s="1">
        <v>64</v>
      </c>
      <c r="C6" s="1" t="s">
        <v>56</v>
      </c>
      <c r="D6" s="1" t="s">
        <v>38</v>
      </c>
      <c r="E6" s="1">
        <v>4</v>
      </c>
      <c r="F6" s="1">
        <v>4</v>
      </c>
      <c r="G6" s="1">
        <v>3</v>
      </c>
      <c r="H6" s="1" t="s">
        <v>20</v>
      </c>
      <c r="I6" s="1" t="s">
        <v>21</v>
      </c>
      <c r="J6" s="7">
        <v>451.27457142857145</v>
      </c>
      <c r="K6" s="5">
        <v>95.428571428571431</v>
      </c>
      <c r="L6" s="1" t="s">
        <v>34</v>
      </c>
      <c r="M6" s="5">
        <v>342.85714285714283</v>
      </c>
      <c r="N6" s="1">
        <v>18</v>
      </c>
      <c r="O6" s="8">
        <v>23.599428571428572</v>
      </c>
      <c r="P6" s="1" t="s">
        <v>15</v>
      </c>
      <c r="Q6" s="1" t="s">
        <v>23</v>
      </c>
      <c r="R6" s="1" t="s">
        <v>17</v>
      </c>
      <c r="S6" s="1">
        <v>1</v>
      </c>
      <c r="T6" s="1" t="s">
        <v>50</v>
      </c>
      <c r="U6" s="1">
        <v>0</v>
      </c>
      <c r="V6" s="6">
        <v>61</v>
      </c>
    </row>
    <row r="7" spans="1:22" ht="14.25" customHeight="1" x14ac:dyDescent="0.3">
      <c r="A7" s="1">
        <v>6</v>
      </c>
      <c r="B7" s="1">
        <v>42</v>
      </c>
      <c r="C7" s="1" t="s">
        <v>56</v>
      </c>
      <c r="D7" s="1" t="s">
        <v>29</v>
      </c>
      <c r="E7" s="1">
        <v>2</v>
      </c>
      <c r="F7" s="1">
        <v>2</v>
      </c>
      <c r="G7" s="1">
        <v>2</v>
      </c>
      <c r="H7" s="1" t="s">
        <v>20</v>
      </c>
      <c r="I7" s="1" t="s">
        <v>13</v>
      </c>
      <c r="J7" s="7">
        <v>160.42857142857142</v>
      </c>
      <c r="K7" s="5">
        <v>0</v>
      </c>
      <c r="L7" s="1" t="s">
        <v>14</v>
      </c>
      <c r="M7" s="5">
        <v>714.28571428571433</v>
      </c>
      <c r="N7" s="1">
        <v>24</v>
      </c>
      <c r="O7" s="8">
        <v>38.194285714285712</v>
      </c>
      <c r="P7" s="1" t="s">
        <v>15</v>
      </c>
      <c r="Q7" s="1" t="s">
        <v>26</v>
      </c>
      <c r="R7" s="1" t="s">
        <v>17</v>
      </c>
      <c r="S7" s="1">
        <v>1</v>
      </c>
      <c r="T7" s="1" t="s">
        <v>50</v>
      </c>
      <c r="U7" s="1">
        <v>0</v>
      </c>
      <c r="V7" s="6">
        <v>45</v>
      </c>
    </row>
    <row r="8" spans="1:22" ht="14.25" customHeight="1" x14ac:dyDescent="0.3">
      <c r="A8" s="1">
        <v>7</v>
      </c>
      <c r="B8" s="1">
        <v>64</v>
      </c>
      <c r="C8" s="1" t="s">
        <v>56</v>
      </c>
      <c r="D8" s="1" t="s">
        <v>38</v>
      </c>
      <c r="E8" s="1">
        <v>4</v>
      </c>
      <c r="F8" s="1">
        <v>4</v>
      </c>
      <c r="G8" s="1">
        <v>3</v>
      </c>
      <c r="H8" s="1" t="s">
        <v>20</v>
      </c>
      <c r="I8" s="1" t="s">
        <v>21</v>
      </c>
      <c r="J8" s="7">
        <v>451.27457142857145</v>
      </c>
      <c r="K8" s="5">
        <v>95.428571428571431</v>
      </c>
      <c r="L8" s="1" t="s">
        <v>34</v>
      </c>
      <c r="M8" s="5">
        <v>342.85714285714283</v>
      </c>
      <c r="N8" s="1">
        <v>18</v>
      </c>
      <c r="O8" s="8">
        <v>23.599428571428572</v>
      </c>
      <c r="P8" s="1" t="s">
        <v>15</v>
      </c>
      <c r="Q8" s="1" t="s">
        <v>23</v>
      </c>
      <c r="R8" s="1" t="s">
        <v>17</v>
      </c>
      <c r="S8" s="1">
        <v>1</v>
      </c>
      <c r="T8" s="1" t="s">
        <v>50</v>
      </c>
      <c r="U8" s="1">
        <v>0</v>
      </c>
      <c r="V8" s="6">
        <v>75</v>
      </c>
    </row>
    <row r="9" spans="1:22" ht="14.25" customHeight="1" x14ac:dyDescent="0.3">
      <c r="A9" s="1">
        <v>8</v>
      </c>
      <c r="B9" s="1">
        <v>47</v>
      </c>
      <c r="C9" s="1" t="s">
        <v>56</v>
      </c>
      <c r="D9" s="1" t="s">
        <v>19</v>
      </c>
      <c r="E9" s="1">
        <v>2</v>
      </c>
      <c r="F9" s="1">
        <v>3</v>
      </c>
      <c r="G9" s="1">
        <v>3</v>
      </c>
      <c r="H9" s="1" t="s">
        <v>35</v>
      </c>
      <c r="I9" s="1" t="s">
        <v>13</v>
      </c>
      <c r="J9" s="7">
        <v>325.42857142857144</v>
      </c>
      <c r="K9" s="5">
        <v>113.71428571428571</v>
      </c>
      <c r="L9" s="1" t="s">
        <v>22</v>
      </c>
      <c r="M9" s="5">
        <v>742.85714285714289</v>
      </c>
      <c r="N9" s="1">
        <v>24</v>
      </c>
      <c r="O9" s="8">
        <v>40.396857142857144</v>
      </c>
      <c r="P9" s="1" t="s">
        <v>66</v>
      </c>
      <c r="Q9" s="1" t="s">
        <v>23</v>
      </c>
      <c r="R9" s="1" t="s">
        <v>31</v>
      </c>
      <c r="S9" s="1">
        <v>1</v>
      </c>
      <c r="T9" s="1" t="s">
        <v>50</v>
      </c>
      <c r="U9" s="1">
        <v>0</v>
      </c>
      <c r="V9" s="6">
        <v>57</v>
      </c>
    </row>
    <row r="10" spans="1:22" ht="14.25" customHeight="1" x14ac:dyDescent="0.3">
      <c r="A10" s="1">
        <v>9</v>
      </c>
      <c r="B10" s="1">
        <v>69</v>
      </c>
      <c r="C10" s="1" t="s">
        <v>56</v>
      </c>
      <c r="D10" s="1" t="s">
        <v>19</v>
      </c>
      <c r="E10" s="1">
        <v>2</v>
      </c>
      <c r="F10" s="1">
        <v>1</v>
      </c>
      <c r="G10" s="1">
        <v>3</v>
      </c>
      <c r="H10" s="1" t="s">
        <v>20</v>
      </c>
      <c r="I10" s="1" t="s">
        <v>21</v>
      </c>
      <c r="J10" s="7">
        <v>476.02228571428572</v>
      </c>
      <c r="K10" s="5">
        <v>236.57142857142858</v>
      </c>
      <c r="L10" s="1" t="s">
        <v>22</v>
      </c>
      <c r="M10" s="5">
        <v>857.14285714285711</v>
      </c>
      <c r="N10" s="1">
        <v>36</v>
      </c>
      <c r="O10" s="8">
        <v>35.60285714285714</v>
      </c>
      <c r="P10" s="1" t="s">
        <v>66</v>
      </c>
      <c r="Q10" s="1" t="s">
        <v>23</v>
      </c>
      <c r="R10" s="1" t="s">
        <v>24</v>
      </c>
      <c r="S10" s="1">
        <v>1</v>
      </c>
      <c r="T10" s="1" t="s">
        <v>50</v>
      </c>
      <c r="U10" s="1">
        <v>27</v>
      </c>
      <c r="V10" s="1" t="s">
        <v>27</v>
      </c>
    </row>
    <row r="11" spans="1:22" ht="14.25" customHeight="1" x14ac:dyDescent="0.3">
      <c r="A11" s="1">
        <v>10</v>
      </c>
      <c r="B11" s="1">
        <v>67</v>
      </c>
      <c r="C11" s="1" t="s">
        <v>56</v>
      </c>
      <c r="D11" s="1" t="s">
        <v>19</v>
      </c>
      <c r="E11" s="1">
        <v>3</v>
      </c>
      <c r="F11" s="1">
        <v>0</v>
      </c>
      <c r="G11" s="1">
        <v>3</v>
      </c>
      <c r="H11" s="1" t="s">
        <v>35</v>
      </c>
      <c r="I11" s="1" t="s">
        <v>21</v>
      </c>
      <c r="J11" s="7">
        <v>913.11142857142852</v>
      </c>
      <c r="K11" s="5">
        <v>296</v>
      </c>
      <c r="L11" s="1" t="s">
        <v>22</v>
      </c>
      <c r="M11" s="5">
        <v>2857.1428571428573</v>
      </c>
      <c r="N11" s="1">
        <v>48</v>
      </c>
      <c r="O11" s="8">
        <v>100.10142857142857</v>
      </c>
      <c r="P11" s="1" t="s">
        <v>66</v>
      </c>
      <c r="Q11" s="1" t="s">
        <v>30</v>
      </c>
      <c r="R11" s="1" t="s">
        <v>24</v>
      </c>
      <c r="S11" s="1">
        <v>1</v>
      </c>
      <c r="T11" s="1" t="s">
        <v>50</v>
      </c>
      <c r="U11" s="1">
        <v>0</v>
      </c>
      <c r="V11" s="6">
        <v>74</v>
      </c>
    </row>
    <row r="12" spans="1:22" ht="14.25" customHeight="1" x14ac:dyDescent="0.3">
      <c r="A12" s="1">
        <v>11</v>
      </c>
      <c r="B12" s="1">
        <v>61</v>
      </c>
      <c r="C12" s="1" t="s">
        <v>56</v>
      </c>
      <c r="D12" s="1" t="s">
        <v>19</v>
      </c>
      <c r="E12" s="1">
        <v>2</v>
      </c>
      <c r="F12" s="1">
        <v>1</v>
      </c>
      <c r="G12" s="1">
        <v>3</v>
      </c>
      <c r="H12" s="1" t="s">
        <v>20</v>
      </c>
      <c r="I12" s="1" t="s">
        <v>21</v>
      </c>
      <c r="J12" s="7">
        <v>660</v>
      </c>
      <c r="K12" s="5">
        <v>221.14285714285714</v>
      </c>
      <c r="L12" s="1" t="s">
        <v>22</v>
      </c>
      <c r="M12" s="5">
        <v>1428.5714285714287</v>
      </c>
      <c r="N12" s="1">
        <v>36</v>
      </c>
      <c r="O12" s="8">
        <v>61.123428571428569</v>
      </c>
      <c r="P12" s="1" t="s">
        <v>66</v>
      </c>
      <c r="Q12" s="1" t="s">
        <v>23</v>
      </c>
      <c r="R12" s="1" t="s">
        <v>24</v>
      </c>
      <c r="S12" s="1">
        <v>1</v>
      </c>
      <c r="T12" s="1" t="s">
        <v>50</v>
      </c>
      <c r="U12" s="1">
        <v>68</v>
      </c>
      <c r="V12" s="1" t="s">
        <v>27</v>
      </c>
    </row>
    <row r="13" spans="1:22" ht="14.25" customHeight="1" x14ac:dyDescent="0.3">
      <c r="A13" s="1">
        <v>12</v>
      </c>
      <c r="B13" s="1">
        <v>52</v>
      </c>
      <c r="C13" s="1" t="s">
        <v>56</v>
      </c>
      <c r="D13" s="1" t="s">
        <v>29</v>
      </c>
      <c r="E13" s="1">
        <v>3</v>
      </c>
      <c r="F13" s="1">
        <v>1</v>
      </c>
      <c r="G13" s="1">
        <v>3</v>
      </c>
      <c r="H13" s="1" t="s">
        <v>33</v>
      </c>
      <c r="I13" s="1" t="s">
        <v>13</v>
      </c>
      <c r="J13" s="7">
        <v>846.14285714285711</v>
      </c>
      <c r="K13" s="5">
        <v>201.42857142857142</v>
      </c>
      <c r="L13" s="1" t="s">
        <v>14</v>
      </c>
      <c r="M13" s="5">
        <v>2857.1428571428573</v>
      </c>
      <c r="N13" s="1">
        <v>48</v>
      </c>
      <c r="O13" s="8">
        <v>95.053714285714292</v>
      </c>
      <c r="P13" s="1" t="s">
        <v>66</v>
      </c>
      <c r="Q13" s="1" t="s">
        <v>26</v>
      </c>
      <c r="R13" s="1" t="s">
        <v>45</v>
      </c>
      <c r="S13" s="1">
        <v>1</v>
      </c>
      <c r="T13" s="1" t="s">
        <v>50</v>
      </c>
      <c r="U13" s="1">
        <v>0</v>
      </c>
      <c r="V13" s="6">
        <v>59</v>
      </c>
    </row>
    <row r="14" spans="1:22" ht="14.25" customHeight="1" x14ac:dyDescent="0.3">
      <c r="A14" s="1">
        <v>13</v>
      </c>
      <c r="B14" s="1">
        <v>43</v>
      </c>
      <c r="C14" s="1" t="s">
        <v>55</v>
      </c>
      <c r="D14" s="1" t="s">
        <v>38</v>
      </c>
      <c r="E14" s="1">
        <v>4</v>
      </c>
      <c r="F14" s="1">
        <v>1</v>
      </c>
      <c r="G14" s="1">
        <v>3</v>
      </c>
      <c r="H14" s="1" t="s">
        <v>20</v>
      </c>
      <c r="I14" s="1" t="s">
        <v>21</v>
      </c>
      <c r="J14" s="7">
        <v>428.57142857142856</v>
      </c>
      <c r="K14" s="5">
        <v>8</v>
      </c>
      <c r="L14" s="1" t="s">
        <v>34</v>
      </c>
      <c r="M14" s="5">
        <v>1428.5714285714287</v>
      </c>
      <c r="N14" s="1">
        <v>36</v>
      </c>
      <c r="O14" s="8">
        <v>61.201999999999998</v>
      </c>
      <c r="P14" s="1" t="s">
        <v>15</v>
      </c>
      <c r="Q14" s="1" t="s">
        <v>23</v>
      </c>
      <c r="R14" s="1" t="s">
        <v>17</v>
      </c>
      <c r="S14" s="1">
        <v>0</v>
      </c>
      <c r="T14" s="1" t="s">
        <v>50</v>
      </c>
      <c r="U14" s="1">
        <v>0</v>
      </c>
      <c r="V14" s="6">
        <v>58</v>
      </c>
    </row>
    <row r="15" spans="1:22" ht="14.25" customHeight="1" x14ac:dyDescent="0.3">
      <c r="A15" s="1">
        <v>14</v>
      </c>
      <c r="B15" s="1">
        <v>44</v>
      </c>
      <c r="C15" s="1" t="s">
        <v>55</v>
      </c>
      <c r="D15" s="1" t="s">
        <v>19</v>
      </c>
      <c r="E15" s="1">
        <v>2</v>
      </c>
      <c r="F15" s="1">
        <v>2</v>
      </c>
      <c r="G15" s="1">
        <v>3</v>
      </c>
      <c r="H15" s="1" t="s">
        <v>32</v>
      </c>
      <c r="I15" s="1" t="s">
        <v>13</v>
      </c>
      <c r="J15" s="7">
        <v>1028.5714285714287</v>
      </c>
      <c r="K15" s="5">
        <v>571.42857142857144</v>
      </c>
      <c r="L15" s="1" t="s">
        <v>22</v>
      </c>
      <c r="M15" s="5">
        <v>2942.8571428571427</v>
      </c>
      <c r="N15" s="1">
        <v>48</v>
      </c>
      <c r="O15" s="8">
        <v>107.00714285714285</v>
      </c>
      <c r="P15" s="1" t="s">
        <v>40</v>
      </c>
      <c r="Q15" s="1" t="s">
        <v>23</v>
      </c>
      <c r="R15" s="1" t="s">
        <v>37</v>
      </c>
      <c r="S15" s="1">
        <v>1</v>
      </c>
      <c r="T15" s="1" t="s">
        <v>50</v>
      </c>
      <c r="U15" s="1">
        <v>2</v>
      </c>
      <c r="V15" s="1" t="s">
        <v>27</v>
      </c>
    </row>
    <row r="16" spans="1:22" ht="14.25" customHeight="1" x14ac:dyDescent="0.3">
      <c r="A16" s="1">
        <v>15</v>
      </c>
      <c r="B16" s="1">
        <v>57</v>
      </c>
      <c r="C16" s="1" t="s">
        <v>56</v>
      </c>
      <c r="D16" s="1" t="s">
        <v>29</v>
      </c>
      <c r="E16" s="1">
        <v>3</v>
      </c>
      <c r="F16" s="1">
        <v>0</v>
      </c>
      <c r="G16" s="1">
        <v>3</v>
      </c>
      <c r="H16" s="1" t="s">
        <v>35</v>
      </c>
      <c r="I16" s="1" t="s">
        <v>21</v>
      </c>
      <c r="J16" s="7">
        <v>131.85714285714286</v>
      </c>
      <c r="K16" s="5">
        <v>0</v>
      </c>
      <c r="L16" s="1" t="s">
        <v>14</v>
      </c>
      <c r="M16" s="5">
        <v>342.85714285714283</v>
      </c>
      <c r="N16" s="1">
        <v>18</v>
      </c>
      <c r="O16" s="8">
        <v>23.070857142857143</v>
      </c>
      <c r="P16" s="1" t="s">
        <v>15</v>
      </c>
      <c r="Q16" s="1" t="s">
        <v>26</v>
      </c>
      <c r="R16" s="1" t="s">
        <v>17</v>
      </c>
      <c r="S16" s="1">
        <v>1</v>
      </c>
      <c r="T16" s="1" t="s">
        <v>50</v>
      </c>
      <c r="U16" s="1">
        <v>0</v>
      </c>
      <c r="V16" s="6">
        <v>47</v>
      </c>
    </row>
    <row r="17" spans="1:22" ht="14.25" customHeight="1" x14ac:dyDescent="0.3">
      <c r="A17" s="1">
        <v>16</v>
      </c>
      <c r="B17" s="1">
        <v>44</v>
      </c>
      <c r="C17" s="1" t="s">
        <v>55</v>
      </c>
      <c r="D17" s="1" t="s">
        <v>19</v>
      </c>
      <c r="E17" s="1">
        <v>3</v>
      </c>
      <c r="F17" s="1">
        <v>3</v>
      </c>
      <c r="G17" s="1">
        <v>2</v>
      </c>
      <c r="H17" s="1" t="s">
        <v>35</v>
      </c>
      <c r="I17" s="1" t="s">
        <v>13</v>
      </c>
      <c r="J17" s="7">
        <v>131.85714285714286</v>
      </c>
      <c r="K17" s="5">
        <v>8.5714285714285712</v>
      </c>
      <c r="L17" s="1" t="s">
        <v>34</v>
      </c>
      <c r="M17" s="5">
        <v>342.85714285714283</v>
      </c>
      <c r="N17" s="1">
        <v>18</v>
      </c>
      <c r="O17" s="8">
        <v>23.599428571428572</v>
      </c>
      <c r="P17" s="1" t="s">
        <v>66</v>
      </c>
      <c r="Q17" s="1" t="s">
        <v>23</v>
      </c>
      <c r="R17" s="1" t="s">
        <v>17</v>
      </c>
      <c r="S17" s="1">
        <v>0</v>
      </c>
      <c r="T17" s="1" t="s">
        <v>50</v>
      </c>
      <c r="U17" s="1">
        <v>138</v>
      </c>
      <c r="V17" s="1" t="s">
        <v>27</v>
      </c>
    </row>
    <row r="18" spans="1:22" ht="14.25" customHeight="1" x14ac:dyDescent="0.3">
      <c r="A18" s="1">
        <v>17</v>
      </c>
      <c r="B18" s="1">
        <v>49</v>
      </c>
      <c r="C18" s="1" t="s">
        <v>55</v>
      </c>
      <c r="D18" s="1" t="s">
        <v>19</v>
      </c>
      <c r="E18" s="1">
        <v>1</v>
      </c>
      <c r="F18" s="1">
        <v>1</v>
      </c>
      <c r="G18" s="1">
        <v>5</v>
      </c>
      <c r="H18" s="1" t="s">
        <v>32</v>
      </c>
      <c r="I18" s="1" t="s">
        <v>13</v>
      </c>
      <c r="J18" s="7">
        <v>611.42857142857144</v>
      </c>
      <c r="K18" s="5">
        <v>60.857142857142854</v>
      </c>
      <c r="L18" s="1" t="s">
        <v>22</v>
      </c>
      <c r="M18" s="5">
        <v>1857.1428571428571</v>
      </c>
      <c r="N18" s="1">
        <v>12</v>
      </c>
      <c r="O18" s="8">
        <v>181.60514285714285</v>
      </c>
      <c r="P18" s="1" t="s">
        <v>40</v>
      </c>
      <c r="Q18" s="1" t="s">
        <v>23</v>
      </c>
      <c r="R18" s="1" t="s">
        <v>17</v>
      </c>
      <c r="S18" s="1">
        <v>1</v>
      </c>
      <c r="T18" s="1" t="s">
        <v>50</v>
      </c>
      <c r="U18" s="1">
        <v>26</v>
      </c>
      <c r="V18" s="1" t="s">
        <v>27</v>
      </c>
    </row>
    <row r="19" spans="1:22" ht="14.25" customHeight="1" x14ac:dyDescent="0.3">
      <c r="A19" s="1">
        <v>18</v>
      </c>
      <c r="B19" s="1">
        <v>53</v>
      </c>
      <c r="C19" s="1" t="s">
        <v>55</v>
      </c>
      <c r="D19" s="1" t="s">
        <v>38</v>
      </c>
      <c r="E19" s="1">
        <v>6</v>
      </c>
      <c r="F19" s="1">
        <v>2</v>
      </c>
      <c r="G19" s="1">
        <v>2</v>
      </c>
      <c r="H19" s="1" t="s">
        <v>20</v>
      </c>
      <c r="I19" s="1" t="s">
        <v>13</v>
      </c>
      <c r="J19" s="7">
        <v>141.88571428571427</v>
      </c>
      <c r="K19" s="5">
        <v>0</v>
      </c>
      <c r="L19" s="1" t="s">
        <v>22</v>
      </c>
      <c r="M19" s="5">
        <v>828.57142857142856</v>
      </c>
      <c r="N19" s="1">
        <v>24</v>
      </c>
      <c r="O19" s="8">
        <v>44.305428571428571</v>
      </c>
      <c r="P19" s="1" t="s">
        <v>15</v>
      </c>
      <c r="Q19" s="1" t="s">
        <v>23</v>
      </c>
      <c r="R19" s="1" t="s">
        <v>24</v>
      </c>
      <c r="S19" s="1">
        <v>1</v>
      </c>
      <c r="T19" s="1" t="s">
        <v>50</v>
      </c>
      <c r="U19" s="1">
        <v>0</v>
      </c>
      <c r="V19" s="6">
        <v>51</v>
      </c>
    </row>
    <row r="20" spans="1:22" ht="14.25" customHeight="1" x14ac:dyDescent="0.3">
      <c r="A20" s="1">
        <v>19</v>
      </c>
      <c r="B20" s="1">
        <v>69</v>
      </c>
      <c r="C20" s="1" t="s">
        <v>55</v>
      </c>
      <c r="D20" s="1" t="s">
        <v>39</v>
      </c>
      <c r="E20" s="1">
        <v>3</v>
      </c>
      <c r="F20" s="1">
        <v>0</v>
      </c>
      <c r="G20" s="1">
        <v>3</v>
      </c>
      <c r="H20" s="1" t="s">
        <v>35</v>
      </c>
      <c r="I20" s="1" t="s">
        <v>21</v>
      </c>
      <c r="J20" s="7">
        <v>174.57142857142858</v>
      </c>
      <c r="K20" s="5">
        <v>41.142857142857146</v>
      </c>
      <c r="L20" s="1" t="s">
        <v>34</v>
      </c>
      <c r="M20" s="5">
        <v>342.85714285714283</v>
      </c>
      <c r="N20" s="1">
        <v>18</v>
      </c>
      <c r="O20" s="8">
        <v>23.070857142857143</v>
      </c>
      <c r="P20" s="1" t="s">
        <v>66</v>
      </c>
      <c r="Q20" s="1" t="s">
        <v>26</v>
      </c>
      <c r="R20" s="1" t="s">
        <v>17</v>
      </c>
      <c r="S20" s="1">
        <v>1</v>
      </c>
      <c r="T20" s="1" t="s">
        <v>50</v>
      </c>
      <c r="U20" s="1">
        <v>0</v>
      </c>
      <c r="V20" s="6">
        <v>55</v>
      </c>
    </row>
    <row r="21" spans="1:22" ht="14.25" customHeight="1" x14ac:dyDescent="0.3">
      <c r="A21" s="1">
        <v>20</v>
      </c>
      <c r="B21" s="1">
        <v>39</v>
      </c>
      <c r="C21" s="1" t="s">
        <v>55</v>
      </c>
      <c r="D21" s="1" t="s">
        <v>38</v>
      </c>
      <c r="E21" s="1">
        <v>1</v>
      </c>
      <c r="F21" s="1">
        <v>1</v>
      </c>
      <c r="G21" s="1">
        <v>3</v>
      </c>
      <c r="H21" s="1" t="s">
        <v>35</v>
      </c>
      <c r="I21" s="1" t="s">
        <v>41</v>
      </c>
      <c r="J21" s="7">
        <v>141.97142857142856</v>
      </c>
      <c r="K21" s="5">
        <v>59.142857142857146</v>
      </c>
      <c r="L21" s="1" t="s">
        <v>34</v>
      </c>
      <c r="M21" s="5">
        <v>285.71428571428572</v>
      </c>
      <c r="N21" s="1">
        <v>24</v>
      </c>
      <c r="O21" s="8">
        <v>16.079714285714285</v>
      </c>
      <c r="P21" s="1" t="s">
        <v>66</v>
      </c>
      <c r="Q21" s="1" t="s">
        <v>23</v>
      </c>
      <c r="R21" s="1" t="s">
        <v>17</v>
      </c>
      <c r="S21" s="1">
        <v>1</v>
      </c>
      <c r="T21" s="1" t="s">
        <v>50</v>
      </c>
      <c r="U21" s="1">
        <v>18</v>
      </c>
      <c r="V21" s="1" t="s">
        <v>27</v>
      </c>
    </row>
    <row r="22" spans="1:22" ht="14.25" customHeight="1" x14ac:dyDescent="0.3">
      <c r="A22" s="1">
        <v>21</v>
      </c>
      <c r="B22" s="1">
        <v>31</v>
      </c>
      <c r="C22" s="1" t="s">
        <v>55</v>
      </c>
      <c r="D22" s="1" t="s">
        <v>29</v>
      </c>
      <c r="E22" s="1">
        <v>3</v>
      </c>
      <c r="F22" s="1">
        <v>1</v>
      </c>
      <c r="G22" s="1">
        <v>2</v>
      </c>
      <c r="H22" s="1" t="s">
        <v>35</v>
      </c>
      <c r="I22" s="1" t="s">
        <v>13</v>
      </c>
      <c r="J22" s="7">
        <v>141.97142857142856</v>
      </c>
      <c r="K22" s="5">
        <v>0</v>
      </c>
      <c r="L22" s="1" t="s">
        <v>22</v>
      </c>
      <c r="M22" s="5">
        <v>428.57142857142856</v>
      </c>
      <c r="N22" s="1">
        <v>24</v>
      </c>
      <c r="O22" s="8">
        <v>23.593714285714285</v>
      </c>
      <c r="P22" s="1" t="s">
        <v>15</v>
      </c>
      <c r="Q22" s="1" t="s">
        <v>26</v>
      </c>
      <c r="R22" s="1" t="s">
        <v>17</v>
      </c>
      <c r="S22" s="1">
        <v>1</v>
      </c>
      <c r="T22" s="1" t="s">
        <v>50</v>
      </c>
      <c r="U22" s="1">
        <v>0</v>
      </c>
      <c r="V22" s="6">
        <v>40</v>
      </c>
    </row>
    <row r="23" spans="1:22" ht="14.25" customHeight="1" x14ac:dyDescent="0.3">
      <c r="A23" s="1">
        <v>22</v>
      </c>
      <c r="B23" s="1">
        <v>62</v>
      </c>
      <c r="C23" s="1" t="s">
        <v>56</v>
      </c>
      <c r="D23" s="1" t="s">
        <v>19</v>
      </c>
      <c r="E23" s="1">
        <v>2</v>
      </c>
      <c r="F23" s="1">
        <v>0</v>
      </c>
      <c r="G23" s="1">
        <v>3</v>
      </c>
      <c r="H23" s="1" t="s">
        <v>28</v>
      </c>
      <c r="I23" s="1" t="s">
        <v>21</v>
      </c>
      <c r="J23" s="7">
        <v>657.14285714285711</v>
      </c>
      <c r="K23" s="5">
        <v>244.28571428571428</v>
      </c>
      <c r="L23" s="1" t="s">
        <v>22</v>
      </c>
      <c r="M23" s="5">
        <v>571.42857142857144</v>
      </c>
      <c r="N23" s="1">
        <v>24</v>
      </c>
      <c r="O23" s="8">
        <v>32.15942857142857</v>
      </c>
      <c r="P23" s="1" t="s">
        <v>66</v>
      </c>
      <c r="Q23" s="1" t="s">
        <v>23</v>
      </c>
      <c r="R23" s="1" t="s">
        <v>17</v>
      </c>
      <c r="S23" s="1">
        <v>1</v>
      </c>
      <c r="T23" s="1" t="s">
        <v>50</v>
      </c>
      <c r="U23" s="1">
        <v>0</v>
      </c>
      <c r="V23" s="6">
        <v>50</v>
      </c>
    </row>
    <row r="24" spans="1:22" ht="14.25" customHeight="1" x14ac:dyDescent="0.3">
      <c r="A24" s="1">
        <v>23</v>
      </c>
      <c r="B24" s="1">
        <v>64</v>
      </c>
      <c r="C24" s="1" t="s">
        <v>55</v>
      </c>
      <c r="D24" s="1" t="s">
        <v>11</v>
      </c>
      <c r="E24" s="1">
        <v>1</v>
      </c>
      <c r="F24" s="1">
        <v>0</v>
      </c>
      <c r="G24" s="1">
        <v>2</v>
      </c>
      <c r="H24" s="1" t="s">
        <v>35</v>
      </c>
      <c r="I24" s="1" t="s">
        <v>21</v>
      </c>
      <c r="J24" s="7">
        <v>353.49828571428571</v>
      </c>
      <c r="K24" s="5">
        <v>44.285714285714285</v>
      </c>
      <c r="L24" s="1" t="s">
        <v>22</v>
      </c>
      <c r="M24" s="5">
        <v>200</v>
      </c>
      <c r="N24" s="1">
        <v>12</v>
      </c>
      <c r="O24" s="8">
        <v>18.97</v>
      </c>
      <c r="P24" s="1" t="s">
        <v>15</v>
      </c>
      <c r="Q24" s="1" t="s">
        <v>26</v>
      </c>
      <c r="R24" s="1" t="s">
        <v>24</v>
      </c>
      <c r="S24" s="1">
        <v>1</v>
      </c>
      <c r="T24" s="1" t="s">
        <v>50</v>
      </c>
      <c r="U24" s="1">
        <v>0</v>
      </c>
      <c r="V24" s="6">
        <v>35</v>
      </c>
    </row>
    <row r="25" spans="1:22" ht="14.25" customHeight="1" x14ac:dyDescent="0.3">
      <c r="A25" s="1">
        <v>24</v>
      </c>
      <c r="B25" s="1">
        <v>45</v>
      </c>
      <c r="C25" s="1" t="s">
        <v>56</v>
      </c>
      <c r="D25" s="1" t="s">
        <v>19</v>
      </c>
      <c r="E25" s="1">
        <v>3</v>
      </c>
      <c r="F25" s="1">
        <v>4</v>
      </c>
      <c r="G25" s="1">
        <v>4</v>
      </c>
      <c r="H25" s="1" t="s">
        <v>32</v>
      </c>
      <c r="I25" s="1" t="s">
        <v>13</v>
      </c>
      <c r="J25" s="7">
        <v>340.34285714285716</v>
      </c>
      <c r="K25" s="5">
        <v>163.42857142857142</v>
      </c>
      <c r="L25" s="1" t="s">
        <v>14</v>
      </c>
      <c r="M25" s="5">
        <v>1714.2857142857142</v>
      </c>
      <c r="N25" s="1">
        <v>36</v>
      </c>
      <c r="O25" s="8">
        <v>66.484571428571428</v>
      </c>
      <c r="P25" s="1" t="s">
        <v>40</v>
      </c>
      <c r="Q25" s="1" t="s">
        <v>16</v>
      </c>
      <c r="R25" s="1" t="s">
        <v>17</v>
      </c>
      <c r="S25" s="1">
        <v>0</v>
      </c>
      <c r="T25" s="1" t="s">
        <v>50</v>
      </c>
      <c r="U25" s="1">
        <v>11</v>
      </c>
      <c r="V25" s="6">
        <v>87</v>
      </c>
    </row>
    <row r="26" spans="1:22" ht="14.25" customHeight="1" x14ac:dyDescent="0.3">
      <c r="A26" s="1">
        <v>25</v>
      </c>
      <c r="B26" s="1">
        <v>59</v>
      </c>
      <c r="C26" s="1" t="s">
        <v>55</v>
      </c>
      <c r="D26" s="1" t="s">
        <v>38</v>
      </c>
      <c r="E26" s="1">
        <v>4</v>
      </c>
      <c r="F26" s="1">
        <v>0</v>
      </c>
      <c r="G26" s="1">
        <v>3</v>
      </c>
      <c r="H26" s="1" t="s">
        <v>12</v>
      </c>
      <c r="I26" s="1" t="s">
        <v>21</v>
      </c>
      <c r="J26" s="7">
        <v>604.71428571428567</v>
      </c>
      <c r="K26" s="5">
        <v>252</v>
      </c>
      <c r="L26" s="1" t="s">
        <v>22</v>
      </c>
      <c r="M26" s="5">
        <v>2142.8571428571427</v>
      </c>
      <c r="N26" s="1">
        <v>36</v>
      </c>
      <c r="O26" s="8">
        <v>85.426571428571435</v>
      </c>
      <c r="P26" s="1" t="s">
        <v>15</v>
      </c>
      <c r="Q26" s="1" t="s">
        <v>23</v>
      </c>
      <c r="R26" s="1" t="s">
        <v>24</v>
      </c>
      <c r="S26" s="1">
        <v>0</v>
      </c>
      <c r="T26" s="1" t="s">
        <v>50</v>
      </c>
      <c r="U26" s="1">
        <v>0</v>
      </c>
      <c r="V26" s="6">
        <v>58</v>
      </c>
    </row>
    <row r="27" spans="1:22" ht="14.25" customHeight="1" x14ac:dyDescent="0.3">
      <c r="A27" s="1">
        <v>26</v>
      </c>
      <c r="B27" s="1">
        <v>56</v>
      </c>
      <c r="C27" s="1" t="s">
        <v>55</v>
      </c>
      <c r="D27" s="1" t="s">
        <v>19</v>
      </c>
      <c r="E27" s="1">
        <v>3</v>
      </c>
      <c r="F27" s="1">
        <v>1</v>
      </c>
      <c r="G27" s="1">
        <v>4</v>
      </c>
      <c r="H27" s="1" t="s">
        <v>12</v>
      </c>
      <c r="I27" s="1" t="s">
        <v>21</v>
      </c>
      <c r="J27" s="7">
        <v>300</v>
      </c>
      <c r="K27" s="5">
        <v>49.714285714285715</v>
      </c>
      <c r="L27" s="1" t="s">
        <v>22</v>
      </c>
      <c r="M27" s="5">
        <v>1000</v>
      </c>
      <c r="N27" s="1">
        <v>36</v>
      </c>
      <c r="O27" s="8">
        <v>40.825142857142858</v>
      </c>
      <c r="P27" s="1" t="s">
        <v>15</v>
      </c>
      <c r="Q27" s="1" t="s">
        <v>26</v>
      </c>
      <c r="R27" s="1" t="s">
        <v>17</v>
      </c>
      <c r="S27" s="1">
        <v>0</v>
      </c>
      <c r="T27" s="1" t="s">
        <v>50</v>
      </c>
      <c r="U27" s="1">
        <v>0</v>
      </c>
      <c r="V27" s="6">
        <v>84</v>
      </c>
    </row>
    <row r="28" spans="1:22" ht="14.25" customHeight="1" x14ac:dyDescent="0.3">
      <c r="A28" s="1">
        <v>27</v>
      </c>
      <c r="B28" s="1">
        <v>48</v>
      </c>
      <c r="C28" s="1" t="s">
        <v>56</v>
      </c>
      <c r="D28" s="1" t="s">
        <v>19</v>
      </c>
      <c r="E28" s="1">
        <v>3</v>
      </c>
      <c r="F28" s="1">
        <v>0</v>
      </c>
      <c r="G28" s="1">
        <v>4</v>
      </c>
      <c r="H28" s="1" t="s">
        <v>20</v>
      </c>
      <c r="I28" s="1" t="s">
        <v>13</v>
      </c>
      <c r="J28" s="7">
        <v>2395.7142857142858</v>
      </c>
      <c r="K28" s="5">
        <v>1259.4285714285713</v>
      </c>
      <c r="L28" s="1" t="s">
        <v>34</v>
      </c>
      <c r="M28" s="5">
        <v>7142.8571428571431</v>
      </c>
      <c r="N28" s="1">
        <v>48</v>
      </c>
      <c r="O28" s="8">
        <v>250.25342857142857</v>
      </c>
      <c r="P28" s="1" t="s">
        <v>15</v>
      </c>
      <c r="Q28" s="1" t="s">
        <v>26</v>
      </c>
      <c r="R28" s="1" t="s">
        <v>47</v>
      </c>
      <c r="S28" s="1">
        <v>1</v>
      </c>
      <c r="T28" s="1" t="s">
        <v>50</v>
      </c>
      <c r="U28" s="1">
        <v>9</v>
      </c>
      <c r="V28" s="1" t="s">
        <v>27</v>
      </c>
    </row>
    <row r="29" spans="1:22" ht="14.25" customHeight="1" x14ac:dyDescent="0.3">
      <c r="A29" s="1">
        <v>28</v>
      </c>
      <c r="B29" s="1">
        <v>28</v>
      </c>
      <c r="C29" s="1" t="s">
        <v>56</v>
      </c>
      <c r="D29" s="1" t="s">
        <v>11</v>
      </c>
      <c r="E29" s="1">
        <v>3</v>
      </c>
      <c r="F29" s="1">
        <v>3</v>
      </c>
      <c r="G29" s="1">
        <v>3</v>
      </c>
      <c r="H29" s="1" t="s">
        <v>20</v>
      </c>
      <c r="I29" s="1" t="s">
        <v>13</v>
      </c>
      <c r="J29" s="7">
        <v>241.88200000000001</v>
      </c>
      <c r="K29" s="5">
        <v>12.285714285714286</v>
      </c>
      <c r="L29" s="1" t="s">
        <v>34</v>
      </c>
      <c r="M29" s="5">
        <v>857.14285714285711</v>
      </c>
      <c r="N29" s="1">
        <v>36</v>
      </c>
      <c r="O29" s="8">
        <v>34.170571428571428</v>
      </c>
      <c r="P29" s="1" t="s">
        <v>15</v>
      </c>
      <c r="Q29" s="1" t="s">
        <v>23</v>
      </c>
      <c r="R29" s="1" t="s">
        <v>17</v>
      </c>
      <c r="S29" s="1">
        <v>0</v>
      </c>
      <c r="T29" s="1" t="s">
        <v>50</v>
      </c>
      <c r="U29" s="1">
        <v>0</v>
      </c>
      <c r="V29" s="6">
        <v>61</v>
      </c>
    </row>
    <row r="30" spans="1:22" ht="14.25" customHeight="1" x14ac:dyDescent="0.3">
      <c r="A30" s="1">
        <v>29</v>
      </c>
      <c r="B30" s="1">
        <v>45</v>
      </c>
      <c r="C30" s="1" t="s">
        <v>56</v>
      </c>
      <c r="D30" s="1" t="s">
        <v>29</v>
      </c>
      <c r="E30" s="1">
        <v>2</v>
      </c>
      <c r="F30" s="1">
        <v>2</v>
      </c>
      <c r="G30" s="1">
        <v>3</v>
      </c>
      <c r="H30" s="1" t="s">
        <v>12</v>
      </c>
      <c r="I30" s="1" t="s">
        <v>13</v>
      </c>
      <c r="J30" s="7">
        <v>471.42857142857144</v>
      </c>
      <c r="K30" s="5">
        <v>42</v>
      </c>
      <c r="L30" s="1" t="s">
        <v>34</v>
      </c>
      <c r="M30" s="5">
        <v>857.14285714285711</v>
      </c>
      <c r="N30" s="1">
        <v>24</v>
      </c>
      <c r="O30" s="8">
        <v>48.194857142857146</v>
      </c>
      <c r="P30" s="1" t="s">
        <v>66</v>
      </c>
      <c r="Q30" s="1" t="s">
        <v>23</v>
      </c>
      <c r="R30" s="1" t="s">
        <v>17</v>
      </c>
      <c r="S30" s="1">
        <v>0</v>
      </c>
      <c r="T30" s="1" t="s">
        <v>50</v>
      </c>
      <c r="U30" s="1">
        <v>0</v>
      </c>
      <c r="V30" s="6">
        <v>45</v>
      </c>
    </row>
    <row r="31" spans="1:22" ht="14.25" customHeight="1" x14ac:dyDescent="0.3">
      <c r="A31" s="1">
        <v>30</v>
      </c>
      <c r="B31" s="1">
        <v>42</v>
      </c>
      <c r="C31" s="1" t="s">
        <v>56</v>
      </c>
      <c r="D31" s="1" t="s">
        <v>11</v>
      </c>
      <c r="E31" s="1">
        <v>2</v>
      </c>
      <c r="F31" s="1">
        <v>2</v>
      </c>
      <c r="G31" s="1">
        <v>5</v>
      </c>
      <c r="H31" s="1" t="s">
        <v>20</v>
      </c>
      <c r="I31" s="1" t="s">
        <v>13</v>
      </c>
      <c r="J31" s="7">
        <v>273.61399999999998</v>
      </c>
      <c r="K31" s="5">
        <v>44.285714285714285</v>
      </c>
      <c r="L31" s="1" t="s">
        <v>14</v>
      </c>
      <c r="M31" s="5">
        <v>914.28571428571433</v>
      </c>
      <c r="N31" s="1">
        <v>24</v>
      </c>
      <c r="O31" s="8">
        <v>50.332857142857144</v>
      </c>
      <c r="P31" s="1" t="s">
        <v>15</v>
      </c>
      <c r="Q31" s="1" t="s">
        <v>23</v>
      </c>
      <c r="R31" s="1" t="s">
        <v>24</v>
      </c>
      <c r="S31" s="1">
        <v>1</v>
      </c>
      <c r="T31" s="1" t="s">
        <v>50</v>
      </c>
      <c r="U31" s="1">
        <v>19</v>
      </c>
      <c r="V31" s="1" t="s">
        <v>27</v>
      </c>
    </row>
    <row r="32" spans="1:22" ht="14.25" customHeight="1" x14ac:dyDescent="0.3">
      <c r="A32" s="1">
        <v>31</v>
      </c>
      <c r="B32" s="1">
        <v>71</v>
      </c>
      <c r="C32" s="1" t="s">
        <v>56</v>
      </c>
      <c r="D32" s="1" t="s">
        <v>11</v>
      </c>
      <c r="E32" s="1">
        <v>2</v>
      </c>
      <c r="F32" s="1">
        <v>0</v>
      </c>
      <c r="G32" s="1">
        <v>3</v>
      </c>
      <c r="H32" s="1" t="s">
        <v>20</v>
      </c>
      <c r="I32" s="1" t="s">
        <v>21</v>
      </c>
      <c r="J32" s="7">
        <v>314.76114285714283</v>
      </c>
      <c r="K32" s="5">
        <v>54.571428571428569</v>
      </c>
      <c r="L32" s="1" t="s">
        <v>22</v>
      </c>
      <c r="M32" s="5">
        <v>1457.1428571428571</v>
      </c>
      <c r="N32" s="1">
        <v>36</v>
      </c>
      <c r="O32" s="8">
        <v>58.09</v>
      </c>
      <c r="P32" s="1" t="s">
        <v>66</v>
      </c>
      <c r="Q32" s="1" t="s">
        <v>26</v>
      </c>
      <c r="R32" s="1" t="s">
        <v>24</v>
      </c>
      <c r="S32" s="1">
        <v>1</v>
      </c>
      <c r="T32" s="1" t="s">
        <v>50</v>
      </c>
      <c r="U32" s="1">
        <v>0</v>
      </c>
      <c r="V32" s="6">
        <v>73</v>
      </c>
    </row>
    <row r="33" spans="1:22" ht="14.25" customHeight="1" x14ac:dyDescent="0.3">
      <c r="A33" s="1">
        <v>32</v>
      </c>
      <c r="B33" s="1">
        <v>41</v>
      </c>
      <c r="C33" s="1" t="s">
        <v>56</v>
      </c>
      <c r="D33" s="1" t="s">
        <v>19</v>
      </c>
      <c r="E33" s="1">
        <v>3</v>
      </c>
      <c r="F33" s="1">
        <v>4</v>
      </c>
      <c r="G33" s="1">
        <v>1</v>
      </c>
      <c r="H33" s="1" t="s">
        <v>20</v>
      </c>
      <c r="I33" s="1" t="s">
        <v>21</v>
      </c>
      <c r="J33" s="7">
        <v>685.71428571428567</v>
      </c>
      <c r="K33" s="5">
        <v>645.71428571428567</v>
      </c>
      <c r="L33" s="1" t="s">
        <v>22</v>
      </c>
      <c r="M33" s="5">
        <v>714.28571428571433</v>
      </c>
      <c r="N33" s="1">
        <v>24</v>
      </c>
      <c r="O33" s="8">
        <v>40.617428571428569</v>
      </c>
      <c r="P33" s="1" t="s">
        <v>66</v>
      </c>
      <c r="Q33" s="1" t="s">
        <v>26</v>
      </c>
      <c r="R33" s="1" t="s">
        <v>17</v>
      </c>
      <c r="S33" s="1">
        <v>0</v>
      </c>
      <c r="T33" s="1" t="s">
        <v>50</v>
      </c>
      <c r="U33" s="1">
        <v>0</v>
      </c>
      <c r="V33" s="6">
        <v>49</v>
      </c>
    </row>
    <row r="34" spans="1:22" ht="14.25" customHeight="1" x14ac:dyDescent="0.3">
      <c r="A34" s="1">
        <v>33</v>
      </c>
      <c r="B34" s="1">
        <v>67</v>
      </c>
      <c r="C34" s="1" t="s">
        <v>56</v>
      </c>
      <c r="D34" s="1" t="s">
        <v>19</v>
      </c>
      <c r="E34" s="1">
        <v>7</v>
      </c>
      <c r="F34" s="1">
        <v>1</v>
      </c>
      <c r="G34" s="1">
        <v>4</v>
      </c>
      <c r="H34" s="1" t="s">
        <v>35</v>
      </c>
      <c r="I34" s="1" t="s">
        <v>21</v>
      </c>
      <c r="J34" s="7">
        <v>431.71428571428572</v>
      </c>
      <c r="K34" s="5">
        <v>0</v>
      </c>
      <c r="L34" s="1" t="s">
        <v>14</v>
      </c>
      <c r="M34" s="5">
        <v>2200</v>
      </c>
      <c r="N34" s="1">
        <v>48</v>
      </c>
      <c r="O34" s="8">
        <v>73.191428571428574</v>
      </c>
      <c r="P34" s="1" t="s">
        <v>15</v>
      </c>
      <c r="Q34" s="1" t="s">
        <v>23</v>
      </c>
      <c r="R34" s="1" t="s">
        <v>24</v>
      </c>
      <c r="S34" s="1">
        <v>0</v>
      </c>
      <c r="T34" s="1" t="s">
        <v>50</v>
      </c>
      <c r="U34" s="1">
        <v>0</v>
      </c>
      <c r="V34" s="6">
        <v>106</v>
      </c>
    </row>
    <row r="35" spans="1:22" ht="14.25" customHeight="1" x14ac:dyDescent="0.3">
      <c r="A35" s="1">
        <v>34</v>
      </c>
      <c r="B35" s="1">
        <v>29</v>
      </c>
      <c r="C35" s="1" t="s">
        <v>56</v>
      </c>
      <c r="D35" s="1" t="s">
        <v>19</v>
      </c>
      <c r="E35" s="1">
        <v>3</v>
      </c>
      <c r="F35" s="1">
        <v>3</v>
      </c>
      <c r="G35" s="1">
        <v>3</v>
      </c>
      <c r="H35" s="1" t="s">
        <v>28</v>
      </c>
      <c r="I35" s="1" t="s">
        <v>13</v>
      </c>
      <c r="J35" s="7">
        <v>289.42857142857144</v>
      </c>
      <c r="K35" s="5">
        <v>160.85714285714286</v>
      </c>
      <c r="L35" s="1" t="s">
        <v>34</v>
      </c>
      <c r="M35" s="5">
        <v>325.71428571428572</v>
      </c>
      <c r="N35" s="1">
        <v>18</v>
      </c>
      <c r="O35" s="8">
        <v>21.589142857142857</v>
      </c>
      <c r="P35" s="1" t="s">
        <v>15</v>
      </c>
      <c r="Q35" s="1" t="s">
        <v>23</v>
      </c>
      <c r="R35" s="1" t="s">
        <v>17</v>
      </c>
      <c r="S35" s="1">
        <v>1</v>
      </c>
      <c r="T35" s="1" t="s">
        <v>50</v>
      </c>
      <c r="U35" s="1">
        <v>19</v>
      </c>
      <c r="V35" s="1" t="s">
        <v>27</v>
      </c>
    </row>
    <row r="36" spans="1:22" ht="14.25" customHeight="1" x14ac:dyDescent="0.3">
      <c r="A36" s="1">
        <v>35</v>
      </c>
      <c r="B36" s="1">
        <v>41</v>
      </c>
      <c r="C36" s="1" t="s">
        <v>56</v>
      </c>
      <c r="D36" s="1" t="s">
        <v>38</v>
      </c>
      <c r="E36" s="1">
        <v>6</v>
      </c>
      <c r="F36" s="1">
        <v>8</v>
      </c>
      <c r="G36" s="1">
        <v>2</v>
      </c>
      <c r="H36" s="1" t="s">
        <v>20</v>
      </c>
      <c r="I36" s="1" t="s">
        <v>13</v>
      </c>
      <c r="J36" s="7">
        <v>220.57142857142858</v>
      </c>
      <c r="K36" s="5">
        <v>119.42857142857143</v>
      </c>
      <c r="L36" s="1" t="s">
        <v>22</v>
      </c>
      <c r="M36" s="5">
        <v>228.57142857142858</v>
      </c>
      <c r="N36" s="1">
        <v>12</v>
      </c>
      <c r="O36" s="8">
        <v>22.010571428571428</v>
      </c>
      <c r="P36" s="1" t="s">
        <v>66</v>
      </c>
      <c r="Q36" s="1" t="s">
        <v>26</v>
      </c>
      <c r="R36" s="1" t="s">
        <v>17</v>
      </c>
      <c r="S36" s="1">
        <v>0</v>
      </c>
      <c r="T36" s="1" t="s">
        <v>50</v>
      </c>
      <c r="U36" s="1">
        <v>0</v>
      </c>
      <c r="V36" s="6">
        <v>64</v>
      </c>
    </row>
    <row r="37" spans="1:22" ht="14.25" customHeight="1" x14ac:dyDescent="0.3">
      <c r="A37" s="1">
        <v>36</v>
      </c>
      <c r="B37" s="1">
        <v>59</v>
      </c>
      <c r="C37" s="1" t="s">
        <v>56</v>
      </c>
      <c r="D37" s="1" t="s">
        <v>19</v>
      </c>
      <c r="E37" s="1">
        <v>5</v>
      </c>
      <c r="F37" s="1">
        <v>1</v>
      </c>
      <c r="G37" s="1">
        <v>3</v>
      </c>
      <c r="H37" s="1" t="s">
        <v>35</v>
      </c>
      <c r="I37" s="1" t="s">
        <v>21</v>
      </c>
      <c r="J37" s="7">
        <v>714.28571428571433</v>
      </c>
      <c r="K37" s="5">
        <v>61.714285714285715</v>
      </c>
      <c r="L37" s="1" t="s">
        <v>34</v>
      </c>
      <c r="M37" s="5">
        <v>1428.5714285714287</v>
      </c>
      <c r="N37" s="1">
        <v>36</v>
      </c>
      <c r="O37" s="8">
        <v>59.338000000000001</v>
      </c>
      <c r="P37" s="1" t="s">
        <v>40</v>
      </c>
      <c r="Q37" s="1" t="s">
        <v>23</v>
      </c>
      <c r="R37" s="1" t="s">
        <v>24</v>
      </c>
      <c r="S37" s="1">
        <v>1</v>
      </c>
      <c r="T37" s="1" t="s">
        <v>50</v>
      </c>
      <c r="U37" s="1">
        <v>0</v>
      </c>
      <c r="V37" s="6">
        <v>76</v>
      </c>
    </row>
    <row r="38" spans="1:22" ht="14.25" customHeight="1" x14ac:dyDescent="0.3">
      <c r="A38" s="1">
        <v>37</v>
      </c>
      <c r="B38" s="1">
        <v>50</v>
      </c>
      <c r="C38" s="1" t="s">
        <v>55</v>
      </c>
      <c r="D38" s="1" t="s">
        <v>39</v>
      </c>
      <c r="E38" s="1">
        <v>4</v>
      </c>
      <c r="F38" s="1">
        <v>1</v>
      </c>
      <c r="G38" s="1">
        <v>2</v>
      </c>
      <c r="H38" s="1" t="s">
        <v>20</v>
      </c>
      <c r="I38" s="1" t="s">
        <v>21</v>
      </c>
      <c r="J38" s="7">
        <v>131.85714285714286</v>
      </c>
      <c r="K38" s="5">
        <v>0</v>
      </c>
      <c r="L38" s="1" t="s">
        <v>22</v>
      </c>
      <c r="M38" s="5">
        <v>1371.4285714285713</v>
      </c>
      <c r="N38" s="1">
        <v>36</v>
      </c>
      <c r="O38" s="8">
        <v>55.988857142857142</v>
      </c>
      <c r="P38" s="1" t="s">
        <v>66</v>
      </c>
      <c r="Q38" s="1" t="s">
        <v>23</v>
      </c>
      <c r="R38" s="1" t="s">
        <v>24</v>
      </c>
      <c r="S38" s="1">
        <v>1</v>
      </c>
      <c r="T38" s="1" t="s">
        <v>50</v>
      </c>
      <c r="U38" s="1">
        <v>0</v>
      </c>
      <c r="V38" s="6">
        <v>58</v>
      </c>
    </row>
    <row r="39" spans="1:22" ht="14.25" customHeight="1" x14ac:dyDescent="0.3">
      <c r="A39" s="1">
        <v>38</v>
      </c>
      <c r="B39" s="1">
        <v>58</v>
      </c>
      <c r="C39" s="1" t="s">
        <v>56</v>
      </c>
      <c r="D39" s="1" t="s">
        <v>19</v>
      </c>
      <c r="E39" s="1">
        <v>1</v>
      </c>
      <c r="F39" s="1">
        <v>1</v>
      </c>
      <c r="G39" s="1">
        <v>4</v>
      </c>
      <c r="H39" s="1" t="s">
        <v>20</v>
      </c>
      <c r="I39" s="1" t="s">
        <v>13</v>
      </c>
      <c r="J39" s="7">
        <v>1442.8571428571429</v>
      </c>
      <c r="K39" s="5">
        <v>1131.1428571428571</v>
      </c>
      <c r="L39" s="1" t="s">
        <v>34</v>
      </c>
      <c r="M39" s="5">
        <v>2285.7142857142858</v>
      </c>
      <c r="N39" s="1">
        <v>48</v>
      </c>
      <c r="O39" s="8">
        <v>83.112285714285719</v>
      </c>
      <c r="P39" s="1" t="s">
        <v>66</v>
      </c>
      <c r="Q39" s="1" t="s">
        <v>23</v>
      </c>
      <c r="R39" s="1" t="s">
        <v>24</v>
      </c>
      <c r="S39" s="1">
        <v>1</v>
      </c>
      <c r="T39" s="1" t="s">
        <v>50</v>
      </c>
      <c r="U39" s="1">
        <v>11</v>
      </c>
      <c r="V39" s="1" t="s">
        <v>27</v>
      </c>
    </row>
    <row r="40" spans="1:22" ht="14.25" customHeight="1" x14ac:dyDescent="0.3">
      <c r="A40" s="1">
        <v>39</v>
      </c>
      <c r="B40" s="1">
        <v>58</v>
      </c>
      <c r="C40" s="1" t="s">
        <v>56</v>
      </c>
      <c r="D40" s="1" t="s">
        <v>19</v>
      </c>
      <c r="E40" s="1">
        <v>6</v>
      </c>
      <c r="F40" s="1">
        <v>0</v>
      </c>
      <c r="G40" s="1">
        <v>3</v>
      </c>
      <c r="H40" s="1" t="s">
        <v>35</v>
      </c>
      <c r="I40" s="1" t="s">
        <v>21</v>
      </c>
      <c r="J40" s="7">
        <v>231.42857142857142</v>
      </c>
      <c r="K40" s="5">
        <v>123.42857142857143</v>
      </c>
      <c r="L40" s="1" t="s">
        <v>22</v>
      </c>
      <c r="M40" s="5">
        <v>2285.7142857142858</v>
      </c>
      <c r="N40" s="1">
        <v>48</v>
      </c>
      <c r="O40" s="8">
        <v>80.081142857142851</v>
      </c>
      <c r="P40" s="1" t="s">
        <v>40</v>
      </c>
      <c r="Q40" s="1" t="s">
        <v>26</v>
      </c>
      <c r="R40" s="1" t="s">
        <v>24</v>
      </c>
      <c r="S40" s="1">
        <v>0</v>
      </c>
      <c r="T40" s="1" t="s">
        <v>50</v>
      </c>
      <c r="U40" s="1">
        <v>0</v>
      </c>
      <c r="V40" s="6">
        <v>74</v>
      </c>
    </row>
    <row r="41" spans="1:22" ht="14.25" customHeight="1" x14ac:dyDescent="0.3">
      <c r="A41" s="1">
        <v>40</v>
      </c>
      <c r="B41" s="1">
        <v>38</v>
      </c>
      <c r="C41" s="1" t="s">
        <v>55</v>
      </c>
      <c r="D41" s="1" t="s">
        <v>19</v>
      </c>
      <c r="E41" s="1">
        <v>2</v>
      </c>
      <c r="F41" s="1">
        <v>2</v>
      </c>
      <c r="G41" s="1">
        <v>3</v>
      </c>
      <c r="H41" s="1" t="s">
        <v>20</v>
      </c>
      <c r="I41" s="1" t="s">
        <v>13</v>
      </c>
      <c r="J41" s="7">
        <v>174.85714285714286</v>
      </c>
      <c r="K41" s="5">
        <v>9.7142857142857135</v>
      </c>
      <c r="L41" s="1" t="s">
        <v>22</v>
      </c>
      <c r="M41" s="5">
        <v>342.85714285714283</v>
      </c>
      <c r="N41" s="1">
        <v>18</v>
      </c>
      <c r="O41" s="8">
        <v>23.070857142857143</v>
      </c>
      <c r="P41" s="1" t="s">
        <v>66</v>
      </c>
      <c r="Q41" s="1" t="s">
        <v>26</v>
      </c>
      <c r="R41" s="1" t="s">
        <v>17</v>
      </c>
      <c r="S41" s="1">
        <v>1</v>
      </c>
      <c r="T41" s="1" t="s">
        <v>50</v>
      </c>
      <c r="U41" s="1">
        <v>0</v>
      </c>
      <c r="V41" s="6">
        <v>52</v>
      </c>
    </row>
    <row r="42" spans="1:22" ht="14.25" customHeight="1" x14ac:dyDescent="0.3">
      <c r="A42" s="1">
        <v>41</v>
      </c>
      <c r="B42" s="1">
        <v>47</v>
      </c>
      <c r="C42" s="1" t="s">
        <v>56</v>
      </c>
      <c r="D42" s="1" t="s">
        <v>38</v>
      </c>
      <c r="E42" s="1">
        <v>1</v>
      </c>
      <c r="F42" s="1">
        <v>2</v>
      </c>
      <c r="G42" s="1">
        <v>3</v>
      </c>
      <c r="H42" s="1" t="s">
        <v>28</v>
      </c>
      <c r="I42" s="1" t="s">
        <v>13</v>
      </c>
      <c r="J42" s="7">
        <v>780.85714285714289</v>
      </c>
      <c r="K42" s="5">
        <v>84.571428571428569</v>
      </c>
      <c r="L42" s="1" t="s">
        <v>34</v>
      </c>
      <c r="M42" s="5">
        <v>2285.7142857142858</v>
      </c>
      <c r="N42" s="1">
        <v>48</v>
      </c>
      <c r="O42" s="8">
        <v>83.112285714285719</v>
      </c>
      <c r="P42" s="1" t="s">
        <v>40</v>
      </c>
      <c r="Q42" s="1" t="s">
        <v>23</v>
      </c>
      <c r="R42" s="1" t="s">
        <v>17</v>
      </c>
      <c r="S42" s="1">
        <v>1</v>
      </c>
      <c r="T42" s="1" t="s">
        <v>50</v>
      </c>
      <c r="U42" s="1">
        <v>22</v>
      </c>
      <c r="V42" s="1" t="s">
        <v>27</v>
      </c>
    </row>
    <row r="43" spans="1:22" ht="14.25" customHeight="1" x14ac:dyDescent="0.3">
      <c r="A43" s="1">
        <v>42</v>
      </c>
      <c r="B43" s="1">
        <v>35</v>
      </c>
      <c r="C43" s="1" t="s">
        <v>56</v>
      </c>
      <c r="D43" s="1" t="s">
        <v>19</v>
      </c>
      <c r="E43" s="1">
        <v>2</v>
      </c>
      <c r="F43" s="1">
        <v>2</v>
      </c>
      <c r="G43" s="1">
        <v>3</v>
      </c>
      <c r="H43" s="1" t="s">
        <v>20</v>
      </c>
      <c r="I43" s="1" t="s">
        <v>13</v>
      </c>
      <c r="J43" s="7">
        <v>503.28571428571428</v>
      </c>
      <c r="K43" s="5">
        <v>12.285714285714286</v>
      </c>
      <c r="L43" s="1" t="s">
        <v>22</v>
      </c>
      <c r="M43" s="5">
        <v>11428.571428571429</v>
      </c>
      <c r="N43" s="1">
        <v>60</v>
      </c>
      <c r="O43" s="8">
        <v>358.04742857142855</v>
      </c>
      <c r="P43" s="1" t="s">
        <v>15</v>
      </c>
      <c r="Q43" s="1" t="s">
        <v>51</v>
      </c>
      <c r="R43" s="1" t="s">
        <v>17</v>
      </c>
      <c r="S43" s="1">
        <v>0</v>
      </c>
      <c r="T43" s="1" t="s">
        <v>50</v>
      </c>
      <c r="U43" s="1">
        <v>11</v>
      </c>
      <c r="V43" s="1" t="s">
        <v>27</v>
      </c>
    </row>
    <row r="44" spans="1:22" ht="14.25" customHeight="1" x14ac:dyDescent="0.3">
      <c r="A44" s="1">
        <v>43</v>
      </c>
      <c r="B44" s="1">
        <v>35</v>
      </c>
      <c r="C44" s="1" t="s">
        <v>56</v>
      </c>
      <c r="D44" s="1" t="s">
        <v>19</v>
      </c>
      <c r="E44" s="1">
        <v>2</v>
      </c>
      <c r="F44" s="1">
        <v>2</v>
      </c>
      <c r="G44" s="1">
        <v>3</v>
      </c>
      <c r="H44" s="1" t="s">
        <v>20</v>
      </c>
      <c r="I44" s="1" t="s">
        <v>13</v>
      </c>
      <c r="J44" s="7">
        <v>503.28571428571428</v>
      </c>
      <c r="K44" s="5">
        <v>12.285714285714286</v>
      </c>
      <c r="L44" s="1" t="s">
        <v>22</v>
      </c>
      <c r="M44" s="5">
        <v>11428.571428571429</v>
      </c>
      <c r="N44" s="1">
        <v>60</v>
      </c>
      <c r="O44" s="8">
        <v>358.04742857142855</v>
      </c>
      <c r="P44" s="1" t="s">
        <v>15</v>
      </c>
      <c r="Q44" s="1" t="s">
        <v>51</v>
      </c>
      <c r="R44" s="1" t="s">
        <v>17</v>
      </c>
      <c r="S44" s="1">
        <v>0</v>
      </c>
      <c r="T44" s="1" t="s">
        <v>50</v>
      </c>
      <c r="U44" s="1">
        <v>11</v>
      </c>
      <c r="V44" s="1" t="s">
        <v>27</v>
      </c>
    </row>
    <row r="45" spans="1:22" ht="14.25" customHeight="1" x14ac:dyDescent="0.3">
      <c r="A45" s="1">
        <v>44</v>
      </c>
      <c r="B45" s="1">
        <v>35</v>
      </c>
      <c r="C45" s="1" t="s">
        <v>56</v>
      </c>
      <c r="D45" s="1" t="s">
        <v>19</v>
      </c>
      <c r="E45" s="1">
        <v>2</v>
      </c>
      <c r="F45" s="1">
        <v>2</v>
      </c>
      <c r="G45" s="1">
        <v>3</v>
      </c>
      <c r="H45" s="1" t="s">
        <v>20</v>
      </c>
      <c r="I45" s="1" t="s">
        <v>13</v>
      </c>
      <c r="J45" s="7">
        <v>503.28571428571428</v>
      </c>
      <c r="K45" s="5">
        <v>12.285714285714286</v>
      </c>
      <c r="L45" s="1" t="s">
        <v>22</v>
      </c>
      <c r="M45" s="5">
        <v>11428.571428571429</v>
      </c>
      <c r="N45" s="1">
        <v>60</v>
      </c>
      <c r="O45" s="8">
        <v>358.04742857142855</v>
      </c>
      <c r="P45" s="1" t="s">
        <v>15</v>
      </c>
      <c r="Q45" s="1" t="s">
        <v>51</v>
      </c>
      <c r="R45" s="1" t="s">
        <v>24</v>
      </c>
      <c r="S45" s="1">
        <v>0</v>
      </c>
      <c r="T45" s="1" t="s">
        <v>50</v>
      </c>
      <c r="U45" s="1">
        <v>12</v>
      </c>
      <c r="V45" s="1" t="s">
        <v>27</v>
      </c>
    </row>
    <row r="46" spans="1:22" ht="14.25" customHeight="1" x14ac:dyDescent="0.3">
      <c r="A46" s="1">
        <v>45</v>
      </c>
      <c r="B46" s="1">
        <v>35</v>
      </c>
      <c r="C46" s="1" t="s">
        <v>56</v>
      </c>
      <c r="D46" s="1" t="s">
        <v>19</v>
      </c>
      <c r="E46" s="1">
        <v>2</v>
      </c>
      <c r="F46" s="1">
        <v>2</v>
      </c>
      <c r="G46" s="1">
        <v>3</v>
      </c>
      <c r="H46" s="1" t="s">
        <v>20</v>
      </c>
      <c r="I46" s="1" t="s">
        <v>13</v>
      </c>
      <c r="J46" s="7">
        <v>503.28571428571428</v>
      </c>
      <c r="K46" s="5">
        <v>12.285714285714286</v>
      </c>
      <c r="L46" s="1" t="s">
        <v>22</v>
      </c>
      <c r="M46" s="5">
        <v>11428.571428571429</v>
      </c>
      <c r="N46" s="1">
        <v>60</v>
      </c>
      <c r="O46" s="8">
        <v>358.04742857142855</v>
      </c>
      <c r="P46" s="1" t="s">
        <v>15</v>
      </c>
      <c r="Q46" s="1" t="s">
        <v>51</v>
      </c>
      <c r="R46" s="1" t="s">
        <v>24</v>
      </c>
      <c r="S46" s="1">
        <v>0</v>
      </c>
      <c r="T46" s="1" t="s">
        <v>50</v>
      </c>
      <c r="U46" s="1">
        <v>12</v>
      </c>
      <c r="V46" s="1" t="s">
        <v>27</v>
      </c>
    </row>
    <row r="47" spans="1:22" ht="14.25" customHeight="1" x14ac:dyDescent="0.3">
      <c r="A47" s="1">
        <v>46</v>
      </c>
      <c r="B47" s="1">
        <v>41</v>
      </c>
      <c r="C47" s="1" t="s">
        <v>56</v>
      </c>
      <c r="D47" s="1" t="s">
        <v>19</v>
      </c>
      <c r="E47" s="1">
        <v>5</v>
      </c>
      <c r="F47" s="1">
        <v>6</v>
      </c>
      <c r="G47" s="1">
        <v>3</v>
      </c>
      <c r="H47" s="1" t="s">
        <v>20</v>
      </c>
      <c r="I47" s="1" t="s">
        <v>41</v>
      </c>
      <c r="J47" s="7">
        <v>141.97142857142856</v>
      </c>
      <c r="K47" s="5">
        <v>248</v>
      </c>
      <c r="L47" s="1" t="s">
        <v>22</v>
      </c>
      <c r="M47" s="5">
        <v>342.85714285714283</v>
      </c>
      <c r="N47" s="1">
        <v>18</v>
      </c>
      <c r="O47" s="8">
        <v>23.599428571428572</v>
      </c>
      <c r="P47" s="1" t="s">
        <v>66</v>
      </c>
      <c r="Q47" s="1" t="s">
        <v>23</v>
      </c>
      <c r="R47" s="1" t="s">
        <v>17</v>
      </c>
      <c r="S47" s="1">
        <v>1</v>
      </c>
      <c r="T47" s="1" t="s">
        <v>50</v>
      </c>
      <c r="U47" s="1">
        <v>0</v>
      </c>
      <c r="V47" s="6">
        <v>73</v>
      </c>
    </row>
    <row r="48" spans="1:22" ht="14.25" customHeight="1" x14ac:dyDescent="0.3">
      <c r="A48" s="1">
        <v>47</v>
      </c>
      <c r="B48" s="1">
        <v>51</v>
      </c>
      <c r="C48" s="1" t="s">
        <v>56</v>
      </c>
      <c r="D48" s="1" t="s">
        <v>39</v>
      </c>
      <c r="E48" s="1">
        <v>2</v>
      </c>
      <c r="F48" s="1">
        <v>0</v>
      </c>
      <c r="G48" s="1">
        <v>2</v>
      </c>
      <c r="H48" s="1" t="s">
        <v>35</v>
      </c>
      <c r="I48" s="1" t="s">
        <v>21</v>
      </c>
      <c r="J48" s="7">
        <v>246.14285714285714</v>
      </c>
      <c r="K48" s="5">
        <v>53.342857142857142</v>
      </c>
      <c r="L48" s="1" t="s">
        <v>34</v>
      </c>
      <c r="M48" s="5">
        <v>1142.8571428571429</v>
      </c>
      <c r="N48" s="1">
        <v>36</v>
      </c>
      <c r="O48" s="8">
        <v>46.657428571428568</v>
      </c>
      <c r="P48" s="1" t="s">
        <v>15</v>
      </c>
      <c r="Q48" s="1" t="s">
        <v>26</v>
      </c>
      <c r="R48" s="1" t="s">
        <v>24</v>
      </c>
      <c r="S48" s="1">
        <v>1</v>
      </c>
      <c r="T48" s="1" t="s">
        <v>50</v>
      </c>
      <c r="U48" s="1">
        <v>0</v>
      </c>
      <c r="V48" s="6">
        <v>44</v>
      </c>
    </row>
    <row r="49" spans="1:22" ht="14.25" customHeight="1" x14ac:dyDescent="0.3">
      <c r="A49" s="1">
        <v>48</v>
      </c>
      <c r="B49" s="1">
        <v>41</v>
      </c>
      <c r="C49" s="1" t="s">
        <v>56</v>
      </c>
      <c r="D49" s="1" t="s">
        <v>19</v>
      </c>
      <c r="E49" s="1">
        <v>3</v>
      </c>
      <c r="F49" s="1">
        <v>4</v>
      </c>
      <c r="G49" s="1">
        <v>4</v>
      </c>
      <c r="H49" s="1" t="s">
        <v>33</v>
      </c>
      <c r="I49" s="1" t="s">
        <v>21</v>
      </c>
      <c r="J49" s="7">
        <v>571.42857142857144</v>
      </c>
      <c r="K49" s="5">
        <v>163.42857142857142</v>
      </c>
      <c r="L49" s="1" t="s">
        <v>34</v>
      </c>
      <c r="M49" s="5">
        <v>1285.7142857142858</v>
      </c>
      <c r="N49" s="1">
        <v>36</v>
      </c>
      <c r="O49" s="8">
        <v>53.404285714285713</v>
      </c>
      <c r="P49" s="1" t="s">
        <v>15</v>
      </c>
      <c r="Q49" s="1" t="s">
        <v>23</v>
      </c>
      <c r="R49" s="1" t="s">
        <v>17</v>
      </c>
      <c r="S49" s="1">
        <v>0</v>
      </c>
      <c r="T49" s="1" t="s">
        <v>50</v>
      </c>
      <c r="U49" s="1">
        <v>0</v>
      </c>
      <c r="V49" s="6">
        <v>79</v>
      </c>
    </row>
    <row r="50" spans="1:22" ht="14.25" customHeight="1" x14ac:dyDescent="0.3">
      <c r="A50" s="1">
        <v>49</v>
      </c>
      <c r="B50" s="1">
        <v>36</v>
      </c>
      <c r="C50" s="1" t="s">
        <v>56</v>
      </c>
      <c r="D50" s="1" t="s">
        <v>11</v>
      </c>
      <c r="E50" s="1">
        <v>0</v>
      </c>
      <c r="F50" s="1">
        <v>2</v>
      </c>
      <c r="G50" s="1">
        <v>3</v>
      </c>
      <c r="H50" s="1" t="s">
        <v>28</v>
      </c>
      <c r="I50" s="1" t="s">
        <v>13</v>
      </c>
      <c r="J50" s="7">
        <v>742.85714285714289</v>
      </c>
      <c r="K50" s="5">
        <v>454.57142857142856</v>
      </c>
      <c r="L50" s="1" t="s">
        <v>34</v>
      </c>
      <c r="M50" s="5">
        <v>714.28571428571433</v>
      </c>
      <c r="N50" s="1">
        <v>24</v>
      </c>
      <c r="O50" s="8">
        <v>39.322571428571429</v>
      </c>
      <c r="P50" s="1" t="s">
        <v>15</v>
      </c>
      <c r="Q50" s="1" t="s">
        <v>26</v>
      </c>
      <c r="R50" s="1" t="s">
        <v>17</v>
      </c>
      <c r="S50" s="1">
        <v>0</v>
      </c>
      <c r="T50" s="1" t="s">
        <v>50</v>
      </c>
      <c r="U50" s="1">
        <v>6</v>
      </c>
      <c r="V50" s="1" t="s">
        <v>27</v>
      </c>
    </row>
    <row r="51" spans="1:22" ht="14.25" customHeight="1" x14ac:dyDescent="0.3">
      <c r="A51" s="1">
        <v>50</v>
      </c>
      <c r="B51" s="1">
        <v>43</v>
      </c>
      <c r="C51" s="1" t="s">
        <v>55</v>
      </c>
      <c r="D51" s="1" t="s">
        <v>11</v>
      </c>
      <c r="E51" s="1">
        <v>1</v>
      </c>
      <c r="F51" s="1">
        <v>1</v>
      </c>
      <c r="G51" s="1">
        <v>3</v>
      </c>
      <c r="H51" s="1" t="s">
        <v>20</v>
      </c>
      <c r="I51" s="1" t="s">
        <v>21</v>
      </c>
      <c r="J51" s="7">
        <v>414.28571428571428</v>
      </c>
      <c r="K51" s="5">
        <v>357.42857142857144</v>
      </c>
      <c r="L51" s="1" t="s">
        <v>14</v>
      </c>
      <c r="M51" s="5">
        <v>211.71428571428572</v>
      </c>
      <c r="N51" s="1">
        <v>6</v>
      </c>
      <c r="O51" s="8">
        <v>37.860285714285716</v>
      </c>
      <c r="P51" s="1" t="s">
        <v>15</v>
      </c>
      <c r="Q51" s="1" t="s">
        <v>36</v>
      </c>
      <c r="R51" s="1" t="s">
        <v>17</v>
      </c>
      <c r="S51" s="1">
        <v>1</v>
      </c>
      <c r="T51" s="1" t="s">
        <v>50</v>
      </c>
      <c r="U51" s="1">
        <v>0</v>
      </c>
      <c r="V51" s="6">
        <v>37</v>
      </c>
    </row>
    <row r="52" spans="1:22" ht="14.25" customHeight="1" x14ac:dyDescent="0.3">
      <c r="A52" s="1">
        <v>51</v>
      </c>
      <c r="B52" s="1">
        <v>39</v>
      </c>
      <c r="C52" s="1" t="s">
        <v>56</v>
      </c>
      <c r="D52" s="1" t="s">
        <v>19</v>
      </c>
      <c r="E52" s="1">
        <v>3</v>
      </c>
      <c r="F52" s="1">
        <v>4</v>
      </c>
      <c r="G52" s="1">
        <v>3</v>
      </c>
      <c r="H52" s="1" t="s">
        <v>12</v>
      </c>
      <c r="I52" s="1" t="s">
        <v>13</v>
      </c>
      <c r="J52" s="7">
        <v>141.97142857142856</v>
      </c>
      <c r="K52" s="5">
        <v>40.857142857142854</v>
      </c>
      <c r="L52" s="1" t="s">
        <v>14</v>
      </c>
      <c r="M52" s="5">
        <v>1142.8571428571429</v>
      </c>
      <c r="N52" s="1">
        <v>36</v>
      </c>
      <c r="O52" s="8">
        <v>44.323142857142855</v>
      </c>
      <c r="P52" s="1" t="s">
        <v>15</v>
      </c>
      <c r="Q52" s="1" t="s">
        <v>26</v>
      </c>
      <c r="R52" s="1" t="s">
        <v>45</v>
      </c>
      <c r="S52" s="1">
        <v>0</v>
      </c>
      <c r="T52" s="1" t="s">
        <v>50</v>
      </c>
      <c r="U52" s="1">
        <v>0</v>
      </c>
      <c r="V52" s="6">
        <v>72</v>
      </c>
    </row>
    <row r="53" spans="1:22" ht="14.25" customHeight="1" x14ac:dyDescent="0.3">
      <c r="A53" s="1">
        <v>52</v>
      </c>
      <c r="B53" s="1">
        <v>44</v>
      </c>
      <c r="C53" s="1" t="s">
        <v>56</v>
      </c>
      <c r="D53" s="1" t="s">
        <v>19</v>
      </c>
      <c r="E53" s="1">
        <v>2</v>
      </c>
      <c r="F53" s="1">
        <v>3</v>
      </c>
      <c r="G53" s="1">
        <v>2</v>
      </c>
      <c r="H53" s="1" t="s">
        <v>35</v>
      </c>
      <c r="I53" s="1" t="s">
        <v>21</v>
      </c>
      <c r="J53" s="7">
        <v>3000</v>
      </c>
      <c r="K53" s="5">
        <v>2847.7142857142858</v>
      </c>
      <c r="L53" s="1" t="s">
        <v>34</v>
      </c>
      <c r="M53" s="5">
        <v>14000</v>
      </c>
      <c r="N53" s="1">
        <v>60</v>
      </c>
      <c r="O53" s="8">
        <v>411.32914285714287</v>
      </c>
      <c r="P53" s="1" t="s">
        <v>66</v>
      </c>
      <c r="Q53" s="1" t="s">
        <v>30</v>
      </c>
      <c r="R53" s="1" t="s">
        <v>31</v>
      </c>
      <c r="S53" s="1">
        <v>1</v>
      </c>
      <c r="T53" s="1" t="s">
        <v>50</v>
      </c>
      <c r="U53" s="1">
        <v>23</v>
      </c>
      <c r="V53" s="1" t="s">
        <v>27</v>
      </c>
    </row>
    <row r="54" spans="1:22" ht="14.25" customHeight="1" x14ac:dyDescent="0.3">
      <c r="A54" s="1">
        <v>53</v>
      </c>
      <c r="B54" s="1">
        <v>43</v>
      </c>
      <c r="C54" s="1" t="s">
        <v>56</v>
      </c>
      <c r="D54" s="1" t="s">
        <v>19</v>
      </c>
      <c r="E54" s="1">
        <v>2</v>
      </c>
      <c r="F54" s="1">
        <v>3</v>
      </c>
      <c r="G54" s="1">
        <v>3</v>
      </c>
      <c r="H54" s="1" t="s">
        <v>33</v>
      </c>
      <c r="I54" s="1" t="s">
        <v>13</v>
      </c>
      <c r="J54" s="7">
        <v>434.85714285714283</v>
      </c>
      <c r="K54" s="5">
        <v>75.428571428571431</v>
      </c>
      <c r="L54" s="1" t="s">
        <v>22</v>
      </c>
      <c r="M54" s="5">
        <v>3571.4285714285716</v>
      </c>
      <c r="N54" s="1">
        <v>48</v>
      </c>
      <c r="O54" s="8">
        <v>129.86314285714286</v>
      </c>
      <c r="P54" s="1" t="s">
        <v>15</v>
      </c>
      <c r="Q54" s="1" t="s">
        <v>23</v>
      </c>
      <c r="R54" s="1" t="s">
        <v>24</v>
      </c>
      <c r="S54" s="1">
        <v>1</v>
      </c>
      <c r="T54" s="1" t="s">
        <v>50</v>
      </c>
      <c r="U54" s="1">
        <v>0</v>
      </c>
      <c r="V54" s="6">
        <v>63</v>
      </c>
    </row>
    <row r="55" spans="1:22" ht="14.25" customHeight="1" x14ac:dyDescent="0.3">
      <c r="A55" s="1">
        <v>54</v>
      </c>
      <c r="B55" s="1">
        <v>57</v>
      </c>
      <c r="C55" s="1" t="s">
        <v>56</v>
      </c>
      <c r="D55" s="1" t="s">
        <v>19</v>
      </c>
      <c r="E55" s="1">
        <v>1</v>
      </c>
      <c r="F55" s="1">
        <v>2</v>
      </c>
      <c r="G55" s="1">
        <v>2</v>
      </c>
      <c r="H55" s="1" t="s">
        <v>35</v>
      </c>
      <c r="I55" s="1" t="s">
        <v>13</v>
      </c>
      <c r="J55" s="7">
        <v>218.57142857142858</v>
      </c>
      <c r="K55" s="5">
        <v>164.28571428571428</v>
      </c>
      <c r="L55" s="1" t="s">
        <v>34</v>
      </c>
      <c r="M55" s="5">
        <v>857.14285714285711</v>
      </c>
      <c r="N55" s="1">
        <v>36</v>
      </c>
      <c r="O55" s="8">
        <v>35.60285714285714</v>
      </c>
      <c r="P55" s="1" t="s">
        <v>15</v>
      </c>
      <c r="Q55" s="1" t="s">
        <v>26</v>
      </c>
      <c r="R55" s="1" t="s">
        <v>17</v>
      </c>
      <c r="S55" s="1">
        <v>0</v>
      </c>
      <c r="T55" s="1" t="s">
        <v>50</v>
      </c>
      <c r="U55" s="1">
        <v>53</v>
      </c>
      <c r="V55" s="1" t="s">
        <v>27</v>
      </c>
    </row>
    <row r="56" spans="1:22" ht="14.25" customHeight="1" x14ac:dyDescent="0.3">
      <c r="A56" s="1">
        <v>55</v>
      </c>
      <c r="B56" s="1">
        <v>31</v>
      </c>
      <c r="C56" s="1" t="s">
        <v>55</v>
      </c>
      <c r="D56" s="1" t="s">
        <v>29</v>
      </c>
      <c r="E56" s="1">
        <v>3</v>
      </c>
      <c r="F56" s="1">
        <v>1</v>
      </c>
      <c r="G56" s="1">
        <v>2</v>
      </c>
      <c r="H56" s="1" t="s">
        <v>35</v>
      </c>
      <c r="I56" s="1" t="s">
        <v>13</v>
      </c>
      <c r="J56" s="7">
        <v>141.97142857142856</v>
      </c>
      <c r="K56" s="5">
        <v>0</v>
      </c>
      <c r="L56" s="1" t="s">
        <v>22</v>
      </c>
      <c r="M56" s="5">
        <v>342.85714285714283</v>
      </c>
      <c r="N56" s="1">
        <v>18</v>
      </c>
      <c r="O56" s="8">
        <v>23.070857142857143</v>
      </c>
      <c r="P56" s="1" t="s">
        <v>15</v>
      </c>
      <c r="Q56" s="1" t="s">
        <v>26</v>
      </c>
      <c r="R56" s="1" t="s">
        <v>17</v>
      </c>
      <c r="S56" s="1">
        <v>1</v>
      </c>
      <c r="T56" s="1" t="s">
        <v>50</v>
      </c>
      <c r="U56" s="1">
        <v>0</v>
      </c>
      <c r="V56" s="6">
        <v>30</v>
      </c>
    </row>
    <row r="57" spans="1:22" ht="14.25" customHeight="1" x14ac:dyDescent="0.3">
      <c r="A57" s="1">
        <v>56</v>
      </c>
      <c r="B57" s="1">
        <v>75</v>
      </c>
      <c r="C57" s="1" t="s">
        <v>56</v>
      </c>
      <c r="D57" s="1" t="s">
        <v>19</v>
      </c>
      <c r="E57" s="1">
        <v>2</v>
      </c>
      <c r="F57" s="1">
        <v>4</v>
      </c>
      <c r="G57" s="1">
        <v>2</v>
      </c>
      <c r="H57" s="1" t="s">
        <v>35</v>
      </c>
      <c r="I57" s="1" t="s">
        <v>21</v>
      </c>
      <c r="J57" s="7">
        <v>131.85714285714286</v>
      </c>
      <c r="K57" s="5">
        <v>39.714285714285715</v>
      </c>
      <c r="L57" s="1" t="s">
        <v>22</v>
      </c>
      <c r="M57" s="5">
        <v>4285.7142857142853</v>
      </c>
      <c r="N57" s="1">
        <v>48</v>
      </c>
      <c r="O57" s="8">
        <v>132.71</v>
      </c>
      <c r="P57" s="1" t="s">
        <v>66</v>
      </c>
      <c r="Q57" s="1" t="s">
        <v>26</v>
      </c>
      <c r="R57" s="1" t="s">
        <v>24</v>
      </c>
      <c r="S57" s="1">
        <v>1</v>
      </c>
      <c r="T57" s="1" t="s">
        <v>50</v>
      </c>
      <c r="U57" s="1">
        <v>0</v>
      </c>
      <c r="V57" s="6">
        <v>78</v>
      </c>
    </row>
    <row r="58" spans="1:22" ht="14.25" customHeight="1" x14ac:dyDescent="0.3">
      <c r="A58" s="1">
        <v>57</v>
      </c>
      <c r="B58" s="1">
        <v>38</v>
      </c>
      <c r="C58" s="1" t="s">
        <v>55</v>
      </c>
      <c r="D58" s="1" t="s">
        <v>19</v>
      </c>
      <c r="E58" s="1">
        <v>4</v>
      </c>
      <c r="F58" s="1">
        <v>4</v>
      </c>
      <c r="G58" s="1">
        <v>2</v>
      </c>
      <c r="H58" s="1" t="s">
        <v>28</v>
      </c>
      <c r="I58" s="1" t="s">
        <v>13</v>
      </c>
      <c r="J58" s="7">
        <v>229.99799999999999</v>
      </c>
      <c r="K58" s="5">
        <v>0</v>
      </c>
      <c r="L58" s="1" t="s">
        <v>34</v>
      </c>
      <c r="M58" s="5">
        <v>571.42857142857144</v>
      </c>
      <c r="N58" s="1">
        <v>18</v>
      </c>
      <c r="O58" s="8">
        <v>39.332571428571427</v>
      </c>
      <c r="P58" s="1" t="s">
        <v>15</v>
      </c>
      <c r="Q58" s="1" t="s">
        <v>44</v>
      </c>
      <c r="R58" s="1" t="s">
        <v>17</v>
      </c>
      <c r="S58" s="1">
        <v>0</v>
      </c>
      <c r="T58" s="1" t="s">
        <v>50</v>
      </c>
      <c r="U58" s="1">
        <v>0</v>
      </c>
      <c r="V58" s="6">
        <v>49</v>
      </c>
    </row>
    <row r="59" spans="1:22" ht="14.25" customHeight="1" x14ac:dyDescent="0.3">
      <c r="A59" s="1">
        <v>58</v>
      </c>
      <c r="B59" s="1">
        <v>64</v>
      </c>
      <c r="C59" s="1" t="s">
        <v>56</v>
      </c>
      <c r="D59" s="1" t="s">
        <v>29</v>
      </c>
      <c r="E59" s="1">
        <v>3</v>
      </c>
      <c r="F59" s="1">
        <v>0</v>
      </c>
      <c r="G59" s="1">
        <v>4</v>
      </c>
      <c r="H59" s="1" t="s">
        <v>20</v>
      </c>
      <c r="I59" s="1" t="s">
        <v>21</v>
      </c>
      <c r="J59" s="7">
        <v>480.85714285714283</v>
      </c>
      <c r="K59" s="5">
        <v>122.57142857142857</v>
      </c>
      <c r="L59" s="1" t="s">
        <v>14</v>
      </c>
      <c r="M59" s="5">
        <v>342.85714285714283</v>
      </c>
      <c r="N59" s="1">
        <v>18</v>
      </c>
      <c r="O59" s="8">
        <v>23.070857142857143</v>
      </c>
      <c r="P59" s="1" t="s">
        <v>66</v>
      </c>
      <c r="Q59" s="1" t="s">
        <v>23</v>
      </c>
      <c r="R59" s="1" t="s">
        <v>31</v>
      </c>
      <c r="S59" s="1">
        <v>1</v>
      </c>
      <c r="T59" s="1" t="s">
        <v>50</v>
      </c>
      <c r="U59" s="1">
        <v>0</v>
      </c>
      <c r="V59" s="6">
        <v>51</v>
      </c>
    </row>
    <row r="60" spans="1:22" ht="14.25" customHeight="1" x14ac:dyDescent="0.3">
      <c r="A60" s="1">
        <v>59</v>
      </c>
      <c r="B60" s="1">
        <v>57</v>
      </c>
      <c r="C60" s="1" t="s">
        <v>56</v>
      </c>
      <c r="D60" s="1" t="s">
        <v>29</v>
      </c>
      <c r="E60" s="1">
        <v>3</v>
      </c>
      <c r="F60" s="1">
        <v>3</v>
      </c>
      <c r="G60" s="1">
        <v>2</v>
      </c>
      <c r="H60" s="1" t="s">
        <v>28</v>
      </c>
      <c r="I60" s="1" t="s">
        <v>13</v>
      </c>
      <c r="J60" s="7">
        <v>485.17485714285715</v>
      </c>
      <c r="K60" s="5">
        <v>173.42857142857142</v>
      </c>
      <c r="L60" s="1" t="s">
        <v>22</v>
      </c>
      <c r="M60" s="5">
        <v>1142.8571428571429</v>
      </c>
      <c r="N60" s="1">
        <v>36</v>
      </c>
      <c r="O60" s="8">
        <v>45.560857142857145</v>
      </c>
      <c r="P60" s="1" t="s">
        <v>15</v>
      </c>
      <c r="Q60" s="1" t="s">
        <v>16</v>
      </c>
      <c r="R60" s="1" t="s">
        <v>17</v>
      </c>
      <c r="S60" s="1">
        <v>1</v>
      </c>
      <c r="T60" s="1" t="s">
        <v>50</v>
      </c>
      <c r="U60" s="1">
        <v>0</v>
      </c>
      <c r="V60" s="6">
        <v>56</v>
      </c>
    </row>
    <row r="61" spans="1:22" ht="14.25" customHeight="1" x14ac:dyDescent="0.3">
      <c r="A61" s="1">
        <v>60</v>
      </c>
      <c r="B61" s="1">
        <v>38</v>
      </c>
      <c r="C61" s="1" t="s">
        <v>55</v>
      </c>
      <c r="D61" s="1" t="s">
        <v>19</v>
      </c>
      <c r="E61" s="1">
        <v>4</v>
      </c>
      <c r="F61" s="1">
        <v>4</v>
      </c>
      <c r="G61" s="1">
        <v>2</v>
      </c>
      <c r="H61" s="1" t="s">
        <v>28</v>
      </c>
      <c r="I61" s="1" t="s">
        <v>13</v>
      </c>
      <c r="J61" s="7">
        <v>229.99799999999999</v>
      </c>
      <c r="K61" s="5">
        <v>0</v>
      </c>
      <c r="L61" s="1" t="s">
        <v>34</v>
      </c>
      <c r="M61" s="5">
        <v>571.42857142857144</v>
      </c>
      <c r="N61" s="1">
        <v>18</v>
      </c>
      <c r="O61" s="8">
        <v>39.332571428571427</v>
      </c>
      <c r="P61" s="1" t="s">
        <v>15</v>
      </c>
      <c r="Q61" s="1" t="s">
        <v>44</v>
      </c>
      <c r="R61" s="1" t="s">
        <v>17</v>
      </c>
      <c r="S61" s="1">
        <v>0</v>
      </c>
      <c r="T61" s="1" t="s">
        <v>50</v>
      </c>
      <c r="U61" s="1">
        <v>0</v>
      </c>
      <c r="V61" s="6">
        <v>45</v>
      </c>
    </row>
    <row r="62" spans="1:22" ht="14.25" customHeight="1" x14ac:dyDescent="0.3">
      <c r="A62" s="1">
        <v>61</v>
      </c>
      <c r="B62" s="1">
        <v>55</v>
      </c>
      <c r="C62" s="1" t="s">
        <v>56</v>
      </c>
      <c r="D62" s="1" t="s">
        <v>19</v>
      </c>
      <c r="E62" s="1">
        <v>2</v>
      </c>
      <c r="F62" s="1">
        <v>1</v>
      </c>
      <c r="G62" s="1">
        <v>3</v>
      </c>
      <c r="H62" s="1" t="s">
        <v>28</v>
      </c>
      <c r="I62" s="1" t="s">
        <v>13</v>
      </c>
      <c r="J62" s="7">
        <v>289.46628571428573</v>
      </c>
      <c r="K62" s="5">
        <v>9.4285714285714288</v>
      </c>
      <c r="L62" s="1" t="s">
        <v>14</v>
      </c>
      <c r="M62" s="5">
        <v>857.14285714285711</v>
      </c>
      <c r="N62" s="1">
        <v>36</v>
      </c>
      <c r="O62" s="8">
        <v>34.170571428571428</v>
      </c>
      <c r="P62" s="1" t="s">
        <v>15</v>
      </c>
      <c r="Q62" s="1" t="s">
        <v>16</v>
      </c>
      <c r="R62" s="1" t="s">
        <v>17</v>
      </c>
      <c r="S62" s="1">
        <v>1</v>
      </c>
      <c r="T62" s="1" t="s">
        <v>50</v>
      </c>
      <c r="U62" s="1">
        <v>0</v>
      </c>
      <c r="V62" s="6">
        <v>61</v>
      </c>
    </row>
    <row r="63" spans="1:22" ht="14.25" customHeight="1" x14ac:dyDescent="0.3">
      <c r="A63" s="1">
        <v>62</v>
      </c>
      <c r="B63" s="1">
        <v>38</v>
      </c>
      <c r="C63" s="1" t="s">
        <v>55</v>
      </c>
      <c r="D63" s="1" t="s">
        <v>19</v>
      </c>
      <c r="E63" s="1">
        <v>4</v>
      </c>
      <c r="F63" s="1">
        <v>4</v>
      </c>
      <c r="G63" s="1">
        <v>2</v>
      </c>
      <c r="H63" s="1" t="s">
        <v>28</v>
      </c>
      <c r="I63" s="1" t="s">
        <v>13</v>
      </c>
      <c r="J63" s="7">
        <v>229.99799999999999</v>
      </c>
      <c r="K63" s="5">
        <v>0</v>
      </c>
      <c r="L63" s="1" t="s">
        <v>34</v>
      </c>
      <c r="M63" s="5">
        <v>571.42857142857144</v>
      </c>
      <c r="N63" s="1">
        <v>18</v>
      </c>
      <c r="O63" s="8">
        <v>39.332571428571427</v>
      </c>
      <c r="P63" s="1" t="s">
        <v>15</v>
      </c>
      <c r="Q63" s="1" t="s">
        <v>44</v>
      </c>
      <c r="R63" s="1" t="s">
        <v>17</v>
      </c>
      <c r="S63" s="1">
        <v>0</v>
      </c>
      <c r="T63" s="1" t="s">
        <v>50</v>
      </c>
      <c r="U63" s="1">
        <v>0</v>
      </c>
      <c r="V63" s="6">
        <v>52</v>
      </c>
    </row>
    <row r="64" spans="1:22" ht="14.25" customHeight="1" x14ac:dyDescent="0.3">
      <c r="A64" s="1">
        <v>63</v>
      </c>
      <c r="B64" s="1">
        <v>38</v>
      </c>
      <c r="C64" s="1" t="s">
        <v>55</v>
      </c>
      <c r="D64" s="1" t="s">
        <v>19</v>
      </c>
      <c r="E64" s="1">
        <v>4</v>
      </c>
      <c r="F64" s="1">
        <v>4</v>
      </c>
      <c r="G64" s="1">
        <v>2</v>
      </c>
      <c r="H64" s="1" t="s">
        <v>28</v>
      </c>
      <c r="I64" s="1" t="s">
        <v>13</v>
      </c>
      <c r="J64" s="7">
        <v>229.99799999999999</v>
      </c>
      <c r="K64" s="5">
        <v>0</v>
      </c>
      <c r="L64" s="1" t="s">
        <v>34</v>
      </c>
      <c r="M64" s="5">
        <v>571.42857142857144</v>
      </c>
      <c r="N64" s="1">
        <v>18</v>
      </c>
      <c r="O64" s="8">
        <v>39.332571428571427</v>
      </c>
      <c r="P64" s="1" t="s">
        <v>15</v>
      </c>
      <c r="Q64" s="1" t="s">
        <v>44</v>
      </c>
      <c r="R64" s="1" t="s">
        <v>17</v>
      </c>
      <c r="S64" s="1">
        <v>0</v>
      </c>
      <c r="T64" s="1" t="s">
        <v>50</v>
      </c>
      <c r="U64" s="1">
        <v>0</v>
      </c>
      <c r="V64" s="6">
        <v>45</v>
      </c>
    </row>
    <row r="65" spans="1:22" ht="14.25" customHeight="1" x14ac:dyDescent="0.3">
      <c r="A65" s="1">
        <v>64</v>
      </c>
      <c r="B65" s="1">
        <v>46</v>
      </c>
      <c r="C65" s="1" t="s">
        <v>55</v>
      </c>
      <c r="D65" s="1" t="s">
        <v>19</v>
      </c>
      <c r="E65" s="1">
        <v>3</v>
      </c>
      <c r="F65" s="1">
        <v>0</v>
      </c>
      <c r="G65" s="1">
        <v>2</v>
      </c>
      <c r="H65" s="1" t="s">
        <v>20</v>
      </c>
      <c r="I65" s="1" t="s">
        <v>21</v>
      </c>
      <c r="J65" s="7">
        <v>328.57142857142856</v>
      </c>
      <c r="K65" s="5">
        <v>73.714285714285708</v>
      </c>
      <c r="L65" s="1" t="s">
        <v>14</v>
      </c>
      <c r="M65" s="5">
        <v>571.42857142857144</v>
      </c>
      <c r="N65" s="1">
        <v>24</v>
      </c>
      <c r="O65" s="8">
        <v>31.457999999999998</v>
      </c>
      <c r="P65" s="1" t="s">
        <v>66</v>
      </c>
      <c r="Q65" s="1" t="s">
        <v>26</v>
      </c>
      <c r="R65" s="1" t="s">
        <v>24</v>
      </c>
      <c r="S65" s="1">
        <v>1</v>
      </c>
      <c r="T65" s="1" t="s">
        <v>50</v>
      </c>
      <c r="U65" s="1">
        <v>0</v>
      </c>
      <c r="V65" s="6">
        <v>35</v>
      </c>
    </row>
    <row r="66" spans="1:22" ht="14.25" customHeight="1" x14ac:dyDescent="0.3">
      <c r="A66" s="1">
        <v>65</v>
      </c>
      <c r="B66" s="1">
        <v>57</v>
      </c>
      <c r="C66" s="1" t="s">
        <v>55</v>
      </c>
      <c r="D66" s="1" t="s">
        <v>39</v>
      </c>
      <c r="E66" s="1">
        <v>1</v>
      </c>
      <c r="F66" s="1">
        <v>1</v>
      </c>
      <c r="G66" s="1">
        <v>3</v>
      </c>
      <c r="H66" s="1" t="s">
        <v>28</v>
      </c>
      <c r="I66" s="1" t="s">
        <v>13</v>
      </c>
      <c r="J66" s="7">
        <v>1220.2857142857142</v>
      </c>
      <c r="K66" s="5">
        <v>221.42857142857142</v>
      </c>
      <c r="L66" s="1" t="s">
        <v>14</v>
      </c>
      <c r="M66" s="5">
        <v>3142.8571428571427</v>
      </c>
      <c r="N66" s="1">
        <v>48</v>
      </c>
      <c r="O66" s="8">
        <v>100.97428571428571</v>
      </c>
      <c r="P66" s="1" t="s">
        <v>40</v>
      </c>
      <c r="Q66" s="1" t="s">
        <v>16</v>
      </c>
      <c r="R66" s="1" t="s">
        <v>17</v>
      </c>
      <c r="S66" s="1">
        <v>1</v>
      </c>
      <c r="T66" s="1" t="s">
        <v>50</v>
      </c>
      <c r="U66" s="1">
        <v>4</v>
      </c>
      <c r="V66" s="1" t="s">
        <v>27</v>
      </c>
    </row>
    <row r="67" spans="1:22" ht="14.25" customHeight="1" x14ac:dyDescent="0.3">
      <c r="A67" s="1">
        <v>66</v>
      </c>
      <c r="B67" s="1">
        <v>56</v>
      </c>
      <c r="C67" s="1" t="s">
        <v>56</v>
      </c>
      <c r="D67" s="1" t="s">
        <v>19</v>
      </c>
      <c r="E67" s="1">
        <v>3</v>
      </c>
      <c r="F67" s="1">
        <v>2</v>
      </c>
      <c r="G67" s="1">
        <v>2</v>
      </c>
      <c r="H67" s="1" t="s">
        <v>20</v>
      </c>
      <c r="I67" s="1" t="s">
        <v>21</v>
      </c>
      <c r="J67" s="7">
        <v>358.36114285714285</v>
      </c>
      <c r="K67" s="5">
        <v>40.571428571428569</v>
      </c>
      <c r="L67" s="1" t="s">
        <v>22</v>
      </c>
      <c r="M67" s="5">
        <v>1285.7142857142858</v>
      </c>
      <c r="N67" s="1">
        <v>36</v>
      </c>
      <c r="O67" s="8">
        <v>48.439428571428572</v>
      </c>
      <c r="P67" s="1" t="s">
        <v>66</v>
      </c>
      <c r="Q67" s="1" t="s">
        <v>23</v>
      </c>
      <c r="R67" s="1" t="s">
        <v>24</v>
      </c>
      <c r="S67" s="1">
        <v>1</v>
      </c>
      <c r="T67" s="1" t="s">
        <v>50</v>
      </c>
      <c r="U67" s="1">
        <v>0</v>
      </c>
      <c r="V67" s="6">
        <v>50</v>
      </c>
    </row>
    <row r="68" spans="1:22" ht="14.25" customHeight="1" x14ac:dyDescent="0.3">
      <c r="A68" s="1">
        <v>67</v>
      </c>
      <c r="B68" s="1">
        <v>30</v>
      </c>
      <c r="C68" s="1" t="s">
        <v>55</v>
      </c>
      <c r="D68" s="1" t="s">
        <v>11</v>
      </c>
      <c r="E68" s="1">
        <v>0</v>
      </c>
      <c r="F68" s="1">
        <v>3</v>
      </c>
      <c r="G68" s="1">
        <v>3</v>
      </c>
      <c r="H68" s="1" t="s">
        <v>28</v>
      </c>
      <c r="I68" s="1" t="s">
        <v>13</v>
      </c>
      <c r="J68" s="7">
        <v>289.42857142857144</v>
      </c>
      <c r="K68" s="5">
        <v>41.714285714285715</v>
      </c>
      <c r="L68" s="1" t="s">
        <v>34</v>
      </c>
      <c r="M68" s="5">
        <v>1000</v>
      </c>
      <c r="N68" s="1">
        <v>36</v>
      </c>
      <c r="O68" s="8">
        <v>38.782857142857139</v>
      </c>
      <c r="P68" s="1" t="s">
        <v>40</v>
      </c>
      <c r="Q68" s="1" t="s">
        <v>16</v>
      </c>
      <c r="R68" s="1" t="s">
        <v>17</v>
      </c>
      <c r="S68" s="1">
        <v>0</v>
      </c>
      <c r="T68" s="1" t="s">
        <v>50</v>
      </c>
      <c r="U68" s="1">
        <v>9</v>
      </c>
      <c r="V68" s="1" t="s">
        <v>27</v>
      </c>
    </row>
    <row r="69" spans="1:22" ht="14.25" customHeight="1" x14ac:dyDescent="0.3">
      <c r="A69" s="1">
        <v>68</v>
      </c>
      <c r="B69" s="1">
        <v>56</v>
      </c>
      <c r="C69" s="1" t="s">
        <v>55</v>
      </c>
      <c r="D69" s="1" t="s">
        <v>11</v>
      </c>
      <c r="E69" s="1">
        <v>2</v>
      </c>
      <c r="F69" s="1">
        <v>1</v>
      </c>
      <c r="G69" s="1">
        <v>3</v>
      </c>
      <c r="H69" s="1" t="s">
        <v>35</v>
      </c>
      <c r="I69" s="1" t="s">
        <v>13</v>
      </c>
      <c r="J69" s="7">
        <v>321.97142857142859</v>
      </c>
      <c r="K69" s="5">
        <v>0</v>
      </c>
      <c r="L69" s="1" t="s">
        <v>34</v>
      </c>
      <c r="M69" s="5">
        <v>1714.2857142857142</v>
      </c>
      <c r="N69" s="1">
        <v>18</v>
      </c>
      <c r="O69" s="8">
        <v>113.62714285714286</v>
      </c>
      <c r="P69" s="1" t="s">
        <v>15</v>
      </c>
      <c r="Q69" s="1" t="s">
        <v>26</v>
      </c>
      <c r="R69" s="1" t="s">
        <v>24</v>
      </c>
      <c r="S69" s="1">
        <v>0</v>
      </c>
      <c r="T69" s="1" t="s">
        <v>50</v>
      </c>
      <c r="U69" s="1">
        <v>0</v>
      </c>
      <c r="V69" s="6">
        <v>38</v>
      </c>
    </row>
    <row r="70" spans="1:22" ht="14.25" customHeight="1" x14ac:dyDescent="0.3">
      <c r="A70" s="1">
        <v>69</v>
      </c>
      <c r="B70" s="1">
        <v>48</v>
      </c>
      <c r="C70" s="1" t="s">
        <v>56</v>
      </c>
      <c r="D70" s="1" t="s">
        <v>19</v>
      </c>
      <c r="E70" s="1">
        <v>3</v>
      </c>
      <c r="F70" s="1">
        <v>4</v>
      </c>
      <c r="G70" s="1">
        <v>3</v>
      </c>
      <c r="H70" s="1" t="s">
        <v>20</v>
      </c>
      <c r="I70" s="1" t="s">
        <v>42</v>
      </c>
      <c r="J70" s="7">
        <v>1000</v>
      </c>
      <c r="K70" s="5">
        <v>132</v>
      </c>
      <c r="L70" s="1" t="s">
        <v>22</v>
      </c>
      <c r="M70" s="5">
        <v>714.28571428571433</v>
      </c>
      <c r="N70" s="1">
        <v>12</v>
      </c>
      <c r="O70" s="8">
        <v>68.584000000000003</v>
      </c>
      <c r="P70" s="1" t="s">
        <v>66</v>
      </c>
      <c r="Q70" s="1" t="s">
        <v>23</v>
      </c>
      <c r="R70" s="1" t="s">
        <v>37</v>
      </c>
      <c r="S70" s="1">
        <v>1</v>
      </c>
      <c r="T70" s="1" t="s">
        <v>50</v>
      </c>
      <c r="U70" s="1">
        <v>0</v>
      </c>
      <c r="V70" s="6">
        <v>57</v>
      </c>
    </row>
    <row r="71" spans="1:22" ht="14.25" customHeight="1" x14ac:dyDescent="0.3">
      <c r="A71" s="1">
        <v>70</v>
      </c>
      <c r="B71" s="1">
        <v>63</v>
      </c>
      <c r="C71" s="1" t="s">
        <v>55</v>
      </c>
      <c r="D71" s="1" t="s">
        <v>39</v>
      </c>
      <c r="E71" s="1">
        <v>7</v>
      </c>
      <c r="F71" s="1">
        <v>0</v>
      </c>
      <c r="G71" s="1">
        <v>3</v>
      </c>
      <c r="H71" s="1" t="s">
        <v>35</v>
      </c>
      <c r="I71" s="1" t="s">
        <v>21</v>
      </c>
      <c r="J71" s="7">
        <v>485.42857142857144</v>
      </c>
      <c r="K71" s="5">
        <v>262.85714285714283</v>
      </c>
      <c r="L71" s="1" t="s">
        <v>14</v>
      </c>
      <c r="M71" s="5">
        <v>2285.7142857142858</v>
      </c>
      <c r="N71" s="1">
        <v>48</v>
      </c>
      <c r="O71" s="8">
        <v>80.081142857142851</v>
      </c>
      <c r="P71" s="1" t="s">
        <v>40</v>
      </c>
      <c r="Q71" s="1" t="s">
        <v>26</v>
      </c>
      <c r="R71" s="1" t="s">
        <v>24</v>
      </c>
      <c r="S71" s="1">
        <v>1</v>
      </c>
      <c r="T71" s="1" t="s">
        <v>50</v>
      </c>
      <c r="U71" s="1">
        <v>10</v>
      </c>
      <c r="V71" s="1" t="s">
        <v>27</v>
      </c>
    </row>
    <row r="72" spans="1:22" ht="14.25" customHeight="1" x14ac:dyDescent="0.3">
      <c r="A72" s="1">
        <v>71</v>
      </c>
      <c r="B72" s="1">
        <v>63</v>
      </c>
      <c r="C72" s="1" t="s">
        <v>55</v>
      </c>
      <c r="D72" s="1" t="s">
        <v>11</v>
      </c>
      <c r="E72" s="1">
        <v>0</v>
      </c>
      <c r="F72" s="1">
        <v>0</v>
      </c>
      <c r="G72" s="1">
        <v>5</v>
      </c>
      <c r="H72" s="1" t="s">
        <v>32</v>
      </c>
      <c r="I72" s="1" t="s">
        <v>21</v>
      </c>
      <c r="J72" s="7">
        <v>458</v>
      </c>
      <c r="K72" s="5">
        <v>157.71428571428572</v>
      </c>
      <c r="L72" s="1" t="s">
        <v>22</v>
      </c>
      <c r="M72" s="5">
        <v>1257.1428571428571</v>
      </c>
      <c r="N72" s="1">
        <v>36</v>
      </c>
      <c r="O72" s="8">
        <v>48.755428571428574</v>
      </c>
      <c r="P72" s="1" t="s">
        <v>66</v>
      </c>
      <c r="Q72" s="1" t="s">
        <v>30</v>
      </c>
      <c r="R72" s="1" t="s">
        <v>31</v>
      </c>
      <c r="S72" s="1">
        <v>1</v>
      </c>
      <c r="T72" s="1" t="s">
        <v>50</v>
      </c>
      <c r="U72" s="1">
        <v>20</v>
      </c>
      <c r="V72" s="1" t="s">
        <v>27</v>
      </c>
    </row>
    <row r="73" spans="1:22" ht="14.25" customHeight="1" x14ac:dyDescent="0.3">
      <c r="A73" s="1">
        <v>72</v>
      </c>
      <c r="B73" s="1">
        <v>41</v>
      </c>
      <c r="C73" s="1" t="s">
        <v>56</v>
      </c>
      <c r="D73" s="1" t="s">
        <v>38</v>
      </c>
      <c r="E73" s="1">
        <v>1</v>
      </c>
      <c r="F73" s="1">
        <v>2</v>
      </c>
      <c r="G73" s="1">
        <v>1</v>
      </c>
      <c r="H73" s="1" t="s">
        <v>35</v>
      </c>
      <c r="I73" s="1" t="s">
        <v>21</v>
      </c>
      <c r="J73" s="7">
        <v>185.71428571428572</v>
      </c>
      <c r="K73" s="5">
        <v>29.428571428571427</v>
      </c>
      <c r="L73" s="1" t="s">
        <v>22</v>
      </c>
      <c r="M73" s="5">
        <v>428.57142857142856</v>
      </c>
      <c r="N73" s="1">
        <v>6</v>
      </c>
      <c r="O73" s="8">
        <v>75.866857142857143</v>
      </c>
      <c r="P73" s="1" t="s">
        <v>66</v>
      </c>
      <c r="Q73" s="1" t="s">
        <v>26</v>
      </c>
      <c r="R73" s="1" t="s">
        <v>24</v>
      </c>
      <c r="S73" s="1">
        <v>1</v>
      </c>
      <c r="T73" s="1" t="s">
        <v>50</v>
      </c>
      <c r="U73" s="1">
        <v>0</v>
      </c>
      <c r="V73" s="6">
        <v>21</v>
      </c>
    </row>
    <row r="74" spans="1:22" ht="14.25" customHeight="1" x14ac:dyDescent="0.3">
      <c r="A74" s="1">
        <v>73</v>
      </c>
      <c r="B74" s="1">
        <v>63</v>
      </c>
      <c r="C74" s="1" t="s">
        <v>55</v>
      </c>
      <c r="D74" s="1" t="s">
        <v>11</v>
      </c>
      <c r="E74" s="1">
        <v>0</v>
      </c>
      <c r="F74" s="1">
        <v>0</v>
      </c>
      <c r="G74" s="1">
        <v>5</v>
      </c>
      <c r="H74" s="1" t="s">
        <v>32</v>
      </c>
      <c r="I74" s="1" t="s">
        <v>21</v>
      </c>
      <c r="J74" s="7">
        <v>458</v>
      </c>
      <c r="K74" s="5">
        <v>157.71428571428572</v>
      </c>
      <c r="L74" s="1" t="s">
        <v>22</v>
      </c>
      <c r="M74" s="5">
        <v>1257.1428571428571</v>
      </c>
      <c r="N74" s="1">
        <v>36</v>
      </c>
      <c r="O74" s="8">
        <v>48.755428571428574</v>
      </c>
      <c r="P74" s="1" t="s">
        <v>66</v>
      </c>
      <c r="Q74" s="1" t="s">
        <v>30</v>
      </c>
      <c r="R74" s="1" t="s">
        <v>31</v>
      </c>
      <c r="S74" s="1">
        <v>1</v>
      </c>
      <c r="T74" s="1" t="s">
        <v>50</v>
      </c>
      <c r="U74" s="1">
        <v>20</v>
      </c>
      <c r="V74" s="1" t="s">
        <v>27</v>
      </c>
    </row>
    <row r="75" spans="1:22" ht="14.25" customHeight="1" x14ac:dyDescent="0.3">
      <c r="A75" s="1">
        <v>74</v>
      </c>
      <c r="B75" s="1">
        <v>27</v>
      </c>
      <c r="C75" s="1" t="s">
        <v>56</v>
      </c>
      <c r="D75" s="1" t="s">
        <v>11</v>
      </c>
      <c r="E75" s="1">
        <v>2</v>
      </c>
      <c r="F75" s="1">
        <v>2</v>
      </c>
      <c r="G75" s="1">
        <v>3</v>
      </c>
      <c r="H75" s="1" t="s">
        <v>20</v>
      </c>
      <c r="I75" s="1" t="s">
        <v>13</v>
      </c>
      <c r="J75" s="7">
        <v>218</v>
      </c>
      <c r="K75" s="5">
        <v>31.714285714285715</v>
      </c>
      <c r="L75" s="1" t="s">
        <v>14</v>
      </c>
      <c r="M75" s="5">
        <v>1000</v>
      </c>
      <c r="N75" s="1">
        <v>24</v>
      </c>
      <c r="O75" s="8">
        <v>54.380285714285712</v>
      </c>
      <c r="P75" s="1" t="s">
        <v>15</v>
      </c>
      <c r="Q75" s="1" t="s">
        <v>16</v>
      </c>
      <c r="R75" s="1" t="s">
        <v>17</v>
      </c>
      <c r="S75" s="1">
        <v>0</v>
      </c>
      <c r="T75" s="1" t="s">
        <v>50</v>
      </c>
      <c r="U75" s="1">
        <v>0</v>
      </c>
      <c r="V75" s="6">
        <v>48</v>
      </c>
    </row>
    <row r="76" spans="1:22" ht="14.25" customHeight="1" x14ac:dyDescent="0.3">
      <c r="A76" s="1">
        <v>75</v>
      </c>
      <c r="B76" s="1">
        <v>26</v>
      </c>
      <c r="C76" s="1" t="s">
        <v>56</v>
      </c>
      <c r="D76" s="1" t="s">
        <v>11</v>
      </c>
      <c r="E76" s="1">
        <v>1</v>
      </c>
      <c r="F76" s="1">
        <v>1</v>
      </c>
      <c r="G76" s="1">
        <v>2</v>
      </c>
      <c r="H76" s="1" t="s">
        <v>20</v>
      </c>
      <c r="I76" s="1" t="s">
        <v>13</v>
      </c>
      <c r="J76" s="7">
        <v>248.51142857142858</v>
      </c>
      <c r="K76" s="5">
        <v>129.14285714285714</v>
      </c>
      <c r="L76" s="1" t="s">
        <v>14</v>
      </c>
      <c r="M76" s="5">
        <v>342.85714285714283</v>
      </c>
      <c r="N76" s="1">
        <v>18</v>
      </c>
      <c r="O76" s="8">
        <v>22.725428571428573</v>
      </c>
      <c r="P76" s="1" t="s">
        <v>66</v>
      </c>
      <c r="Q76" s="1" t="s">
        <v>23</v>
      </c>
      <c r="R76" s="1" t="s">
        <v>17</v>
      </c>
      <c r="S76" s="1">
        <v>1</v>
      </c>
      <c r="T76" s="1" t="s">
        <v>50</v>
      </c>
      <c r="U76" s="1">
        <v>40</v>
      </c>
      <c r="V76" s="1" t="s">
        <v>27</v>
      </c>
    </row>
    <row r="77" spans="1:22" ht="14.25" customHeight="1" x14ac:dyDescent="0.3">
      <c r="A77" s="1">
        <v>76</v>
      </c>
      <c r="B77" s="1">
        <v>63</v>
      </c>
      <c r="C77" s="1" t="s">
        <v>56</v>
      </c>
      <c r="D77" s="1" t="s">
        <v>19</v>
      </c>
      <c r="E77" s="1">
        <v>2</v>
      </c>
      <c r="F77" s="1">
        <v>2</v>
      </c>
      <c r="G77" s="1">
        <v>3</v>
      </c>
      <c r="H77" s="1" t="s">
        <v>20</v>
      </c>
      <c r="I77" s="1" t="s">
        <v>21</v>
      </c>
      <c r="J77" s="7">
        <v>857.14285714285711</v>
      </c>
      <c r="K77" s="5">
        <v>248.57142857142858</v>
      </c>
      <c r="L77" s="1" t="s">
        <v>34</v>
      </c>
      <c r="M77" s="5">
        <v>2857.1428571428573</v>
      </c>
      <c r="N77" s="1">
        <v>48</v>
      </c>
      <c r="O77" s="8">
        <v>91.79485714285714</v>
      </c>
      <c r="P77" s="1" t="s">
        <v>15</v>
      </c>
      <c r="Q77" s="1" t="s">
        <v>26</v>
      </c>
      <c r="R77" s="1" t="s">
        <v>37</v>
      </c>
      <c r="S77" s="1">
        <v>1</v>
      </c>
      <c r="T77" s="1" t="s">
        <v>50</v>
      </c>
      <c r="U77" s="1">
        <v>0</v>
      </c>
      <c r="V77" s="6">
        <v>62</v>
      </c>
    </row>
    <row r="78" spans="1:22" ht="14.25" customHeight="1" x14ac:dyDescent="0.3">
      <c r="A78" s="1">
        <v>77</v>
      </c>
      <c r="B78" s="1">
        <v>28</v>
      </c>
      <c r="C78" s="1" t="s">
        <v>56</v>
      </c>
      <c r="D78" s="1" t="s">
        <v>19</v>
      </c>
      <c r="E78" s="1">
        <v>1</v>
      </c>
      <c r="F78" s="1">
        <v>2</v>
      </c>
      <c r="G78" s="1">
        <v>2</v>
      </c>
      <c r="H78" s="1" t="s">
        <v>12</v>
      </c>
      <c r="I78" s="1" t="s">
        <v>13</v>
      </c>
      <c r="J78" s="7">
        <v>189.23114285714286</v>
      </c>
      <c r="K78" s="5">
        <v>0</v>
      </c>
      <c r="L78" s="1" t="s">
        <v>22</v>
      </c>
      <c r="M78" s="5">
        <v>200</v>
      </c>
      <c r="N78" s="1">
        <v>12</v>
      </c>
      <c r="O78" s="8">
        <v>18.97</v>
      </c>
      <c r="P78" s="1" t="s">
        <v>66</v>
      </c>
      <c r="Q78" s="1" t="s">
        <v>26</v>
      </c>
      <c r="R78" s="1" t="s">
        <v>17</v>
      </c>
      <c r="S78" s="1">
        <v>1</v>
      </c>
      <c r="T78" s="1" t="s">
        <v>50</v>
      </c>
      <c r="U78" s="1">
        <v>0</v>
      </c>
      <c r="V78" s="6">
        <v>33</v>
      </c>
    </row>
    <row r="79" spans="1:22" ht="14.25" customHeight="1" x14ac:dyDescent="0.3">
      <c r="A79" s="1">
        <v>78</v>
      </c>
      <c r="B79" s="1">
        <v>51</v>
      </c>
      <c r="C79" s="1" t="s">
        <v>55</v>
      </c>
      <c r="D79" s="1" t="s">
        <v>39</v>
      </c>
      <c r="E79" s="1">
        <v>3</v>
      </c>
      <c r="F79" s="1">
        <v>1</v>
      </c>
      <c r="G79" s="1">
        <v>3</v>
      </c>
      <c r="H79" s="1" t="s">
        <v>20</v>
      </c>
      <c r="I79" s="1" t="s">
        <v>21</v>
      </c>
      <c r="J79" s="7">
        <v>109.38542857142858</v>
      </c>
      <c r="K79" s="5">
        <v>79.142857142857139</v>
      </c>
      <c r="L79" s="1" t="s">
        <v>34</v>
      </c>
      <c r="M79" s="5">
        <v>542.85714285714289</v>
      </c>
      <c r="N79" s="1">
        <v>24</v>
      </c>
      <c r="O79" s="8">
        <v>28.468857142857143</v>
      </c>
      <c r="P79" s="1" t="s">
        <v>66</v>
      </c>
      <c r="Q79" s="1" t="s">
        <v>23</v>
      </c>
      <c r="R79" s="1" t="s">
        <v>17</v>
      </c>
      <c r="S79" s="1">
        <v>1</v>
      </c>
      <c r="T79" s="1" t="s">
        <v>50</v>
      </c>
      <c r="U79" s="1">
        <v>0</v>
      </c>
      <c r="V79" s="6">
        <v>60</v>
      </c>
    </row>
    <row r="80" spans="1:22" ht="14.25" customHeight="1" x14ac:dyDescent="0.3">
      <c r="A80" s="1">
        <v>79</v>
      </c>
      <c r="B80" s="1">
        <v>42</v>
      </c>
      <c r="C80" s="1" t="s">
        <v>55</v>
      </c>
      <c r="D80" s="1" t="s">
        <v>38</v>
      </c>
      <c r="E80" s="1">
        <v>2</v>
      </c>
      <c r="F80" s="1">
        <v>2</v>
      </c>
      <c r="G80" s="1">
        <v>2</v>
      </c>
      <c r="H80" s="1" t="s">
        <v>12</v>
      </c>
      <c r="I80" s="1" t="s">
        <v>21</v>
      </c>
      <c r="J80" s="7">
        <v>707.14285714285711</v>
      </c>
      <c r="K80" s="5">
        <v>31.428571428571427</v>
      </c>
      <c r="L80" s="1" t="s">
        <v>22</v>
      </c>
      <c r="M80" s="5">
        <v>5714.2857142857147</v>
      </c>
      <c r="N80" s="1">
        <v>24</v>
      </c>
      <c r="O80" s="8">
        <v>299.67342857142859</v>
      </c>
      <c r="P80" s="1" t="s">
        <v>15</v>
      </c>
      <c r="Q80" s="1" t="s">
        <v>26</v>
      </c>
      <c r="R80" s="1" t="s">
        <v>17</v>
      </c>
      <c r="S80" s="1">
        <v>1</v>
      </c>
      <c r="T80" s="1" t="s">
        <v>50</v>
      </c>
      <c r="U80" s="1">
        <v>0</v>
      </c>
      <c r="V80" s="6">
        <v>27</v>
      </c>
    </row>
    <row r="81" spans="1:22" ht="14.25" customHeight="1" x14ac:dyDescent="0.3">
      <c r="A81" s="1">
        <v>80</v>
      </c>
      <c r="B81" s="1">
        <v>42</v>
      </c>
      <c r="C81" s="1" t="s">
        <v>55</v>
      </c>
      <c r="D81" s="1" t="s">
        <v>38</v>
      </c>
      <c r="E81" s="1">
        <v>2</v>
      </c>
      <c r="F81" s="1">
        <v>2</v>
      </c>
      <c r="G81" s="1">
        <v>2</v>
      </c>
      <c r="H81" s="1" t="s">
        <v>12</v>
      </c>
      <c r="I81" s="1" t="s">
        <v>21</v>
      </c>
      <c r="J81" s="7">
        <v>707.14285714285711</v>
      </c>
      <c r="K81" s="5">
        <v>31.428571428571427</v>
      </c>
      <c r="L81" s="1" t="s">
        <v>22</v>
      </c>
      <c r="M81" s="5">
        <v>5714.2857142857147</v>
      </c>
      <c r="N81" s="1">
        <v>24</v>
      </c>
      <c r="O81" s="8">
        <v>299.67342857142859</v>
      </c>
      <c r="P81" s="1" t="s">
        <v>15</v>
      </c>
      <c r="Q81" s="1" t="s">
        <v>26</v>
      </c>
      <c r="R81" s="1" t="s">
        <v>17</v>
      </c>
      <c r="S81" s="1">
        <v>1</v>
      </c>
      <c r="T81" s="1" t="s">
        <v>50</v>
      </c>
      <c r="U81" s="1">
        <v>0</v>
      </c>
      <c r="V81" s="6">
        <v>22</v>
      </c>
    </row>
    <row r="82" spans="1:22" ht="14.25" customHeight="1" x14ac:dyDescent="0.3">
      <c r="A82" s="1">
        <v>81</v>
      </c>
      <c r="B82" s="1">
        <v>42</v>
      </c>
      <c r="C82" s="1" t="s">
        <v>55</v>
      </c>
      <c r="D82" s="1" t="s">
        <v>38</v>
      </c>
      <c r="E82" s="1">
        <v>2</v>
      </c>
      <c r="F82" s="1">
        <v>2</v>
      </c>
      <c r="G82" s="1">
        <v>2</v>
      </c>
      <c r="H82" s="1" t="s">
        <v>12</v>
      </c>
      <c r="I82" s="1" t="s">
        <v>21</v>
      </c>
      <c r="J82" s="7">
        <v>707.14285714285711</v>
      </c>
      <c r="K82" s="5">
        <v>31.428571428571427</v>
      </c>
      <c r="L82" s="1" t="s">
        <v>22</v>
      </c>
      <c r="M82" s="5">
        <v>5714.2857142857147</v>
      </c>
      <c r="N82" s="1">
        <v>24</v>
      </c>
      <c r="O82" s="8">
        <v>299.67342857142859</v>
      </c>
      <c r="P82" s="1" t="s">
        <v>15</v>
      </c>
      <c r="Q82" s="1" t="s">
        <v>26</v>
      </c>
      <c r="R82" s="1" t="s">
        <v>17</v>
      </c>
      <c r="S82" s="1">
        <v>1</v>
      </c>
      <c r="T82" s="1" t="s">
        <v>50</v>
      </c>
      <c r="U82" s="1">
        <v>0</v>
      </c>
      <c r="V82" s="6">
        <v>34</v>
      </c>
    </row>
    <row r="83" spans="1:22" ht="14.25" customHeight="1" x14ac:dyDescent="0.3">
      <c r="A83" s="1">
        <v>82</v>
      </c>
      <c r="B83" s="1">
        <v>43</v>
      </c>
      <c r="C83" s="1" t="s">
        <v>56</v>
      </c>
      <c r="D83" s="1" t="s">
        <v>19</v>
      </c>
      <c r="E83" s="1">
        <v>2</v>
      </c>
      <c r="F83" s="1">
        <v>3</v>
      </c>
      <c r="G83" s="1">
        <v>2</v>
      </c>
      <c r="H83" s="1" t="s">
        <v>20</v>
      </c>
      <c r="I83" s="1" t="s">
        <v>25</v>
      </c>
      <c r="J83" s="7">
        <v>146.67057142857144</v>
      </c>
      <c r="K83" s="5">
        <v>0</v>
      </c>
      <c r="L83" s="1" t="s">
        <v>22</v>
      </c>
      <c r="M83" s="5">
        <v>3428.5714285714284</v>
      </c>
      <c r="N83" s="1">
        <v>48</v>
      </c>
      <c r="O83" s="8">
        <v>109.066</v>
      </c>
      <c r="P83" s="1" t="s">
        <v>66</v>
      </c>
      <c r="Q83" s="1" t="s">
        <v>16</v>
      </c>
      <c r="R83" s="1" t="s">
        <v>17</v>
      </c>
      <c r="S83" s="1">
        <v>1</v>
      </c>
      <c r="T83" s="1" t="s">
        <v>50</v>
      </c>
      <c r="U83" s="1">
        <v>0</v>
      </c>
      <c r="V83" s="6">
        <v>60</v>
      </c>
    </row>
    <row r="84" spans="1:22" ht="14.25" customHeight="1" x14ac:dyDescent="0.3">
      <c r="A84" s="1">
        <v>83</v>
      </c>
      <c r="B84" s="1">
        <v>42</v>
      </c>
      <c r="C84" s="1" t="s">
        <v>55</v>
      </c>
      <c r="D84" s="1" t="s">
        <v>38</v>
      </c>
      <c r="E84" s="1">
        <v>2</v>
      </c>
      <c r="F84" s="1">
        <v>2</v>
      </c>
      <c r="G84" s="1">
        <v>2</v>
      </c>
      <c r="H84" s="1" t="s">
        <v>12</v>
      </c>
      <c r="I84" s="1" t="s">
        <v>21</v>
      </c>
      <c r="J84" s="7">
        <v>707.14285714285711</v>
      </c>
      <c r="K84" s="5">
        <v>31.428571428571427</v>
      </c>
      <c r="L84" s="1" t="s">
        <v>22</v>
      </c>
      <c r="M84" s="5">
        <v>5714.2857142857147</v>
      </c>
      <c r="N84" s="1">
        <v>24</v>
      </c>
      <c r="O84" s="8">
        <v>299.67342857142859</v>
      </c>
      <c r="P84" s="1" t="s">
        <v>15</v>
      </c>
      <c r="Q84" s="1" t="s">
        <v>26</v>
      </c>
      <c r="R84" s="1" t="s">
        <v>17</v>
      </c>
      <c r="S84" s="1">
        <v>1</v>
      </c>
      <c r="T84" s="1" t="s">
        <v>50</v>
      </c>
      <c r="U84" s="1">
        <v>0</v>
      </c>
      <c r="V84" s="6">
        <v>32</v>
      </c>
    </row>
    <row r="85" spans="1:22" ht="14.25" customHeight="1" x14ac:dyDescent="0.3">
      <c r="A85" s="1">
        <v>84</v>
      </c>
      <c r="B85" s="1">
        <v>52</v>
      </c>
      <c r="C85" s="1" t="s">
        <v>55</v>
      </c>
      <c r="D85" s="1" t="s">
        <v>39</v>
      </c>
      <c r="E85" s="1">
        <v>2</v>
      </c>
      <c r="F85" s="1">
        <v>0</v>
      </c>
      <c r="G85" s="1">
        <v>3</v>
      </c>
      <c r="H85" s="1" t="s">
        <v>20</v>
      </c>
      <c r="I85" s="1" t="s">
        <v>21</v>
      </c>
      <c r="J85" s="7">
        <v>171.42857142857142</v>
      </c>
      <c r="K85" s="5">
        <v>0</v>
      </c>
      <c r="L85" s="1" t="s">
        <v>22</v>
      </c>
      <c r="M85" s="5">
        <v>2285.7142857142858</v>
      </c>
      <c r="N85" s="1">
        <v>48</v>
      </c>
      <c r="O85" s="8">
        <v>73.436000000000007</v>
      </c>
      <c r="P85" s="1" t="s">
        <v>15</v>
      </c>
      <c r="Q85" s="1" t="s">
        <v>26</v>
      </c>
      <c r="R85" s="1" t="s">
        <v>24</v>
      </c>
      <c r="S85" s="1">
        <v>1</v>
      </c>
      <c r="T85" s="1" t="s">
        <v>50</v>
      </c>
      <c r="U85" s="1">
        <v>365</v>
      </c>
      <c r="V85" s="1" t="s">
        <v>27</v>
      </c>
    </row>
    <row r="86" spans="1:22" ht="14.25" customHeight="1" x14ac:dyDescent="0.3">
      <c r="A86" s="1">
        <v>85</v>
      </c>
      <c r="B86" s="1">
        <v>38</v>
      </c>
      <c r="C86" s="1" t="s">
        <v>56</v>
      </c>
      <c r="D86" s="1" t="s">
        <v>19</v>
      </c>
      <c r="E86" s="1">
        <v>2</v>
      </c>
      <c r="F86" s="1">
        <v>3</v>
      </c>
      <c r="G86" s="1">
        <v>4</v>
      </c>
      <c r="H86" s="1" t="s">
        <v>20</v>
      </c>
      <c r="I86" s="1" t="s">
        <v>25</v>
      </c>
      <c r="J86" s="7">
        <v>457.14285714285717</v>
      </c>
      <c r="K86" s="5">
        <v>52.285714285714285</v>
      </c>
      <c r="L86" s="1" t="s">
        <v>14</v>
      </c>
      <c r="M86" s="5">
        <v>571.42857142857144</v>
      </c>
      <c r="N86" s="1">
        <v>24</v>
      </c>
      <c r="O86" s="8">
        <v>30.555428571428571</v>
      </c>
      <c r="P86" s="1" t="s">
        <v>15</v>
      </c>
      <c r="Q86" s="1" t="s">
        <v>23</v>
      </c>
      <c r="R86" s="1" t="s">
        <v>17</v>
      </c>
      <c r="S86" s="1">
        <v>0</v>
      </c>
      <c r="T86" s="1" t="s">
        <v>50</v>
      </c>
      <c r="U86" s="1">
        <v>0</v>
      </c>
      <c r="V86" s="6">
        <v>65</v>
      </c>
    </row>
    <row r="87" spans="1:22" ht="14.25" customHeight="1" x14ac:dyDescent="0.3">
      <c r="A87" s="1">
        <v>86</v>
      </c>
      <c r="B87" s="1">
        <v>38</v>
      </c>
      <c r="C87" s="1" t="s">
        <v>56</v>
      </c>
      <c r="D87" s="1" t="s">
        <v>19</v>
      </c>
      <c r="E87" s="1">
        <v>2</v>
      </c>
      <c r="F87" s="1">
        <v>3</v>
      </c>
      <c r="G87" s="1">
        <v>4</v>
      </c>
      <c r="H87" s="1" t="s">
        <v>20</v>
      </c>
      <c r="I87" s="1" t="s">
        <v>25</v>
      </c>
      <c r="J87" s="7">
        <v>457.14285714285717</v>
      </c>
      <c r="K87" s="5">
        <v>52.285714285714285</v>
      </c>
      <c r="L87" s="1" t="s">
        <v>14</v>
      </c>
      <c r="M87" s="5">
        <v>342.85714285714283</v>
      </c>
      <c r="N87" s="1">
        <v>18</v>
      </c>
      <c r="O87" s="8">
        <v>23.070857142857143</v>
      </c>
      <c r="P87" s="1" t="s">
        <v>15</v>
      </c>
      <c r="Q87" s="1" t="s">
        <v>23</v>
      </c>
      <c r="R87" s="1" t="s">
        <v>17</v>
      </c>
      <c r="S87" s="1">
        <v>0</v>
      </c>
      <c r="T87" s="1" t="s">
        <v>50</v>
      </c>
      <c r="U87" s="1">
        <v>0</v>
      </c>
      <c r="V87" s="6">
        <v>55</v>
      </c>
    </row>
    <row r="88" spans="1:22" ht="14.25" customHeight="1" x14ac:dyDescent="0.3">
      <c r="A88" s="1">
        <v>87</v>
      </c>
      <c r="B88" s="1">
        <v>46</v>
      </c>
      <c r="C88" s="1" t="s">
        <v>55</v>
      </c>
      <c r="D88" s="1" t="s">
        <v>11</v>
      </c>
      <c r="E88" s="1">
        <v>0</v>
      </c>
      <c r="F88" s="1">
        <v>1</v>
      </c>
      <c r="G88" s="1">
        <v>3</v>
      </c>
      <c r="H88" s="1" t="s">
        <v>32</v>
      </c>
      <c r="I88" s="1" t="s">
        <v>13</v>
      </c>
      <c r="J88" s="7">
        <v>485.14285714285717</v>
      </c>
      <c r="K88" s="5">
        <v>288.28571428571428</v>
      </c>
      <c r="L88" s="1" t="s">
        <v>22</v>
      </c>
      <c r="M88" s="5">
        <v>1428.5714285714287</v>
      </c>
      <c r="N88" s="1">
        <v>24</v>
      </c>
      <c r="O88" s="8">
        <v>80.324571428571431</v>
      </c>
      <c r="P88" s="1" t="s">
        <v>66</v>
      </c>
      <c r="Q88" s="1" t="s">
        <v>23</v>
      </c>
      <c r="R88" s="1" t="s">
        <v>17</v>
      </c>
      <c r="S88" s="1">
        <v>1</v>
      </c>
      <c r="T88" s="1" t="s">
        <v>50</v>
      </c>
      <c r="U88" s="1">
        <v>12</v>
      </c>
      <c r="V88" s="1" t="s">
        <v>27</v>
      </c>
    </row>
    <row r="89" spans="1:22" ht="14.25" customHeight="1" x14ac:dyDescent="0.3">
      <c r="A89" s="1">
        <v>88</v>
      </c>
      <c r="B89" s="1">
        <v>46</v>
      </c>
      <c r="C89" s="1" t="s">
        <v>55</v>
      </c>
      <c r="D89" s="1" t="s">
        <v>11</v>
      </c>
      <c r="E89" s="1">
        <v>0</v>
      </c>
      <c r="F89" s="1">
        <v>1</v>
      </c>
      <c r="G89" s="1">
        <v>3</v>
      </c>
      <c r="H89" s="1" t="s">
        <v>32</v>
      </c>
      <c r="I89" s="1" t="s">
        <v>13</v>
      </c>
      <c r="J89" s="7">
        <v>485.14285714285717</v>
      </c>
      <c r="K89" s="5">
        <v>288.28571428571428</v>
      </c>
      <c r="L89" s="1" t="s">
        <v>22</v>
      </c>
      <c r="M89" s="5">
        <v>1428.5714285714287</v>
      </c>
      <c r="N89" s="1">
        <v>24</v>
      </c>
      <c r="O89" s="8">
        <v>80.324571428571431</v>
      </c>
      <c r="P89" s="1" t="s">
        <v>66</v>
      </c>
      <c r="Q89" s="1" t="s">
        <v>23</v>
      </c>
      <c r="R89" s="1" t="s">
        <v>17</v>
      </c>
      <c r="S89" s="1">
        <v>1</v>
      </c>
      <c r="T89" s="1" t="s">
        <v>50</v>
      </c>
      <c r="U89" s="1">
        <v>12</v>
      </c>
      <c r="V89" s="1" t="s">
        <v>27</v>
      </c>
    </row>
    <row r="90" spans="1:22" ht="14.25" customHeight="1" x14ac:dyDescent="0.3">
      <c r="A90" s="1">
        <v>89</v>
      </c>
      <c r="B90" s="1">
        <v>46</v>
      </c>
      <c r="C90" s="1" t="s">
        <v>55</v>
      </c>
      <c r="D90" s="1" t="s">
        <v>11</v>
      </c>
      <c r="E90" s="1">
        <v>0</v>
      </c>
      <c r="F90" s="1">
        <v>1</v>
      </c>
      <c r="G90" s="1">
        <v>3</v>
      </c>
      <c r="H90" s="1" t="s">
        <v>32</v>
      </c>
      <c r="I90" s="1" t="s">
        <v>13</v>
      </c>
      <c r="J90" s="7">
        <v>485.14285714285717</v>
      </c>
      <c r="K90" s="5">
        <v>288.28571428571428</v>
      </c>
      <c r="L90" s="1" t="s">
        <v>22</v>
      </c>
      <c r="M90" s="5">
        <v>1428.5714285714287</v>
      </c>
      <c r="N90" s="1">
        <v>24</v>
      </c>
      <c r="O90" s="8">
        <v>80.324571428571431</v>
      </c>
      <c r="P90" s="1" t="s">
        <v>66</v>
      </c>
      <c r="Q90" s="1" t="s">
        <v>23</v>
      </c>
      <c r="R90" s="1" t="s">
        <v>17</v>
      </c>
      <c r="S90" s="1">
        <v>1</v>
      </c>
      <c r="T90" s="1" t="s">
        <v>50</v>
      </c>
      <c r="U90" s="1">
        <v>12</v>
      </c>
      <c r="V90" s="1" t="s">
        <v>27</v>
      </c>
    </row>
    <row r="91" spans="1:22" ht="14.25" customHeight="1" x14ac:dyDescent="0.3">
      <c r="A91" s="1">
        <v>90</v>
      </c>
      <c r="B91" s="1">
        <v>46</v>
      </c>
      <c r="C91" s="1" t="s">
        <v>55</v>
      </c>
      <c r="D91" s="1" t="s">
        <v>11</v>
      </c>
      <c r="E91" s="1">
        <v>0</v>
      </c>
      <c r="F91" s="1">
        <v>1</v>
      </c>
      <c r="G91" s="1">
        <v>3</v>
      </c>
      <c r="H91" s="1" t="s">
        <v>32</v>
      </c>
      <c r="I91" s="1" t="s">
        <v>13</v>
      </c>
      <c r="J91" s="7">
        <v>485.14285714285717</v>
      </c>
      <c r="K91" s="5">
        <v>288.28571428571428</v>
      </c>
      <c r="L91" s="1" t="s">
        <v>22</v>
      </c>
      <c r="M91" s="5">
        <v>1428.5714285714287</v>
      </c>
      <c r="N91" s="1">
        <v>24</v>
      </c>
      <c r="O91" s="8">
        <v>80.324571428571431</v>
      </c>
      <c r="P91" s="1" t="s">
        <v>66</v>
      </c>
      <c r="Q91" s="1" t="s">
        <v>23</v>
      </c>
      <c r="R91" s="1" t="s">
        <v>17</v>
      </c>
      <c r="S91" s="1">
        <v>1</v>
      </c>
      <c r="T91" s="1" t="s">
        <v>50</v>
      </c>
      <c r="U91" s="1">
        <v>12</v>
      </c>
      <c r="V91" s="1" t="s">
        <v>27</v>
      </c>
    </row>
    <row r="92" spans="1:22" ht="14.25" customHeight="1" x14ac:dyDescent="0.3">
      <c r="A92" s="1">
        <v>91</v>
      </c>
      <c r="B92" s="1">
        <v>29</v>
      </c>
      <c r="C92" s="1" t="s">
        <v>56</v>
      </c>
      <c r="D92" s="1" t="s">
        <v>38</v>
      </c>
      <c r="E92" s="1">
        <v>3</v>
      </c>
      <c r="F92" s="1">
        <v>4</v>
      </c>
      <c r="G92" s="1">
        <v>1</v>
      </c>
      <c r="H92" s="1" t="s">
        <v>20</v>
      </c>
      <c r="I92" s="1" t="s">
        <v>25</v>
      </c>
      <c r="J92" s="7">
        <v>214.28571428571428</v>
      </c>
      <c r="K92" s="5">
        <v>2</v>
      </c>
      <c r="L92" s="1" t="s">
        <v>14</v>
      </c>
      <c r="M92" s="5">
        <v>85.714285714285708</v>
      </c>
      <c r="N92" s="1">
        <v>3</v>
      </c>
      <c r="O92" s="8">
        <v>29.750857142857143</v>
      </c>
      <c r="P92" s="1" t="s">
        <v>66</v>
      </c>
      <c r="Q92" s="1" t="s">
        <v>26</v>
      </c>
      <c r="R92" s="1" t="s">
        <v>17</v>
      </c>
      <c r="S92" s="1">
        <v>1</v>
      </c>
      <c r="T92" s="1" t="s">
        <v>50</v>
      </c>
      <c r="U92" s="1">
        <v>0</v>
      </c>
      <c r="V92" s="6">
        <v>27</v>
      </c>
    </row>
    <row r="93" spans="1:22" ht="14.25" customHeight="1" x14ac:dyDescent="0.3">
      <c r="A93" s="1">
        <v>92</v>
      </c>
      <c r="B93" s="1">
        <v>34</v>
      </c>
      <c r="C93" s="1" t="s">
        <v>55</v>
      </c>
      <c r="D93" s="1" t="s">
        <v>19</v>
      </c>
      <c r="E93" s="1">
        <v>2</v>
      </c>
      <c r="F93" s="1">
        <v>2</v>
      </c>
      <c r="G93" s="1">
        <v>3</v>
      </c>
      <c r="H93" s="1" t="s">
        <v>20</v>
      </c>
      <c r="I93" s="1" t="s">
        <v>21</v>
      </c>
      <c r="J93" s="7">
        <v>428.57142857142856</v>
      </c>
      <c r="K93" s="5">
        <v>111.71428571428571</v>
      </c>
      <c r="L93" s="1" t="s">
        <v>14</v>
      </c>
      <c r="M93" s="5">
        <v>74.285714285714292</v>
      </c>
      <c r="N93" s="1">
        <v>3</v>
      </c>
      <c r="O93" s="8">
        <v>25.908285714285714</v>
      </c>
      <c r="P93" s="1" t="s">
        <v>15</v>
      </c>
      <c r="Q93" s="1" t="s">
        <v>26</v>
      </c>
      <c r="R93" s="1" t="s">
        <v>17</v>
      </c>
      <c r="S93" s="1">
        <v>0</v>
      </c>
      <c r="T93" s="1" t="s">
        <v>50</v>
      </c>
      <c r="U93" s="1">
        <v>0</v>
      </c>
      <c r="V93" s="6">
        <v>36</v>
      </c>
    </row>
    <row r="94" spans="1:22" ht="14.25" customHeight="1" x14ac:dyDescent="0.3">
      <c r="A94" s="1">
        <v>93</v>
      </c>
      <c r="B94" s="1">
        <v>68</v>
      </c>
      <c r="C94" s="1" t="s">
        <v>56</v>
      </c>
      <c r="D94" s="1" t="s">
        <v>19</v>
      </c>
      <c r="E94" s="1">
        <v>3</v>
      </c>
      <c r="F94" s="1">
        <v>0</v>
      </c>
      <c r="G94" s="1">
        <v>3</v>
      </c>
      <c r="H94" s="1" t="s">
        <v>12</v>
      </c>
      <c r="I94" s="1" t="s">
        <v>42</v>
      </c>
      <c r="J94" s="7">
        <v>394.44857142857143</v>
      </c>
      <c r="K94" s="5">
        <v>31.428571428571427</v>
      </c>
      <c r="L94" s="1" t="s">
        <v>22</v>
      </c>
      <c r="M94" s="5">
        <v>571.42857142857144</v>
      </c>
      <c r="N94" s="1">
        <v>24</v>
      </c>
      <c r="O94" s="8">
        <v>30.555428571428571</v>
      </c>
      <c r="P94" s="1" t="s">
        <v>66</v>
      </c>
      <c r="Q94" s="1" t="s">
        <v>26</v>
      </c>
      <c r="R94" s="1" t="s">
        <v>24</v>
      </c>
      <c r="S94" s="1">
        <v>1</v>
      </c>
      <c r="T94" s="1" t="s">
        <v>50</v>
      </c>
      <c r="U94" s="1">
        <v>0</v>
      </c>
      <c r="V94" s="6">
        <v>65</v>
      </c>
    </row>
    <row r="95" spans="1:22" ht="14.25" customHeight="1" x14ac:dyDescent="0.3">
      <c r="A95" s="1">
        <v>94</v>
      </c>
      <c r="B95" s="1">
        <v>39</v>
      </c>
      <c r="C95" s="1" t="s">
        <v>55</v>
      </c>
      <c r="D95" s="1" t="s">
        <v>19</v>
      </c>
      <c r="E95" s="1">
        <v>3</v>
      </c>
      <c r="F95" s="1">
        <v>2</v>
      </c>
      <c r="G95" s="1">
        <v>3</v>
      </c>
      <c r="H95" s="1" t="s">
        <v>12</v>
      </c>
      <c r="I95" s="1" t="s">
        <v>13</v>
      </c>
      <c r="J95" s="7">
        <v>292</v>
      </c>
      <c r="K95" s="5">
        <v>22.857142857142858</v>
      </c>
      <c r="L95" s="1" t="s">
        <v>14</v>
      </c>
      <c r="M95" s="5">
        <v>2857.1428571428573</v>
      </c>
      <c r="N95" s="1">
        <v>48</v>
      </c>
      <c r="O95" s="8">
        <v>84.167714285714283</v>
      </c>
      <c r="P95" s="1" t="s">
        <v>15</v>
      </c>
      <c r="Q95" s="1" t="s">
        <v>26</v>
      </c>
      <c r="R95" s="1" t="s">
        <v>17</v>
      </c>
      <c r="S95" s="1">
        <v>1</v>
      </c>
      <c r="T95" s="1" t="s">
        <v>50</v>
      </c>
      <c r="U95" s="1">
        <v>0</v>
      </c>
      <c r="V95" s="6">
        <v>57</v>
      </c>
    </row>
    <row r="96" spans="1:22" ht="14.25" customHeight="1" x14ac:dyDescent="0.3">
      <c r="A96" s="1">
        <v>95</v>
      </c>
      <c r="B96" s="1">
        <v>39</v>
      </c>
      <c r="C96" s="1" t="s">
        <v>55</v>
      </c>
      <c r="D96" s="1" t="s">
        <v>19</v>
      </c>
      <c r="E96" s="1">
        <v>3</v>
      </c>
      <c r="F96" s="1">
        <v>2</v>
      </c>
      <c r="G96" s="1">
        <v>3</v>
      </c>
      <c r="H96" s="1" t="s">
        <v>12</v>
      </c>
      <c r="I96" s="1" t="s">
        <v>13</v>
      </c>
      <c r="J96" s="7">
        <v>292</v>
      </c>
      <c r="K96" s="5">
        <v>22.857142857142858</v>
      </c>
      <c r="L96" s="1" t="s">
        <v>14</v>
      </c>
      <c r="M96" s="5">
        <v>2857.1428571428573</v>
      </c>
      <c r="N96" s="1">
        <v>48</v>
      </c>
      <c r="O96" s="8">
        <v>84.167714285714283</v>
      </c>
      <c r="P96" s="1" t="s">
        <v>15</v>
      </c>
      <c r="Q96" s="1" t="s">
        <v>26</v>
      </c>
      <c r="R96" s="1" t="s">
        <v>17</v>
      </c>
      <c r="S96" s="1">
        <v>1</v>
      </c>
      <c r="T96" s="1" t="s">
        <v>50</v>
      </c>
      <c r="U96" s="1">
        <v>0</v>
      </c>
      <c r="V96" s="6">
        <v>57</v>
      </c>
    </row>
    <row r="97" spans="1:22" ht="14.25" customHeight="1" x14ac:dyDescent="0.3">
      <c r="A97" s="1">
        <v>96</v>
      </c>
      <c r="B97" s="1">
        <v>60</v>
      </c>
      <c r="C97" s="1" t="s">
        <v>56</v>
      </c>
      <c r="D97" s="1" t="s">
        <v>19</v>
      </c>
      <c r="E97" s="1">
        <v>2</v>
      </c>
      <c r="F97" s="1">
        <v>2</v>
      </c>
      <c r="G97" s="1">
        <v>3</v>
      </c>
      <c r="H97" s="1" t="s">
        <v>20</v>
      </c>
      <c r="I97" s="1" t="s">
        <v>13</v>
      </c>
      <c r="J97" s="7">
        <v>284.82857142857142</v>
      </c>
      <c r="K97" s="5">
        <v>8.2857142857142865</v>
      </c>
      <c r="L97" s="1" t="s">
        <v>34</v>
      </c>
      <c r="M97" s="5">
        <v>1071.4285714285713</v>
      </c>
      <c r="N97" s="1">
        <v>36</v>
      </c>
      <c r="O97" s="8">
        <v>42.713142857142856</v>
      </c>
      <c r="P97" s="1" t="s">
        <v>15</v>
      </c>
      <c r="Q97" s="1" t="s">
        <v>26</v>
      </c>
      <c r="R97" s="1" t="s">
        <v>24</v>
      </c>
      <c r="S97" s="1">
        <v>1</v>
      </c>
      <c r="T97" s="1" t="s">
        <v>50</v>
      </c>
      <c r="U97" s="1">
        <v>0</v>
      </c>
      <c r="V97" s="6">
        <v>69</v>
      </c>
    </row>
    <row r="98" spans="1:22" ht="14.25" customHeight="1" x14ac:dyDescent="0.3">
      <c r="A98" s="1">
        <v>97</v>
      </c>
      <c r="B98" s="1">
        <v>38</v>
      </c>
      <c r="C98" s="1" t="s">
        <v>55</v>
      </c>
      <c r="D98" s="1" t="s">
        <v>11</v>
      </c>
      <c r="E98" s="1">
        <v>1</v>
      </c>
      <c r="F98" s="1">
        <v>0</v>
      </c>
      <c r="G98" s="1">
        <v>3</v>
      </c>
      <c r="H98" s="1" t="s">
        <v>28</v>
      </c>
      <c r="I98" s="1" t="s">
        <v>25</v>
      </c>
      <c r="J98" s="7">
        <v>714.28571428571433</v>
      </c>
      <c r="K98" s="5">
        <v>93.142857142857139</v>
      </c>
      <c r="L98" s="1" t="s">
        <v>22</v>
      </c>
      <c r="M98" s="5">
        <v>4000</v>
      </c>
      <c r="N98" s="1">
        <v>48</v>
      </c>
      <c r="O98" s="8">
        <v>128.51285714285714</v>
      </c>
      <c r="P98" s="1" t="s">
        <v>40</v>
      </c>
      <c r="Q98" s="1" t="s">
        <v>16</v>
      </c>
      <c r="R98" s="1" t="s">
        <v>17</v>
      </c>
      <c r="S98" s="1">
        <v>1</v>
      </c>
      <c r="T98" s="1" t="s">
        <v>50</v>
      </c>
      <c r="U98" s="1">
        <v>0</v>
      </c>
      <c r="V98" s="1" t="s">
        <v>27</v>
      </c>
    </row>
    <row r="99" spans="1:22" ht="14.25" customHeight="1" x14ac:dyDescent="0.3">
      <c r="A99" s="1">
        <v>98</v>
      </c>
      <c r="B99" s="1">
        <v>34</v>
      </c>
      <c r="C99" s="1" t="s">
        <v>56</v>
      </c>
      <c r="D99" s="1" t="s">
        <v>29</v>
      </c>
      <c r="E99" s="1">
        <v>2</v>
      </c>
      <c r="F99" s="1">
        <v>2</v>
      </c>
      <c r="G99" s="1">
        <v>4</v>
      </c>
      <c r="H99" s="1" t="s">
        <v>32</v>
      </c>
      <c r="I99" s="1" t="s">
        <v>13</v>
      </c>
      <c r="J99" s="7">
        <v>664.57142857142856</v>
      </c>
      <c r="K99" s="5">
        <v>199.14285714285714</v>
      </c>
      <c r="L99" s="1" t="s">
        <v>14</v>
      </c>
      <c r="M99" s="5">
        <v>290.28571428571428</v>
      </c>
      <c r="N99" s="1">
        <v>18</v>
      </c>
      <c r="O99" s="8">
        <v>19.790857142857142</v>
      </c>
      <c r="P99" s="1" t="s">
        <v>66</v>
      </c>
      <c r="Q99" s="1" t="s">
        <v>16</v>
      </c>
      <c r="R99" s="1" t="s">
        <v>47</v>
      </c>
      <c r="S99" s="1">
        <v>1</v>
      </c>
      <c r="T99" s="1" t="s">
        <v>50</v>
      </c>
      <c r="U99" s="1">
        <v>0</v>
      </c>
      <c r="V99" s="6">
        <v>55</v>
      </c>
    </row>
    <row r="100" spans="1:22" ht="14.25" customHeight="1" x14ac:dyDescent="0.3">
      <c r="A100" s="1">
        <v>99</v>
      </c>
      <c r="B100" s="1">
        <v>45</v>
      </c>
      <c r="C100" s="1" t="s">
        <v>55</v>
      </c>
      <c r="D100" s="1" t="s">
        <v>39</v>
      </c>
      <c r="E100" s="1">
        <v>3</v>
      </c>
      <c r="F100" s="1">
        <v>3</v>
      </c>
      <c r="G100" s="1">
        <v>2</v>
      </c>
      <c r="H100" s="1" t="s">
        <v>28</v>
      </c>
      <c r="I100" s="1" t="s">
        <v>13</v>
      </c>
      <c r="J100" s="7">
        <v>407.71428571428572</v>
      </c>
      <c r="K100" s="5">
        <v>146</v>
      </c>
      <c r="L100" s="1" t="s">
        <v>34</v>
      </c>
      <c r="M100" s="5">
        <v>571.42857142857144</v>
      </c>
      <c r="N100" s="1">
        <v>24</v>
      </c>
      <c r="O100" s="8">
        <v>32.130000000000003</v>
      </c>
      <c r="P100" s="1" t="s">
        <v>15</v>
      </c>
      <c r="Q100" s="1" t="s">
        <v>23</v>
      </c>
      <c r="R100" s="1" t="s">
        <v>48</v>
      </c>
      <c r="S100" s="1">
        <v>0</v>
      </c>
      <c r="T100" s="1" t="s">
        <v>50</v>
      </c>
      <c r="U100" s="1">
        <v>0</v>
      </c>
      <c r="V100" s="6">
        <v>47</v>
      </c>
    </row>
    <row r="101" spans="1:22" ht="14.25" customHeight="1" x14ac:dyDescent="0.3">
      <c r="A101" s="1">
        <v>100</v>
      </c>
      <c r="B101" s="1">
        <v>45</v>
      </c>
      <c r="C101" s="1" t="s">
        <v>55</v>
      </c>
      <c r="D101" s="1" t="s">
        <v>39</v>
      </c>
      <c r="E101" s="1">
        <v>3</v>
      </c>
      <c r="F101" s="1">
        <v>3</v>
      </c>
      <c r="G101" s="1">
        <v>2</v>
      </c>
      <c r="H101" s="1" t="s">
        <v>28</v>
      </c>
      <c r="I101" s="1" t="s">
        <v>13</v>
      </c>
      <c r="J101" s="7">
        <v>407.71428571428572</v>
      </c>
      <c r="K101" s="5">
        <v>146</v>
      </c>
      <c r="L101" s="1" t="s">
        <v>34</v>
      </c>
      <c r="M101" s="5">
        <v>571.42857142857144</v>
      </c>
      <c r="N101" s="1">
        <v>24</v>
      </c>
      <c r="O101" s="8">
        <v>32.130000000000003</v>
      </c>
      <c r="P101" s="1" t="s">
        <v>15</v>
      </c>
      <c r="Q101" s="1" t="s">
        <v>23</v>
      </c>
      <c r="R101" s="1" t="s">
        <v>48</v>
      </c>
      <c r="S101" s="1">
        <v>0</v>
      </c>
      <c r="T101" s="1" t="s">
        <v>50</v>
      </c>
      <c r="U101" s="1">
        <v>0</v>
      </c>
      <c r="V101" s="6">
        <v>48</v>
      </c>
    </row>
    <row r="102" spans="1:22" ht="14.25" customHeight="1" x14ac:dyDescent="0.3">
      <c r="A102" s="1">
        <v>101</v>
      </c>
      <c r="B102" s="1">
        <v>73</v>
      </c>
      <c r="C102" s="1" t="s">
        <v>56</v>
      </c>
      <c r="D102" s="1" t="s">
        <v>19</v>
      </c>
      <c r="E102" s="1">
        <v>6</v>
      </c>
      <c r="F102" s="1">
        <v>1</v>
      </c>
      <c r="G102" s="1">
        <v>3</v>
      </c>
      <c r="H102" s="1" t="s">
        <v>35</v>
      </c>
      <c r="I102" s="1" t="s">
        <v>21</v>
      </c>
      <c r="J102" s="7">
        <v>662.85714285714289</v>
      </c>
      <c r="K102" s="5">
        <v>265.14285714285717</v>
      </c>
      <c r="L102" s="1" t="s">
        <v>22</v>
      </c>
      <c r="M102" s="5">
        <v>1485.7142857142858</v>
      </c>
      <c r="N102" s="1">
        <v>36</v>
      </c>
      <c r="O102" s="8">
        <v>61.711714285714287</v>
      </c>
      <c r="P102" s="1" t="s">
        <v>15</v>
      </c>
      <c r="Q102" s="1" t="s">
        <v>26</v>
      </c>
      <c r="R102" s="1" t="s">
        <v>24</v>
      </c>
      <c r="S102" s="1">
        <v>1</v>
      </c>
      <c r="T102" s="1" t="s">
        <v>50</v>
      </c>
      <c r="U102" s="1">
        <v>5</v>
      </c>
      <c r="V102" s="1" t="s">
        <v>27</v>
      </c>
    </row>
    <row r="103" spans="1:22" ht="14.25" customHeight="1" x14ac:dyDescent="0.3">
      <c r="A103" s="1">
        <v>102</v>
      </c>
      <c r="B103" s="1">
        <v>51</v>
      </c>
      <c r="C103" s="1" t="s">
        <v>56</v>
      </c>
      <c r="D103" s="1" t="s">
        <v>19</v>
      </c>
      <c r="E103" s="1">
        <v>3</v>
      </c>
      <c r="F103" s="1">
        <v>2</v>
      </c>
      <c r="G103" s="1">
        <v>3</v>
      </c>
      <c r="H103" s="1" t="s">
        <v>20</v>
      </c>
      <c r="I103" s="1" t="s">
        <v>25</v>
      </c>
      <c r="J103" s="7">
        <v>236.37142857142857</v>
      </c>
      <c r="K103" s="5">
        <v>54.571428571428569</v>
      </c>
      <c r="L103" s="1" t="s">
        <v>22</v>
      </c>
      <c r="M103" s="5">
        <v>1142.8571428571429</v>
      </c>
      <c r="N103" s="1">
        <v>36</v>
      </c>
      <c r="O103" s="8">
        <v>44.323142857142855</v>
      </c>
      <c r="P103" s="1" t="s">
        <v>66</v>
      </c>
      <c r="Q103" s="1" t="s">
        <v>16</v>
      </c>
      <c r="R103" s="1" t="s">
        <v>17</v>
      </c>
      <c r="S103" s="1">
        <v>1</v>
      </c>
      <c r="T103" s="1" t="s">
        <v>50</v>
      </c>
      <c r="U103" s="1">
        <v>0</v>
      </c>
      <c r="V103" s="6">
        <v>67</v>
      </c>
    </row>
    <row r="104" spans="1:22" ht="14.25" customHeight="1" x14ac:dyDescent="0.3">
      <c r="A104" s="1">
        <v>103</v>
      </c>
      <c r="B104" s="1">
        <v>43</v>
      </c>
      <c r="C104" s="1" t="s">
        <v>56</v>
      </c>
      <c r="D104" s="1" t="s">
        <v>29</v>
      </c>
      <c r="E104" s="1">
        <v>2</v>
      </c>
      <c r="F104" s="1">
        <v>2</v>
      </c>
      <c r="G104" s="1">
        <v>2</v>
      </c>
      <c r="H104" s="1" t="s">
        <v>20</v>
      </c>
      <c r="I104" s="1" t="s">
        <v>21</v>
      </c>
      <c r="J104" s="7">
        <v>771.42857142857144</v>
      </c>
      <c r="K104" s="5">
        <v>627.14285714285711</v>
      </c>
      <c r="L104" s="1" t="s">
        <v>14</v>
      </c>
      <c r="M104" s="5">
        <v>514.28571428571433</v>
      </c>
      <c r="N104" s="1">
        <v>18</v>
      </c>
      <c r="O104" s="8">
        <v>34.606285714285711</v>
      </c>
      <c r="P104" s="1" t="s">
        <v>15</v>
      </c>
      <c r="Q104" s="1" t="s">
        <v>23</v>
      </c>
      <c r="R104" s="1" t="s">
        <v>17</v>
      </c>
      <c r="S104" s="1">
        <v>0</v>
      </c>
      <c r="T104" s="1" t="s">
        <v>50</v>
      </c>
      <c r="U104" s="1">
        <v>0</v>
      </c>
      <c r="V104" s="6">
        <v>41</v>
      </c>
    </row>
    <row r="105" spans="1:22" ht="14.25" customHeight="1" x14ac:dyDescent="0.3">
      <c r="A105" s="1">
        <v>104</v>
      </c>
      <c r="B105" s="1">
        <v>51</v>
      </c>
      <c r="C105" s="1" t="s">
        <v>56</v>
      </c>
      <c r="D105" s="1" t="s">
        <v>19</v>
      </c>
      <c r="E105" s="1">
        <v>3</v>
      </c>
      <c r="F105" s="1">
        <v>2</v>
      </c>
      <c r="G105" s="1">
        <v>3</v>
      </c>
      <c r="H105" s="1" t="s">
        <v>20</v>
      </c>
      <c r="I105" s="1" t="s">
        <v>25</v>
      </c>
      <c r="J105" s="7">
        <v>236.37142857142857</v>
      </c>
      <c r="K105" s="5">
        <v>54.571428571428569</v>
      </c>
      <c r="L105" s="1" t="s">
        <v>22</v>
      </c>
      <c r="M105" s="5">
        <v>1142.8571428571429</v>
      </c>
      <c r="N105" s="1">
        <v>36</v>
      </c>
      <c r="O105" s="8">
        <v>44.323142857142855</v>
      </c>
      <c r="P105" s="1" t="s">
        <v>66</v>
      </c>
      <c r="Q105" s="1" t="s">
        <v>16</v>
      </c>
      <c r="R105" s="1" t="s">
        <v>17</v>
      </c>
      <c r="S105" s="1">
        <v>1</v>
      </c>
      <c r="T105" s="1" t="s">
        <v>50</v>
      </c>
      <c r="U105" s="1">
        <v>0</v>
      </c>
      <c r="V105" s="6">
        <v>63</v>
      </c>
    </row>
    <row r="106" spans="1:22" ht="14.25" customHeight="1" x14ac:dyDescent="0.3">
      <c r="A106" s="1">
        <v>105</v>
      </c>
      <c r="B106" s="1">
        <v>51</v>
      </c>
      <c r="C106" s="1" t="s">
        <v>56</v>
      </c>
      <c r="D106" s="1" t="s">
        <v>19</v>
      </c>
      <c r="E106" s="1">
        <v>3</v>
      </c>
      <c r="F106" s="1">
        <v>2</v>
      </c>
      <c r="G106" s="1">
        <v>3</v>
      </c>
      <c r="H106" s="1" t="s">
        <v>20</v>
      </c>
      <c r="I106" s="1" t="s">
        <v>25</v>
      </c>
      <c r="J106" s="7">
        <v>236.37142857142857</v>
      </c>
      <c r="K106" s="5">
        <v>54.571428571428569</v>
      </c>
      <c r="L106" s="1" t="s">
        <v>22</v>
      </c>
      <c r="M106" s="5">
        <v>1142.8571428571429</v>
      </c>
      <c r="N106" s="1">
        <v>36</v>
      </c>
      <c r="O106" s="8">
        <v>44.323142857142855</v>
      </c>
      <c r="P106" s="1" t="s">
        <v>66</v>
      </c>
      <c r="Q106" s="1" t="s">
        <v>16</v>
      </c>
      <c r="R106" s="1" t="s">
        <v>17</v>
      </c>
      <c r="S106" s="1">
        <v>1</v>
      </c>
      <c r="T106" s="1" t="s">
        <v>50</v>
      </c>
      <c r="U106" s="1">
        <v>0</v>
      </c>
      <c r="V106" s="6">
        <v>73</v>
      </c>
    </row>
    <row r="107" spans="1:22" ht="14.25" customHeight="1" x14ac:dyDescent="0.3">
      <c r="A107" s="1">
        <v>106</v>
      </c>
      <c r="B107" s="1">
        <v>51</v>
      </c>
      <c r="C107" s="1" t="s">
        <v>56</v>
      </c>
      <c r="D107" s="1" t="s">
        <v>19</v>
      </c>
      <c r="E107" s="1">
        <v>3</v>
      </c>
      <c r="F107" s="1">
        <v>2</v>
      </c>
      <c r="G107" s="1">
        <v>3</v>
      </c>
      <c r="H107" s="1" t="s">
        <v>20</v>
      </c>
      <c r="I107" s="1" t="s">
        <v>25</v>
      </c>
      <c r="J107" s="7">
        <v>236.37142857142857</v>
      </c>
      <c r="K107" s="5">
        <v>54.571428571428569</v>
      </c>
      <c r="L107" s="1" t="s">
        <v>22</v>
      </c>
      <c r="M107" s="5">
        <v>1142.8571428571429</v>
      </c>
      <c r="N107" s="1">
        <v>36</v>
      </c>
      <c r="O107" s="8">
        <v>44.323142857142855</v>
      </c>
      <c r="P107" s="1" t="s">
        <v>66</v>
      </c>
      <c r="Q107" s="1" t="s">
        <v>16</v>
      </c>
      <c r="R107" s="1" t="s">
        <v>17</v>
      </c>
      <c r="S107" s="1">
        <v>1</v>
      </c>
      <c r="T107" s="1" t="s">
        <v>50</v>
      </c>
      <c r="U107" s="1">
        <v>0</v>
      </c>
      <c r="V107" s="6">
        <v>71</v>
      </c>
    </row>
    <row r="108" spans="1:22" ht="14.25" customHeight="1" x14ac:dyDescent="0.3">
      <c r="A108" s="1">
        <v>107</v>
      </c>
      <c r="B108" s="1">
        <v>45</v>
      </c>
      <c r="C108" s="1" t="s">
        <v>56</v>
      </c>
      <c r="D108" s="1" t="s">
        <v>19</v>
      </c>
      <c r="E108" s="1">
        <v>3</v>
      </c>
      <c r="F108" s="1">
        <v>2</v>
      </c>
      <c r="G108" s="1">
        <v>2</v>
      </c>
      <c r="H108" s="1" t="s">
        <v>35</v>
      </c>
      <c r="I108" s="1" t="s">
        <v>21</v>
      </c>
      <c r="J108" s="7">
        <v>428.57142857142856</v>
      </c>
      <c r="K108" s="5">
        <v>246.57142857142858</v>
      </c>
      <c r="L108" s="1" t="s">
        <v>14</v>
      </c>
      <c r="M108" s="5">
        <v>571.42857142857144</v>
      </c>
      <c r="N108" s="1">
        <v>24</v>
      </c>
      <c r="O108" s="8">
        <v>29.96742857142857</v>
      </c>
      <c r="P108" s="1" t="s">
        <v>66</v>
      </c>
      <c r="Q108" s="1" t="s">
        <v>23</v>
      </c>
      <c r="R108" s="1" t="s">
        <v>17</v>
      </c>
      <c r="S108" s="1">
        <v>1</v>
      </c>
      <c r="T108" s="1" t="s">
        <v>50</v>
      </c>
      <c r="U108" s="1">
        <v>0</v>
      </c>
      <c r="V108" s="6">
        <v>53</v>
      </c>
    </row>
    <row r="109" spans="1:22" ht="14.25" customHeight="1" x14ac:dyDescent="0.3">
      <c r="A109" s="1">
        <v>108</v>
      </c>
      <c r="B109" s="1">
        <v>45</v>
      </c>
      <c r="C109" s="1" t="s">
        <v>56</v>
      </c>
      <c r="D109" s="1" t="s">
        <v>19</v>
      </c>
      <c r="E109" s="1">
        <v>2</v>
      </c>
      <c r="F109" s="1">
        <v>3</v>
      </c>
      <c r="G109" s="1">
        <v>3</v>
      </c>
      <c r="H109" s="1" t="s">
        <v>35</v>
      </c>
      <c r="I109" s="1" t="s">
        <v>21</v>
      </c>
      <c r="J109" s="7">
        <v>285.71428571428572</v>
      </c>
      <c r="K109" s="5">
        <v>0</v>
      </c>
      <c r="L109" s="1" t="s">
        <v>22</v>
      </c>
      <c r="M109" s="5">
        <v>285.71428571428572</v>
      </c>
      <c r="N109" s="1">
        <v>12</v>
      </c>
      <c r="O109" s="8">
        <v>27.567428571428572</v>
      </c>
      <c r="P109" s="1" t="s">
        <v>66</v>
      </c>
      <c r="Q109" s="1" t="s">
        <v>44</v>
      </c>
      <c r="R109" s="1" t="s">
        <v>24</v>
      </c>
      <c r="S109" s="1">
        <v>1</v>
      </c>
      <c r="T109" s="1" t="s">
        <v>50</v>
      </c>
      <c r="U109" s="1">
        <v>0</v>
      </c>
      <c r="V109" s="6">
        <v>51</v>
      </c>
    </row>
    <row r="110" spans="1:22" ht="14.25" customHeight="1" x14ac:dyDescent="0.3">
      <c r="A110" s="1">
        <v>109</v>
      </c>
      <c r="B110" s="1">
        <v>33</v>
      </c>
      <c r="C110" s="1" t="s">
        <v>56</v>
      </c>
      <c r="D110" s="1" t="s">
        <v>19</v>
      </c>
      <c r="E110" s="1">
        <v>1</v>
      </c>
      <c r="F110" s="1">
        <v>2</v>
      </c>
      <c r="G110" s="1">
        <v>2</v>
      </c>
      <c r="H110" s="1" t="s">
        <v>35</v>
      </c>
      <c r="I110" s="1" t="s">
        <v>13</v>
      </c>
      <c r="J110" s="7">
        <v>146.28571428571428</v>
      </c>
      <c r="K110" s="5">
        <v>82.857142857142861</v>
      </c>
      <c r="L110" s="1" t="s">
        <v>22</v>
      </c>
      <c r="M110" s="5">
        <v>485.71428571428572</v>
      </c>
      <c r="N110" s="1">
        <v>24</v>
      </c>
      <c r="O110" s="8">
        <v>26.739428571428572</v>
      </c>
      <c r="P110" s="1" t="s">
        <v>15</v>
      </c>
      <c r="Q110" s="1" t="s">
        <v>26</v>
      </c>
      <c r="R110" s="1" t="s">
        <v>17</v>
      </c>
      <c r="S110" s="1">
        <v>1</v>
      </c>
      <c r="T110" s="1" t="s">
        <v>50</v>
      </c>
      <c r="U110" s="1">
        <v>0</v>
      </c>
      <c r="V110" s="6">
        <v>41</v>
      </c>
    </row>
    <row r="111" spans="1:22" ht="14.25" customHeight="1" x14ac:dyDescent="0.3">
      <c r="A111" s="1">
        <v>110</v>
      </c>
      <c r="B111" s="1">
        <v>28</v>
      </c>
      <c r="C111" s="1" t="s">
        <v>56</v>
      </c>
      <c r="D111" s="1" t="s">
        <v>11</v>
      </c>
      <c r="E111" s="1">
        <v>0</v>
      </c>
      <c r="F111" s="1">
        <v>1</v>
      </c>
      <c r="G111" s="1">
        <v>2</v>
      </c>
      <c r="H111" s="1" t="s">
        <v>33</v>
      </c>
      <c r="I111" s="1" t="s">
        <v>41</v>
      </c>
      <c r="J111" s="7">
        <v>623.14285714285711</v>
      </c>
      <c r="K111" s="5">
        <v>1086.8571428571429</v>
      </c>
      <c r="L111" s="1" t="s">
        <v>14</v>
      </c>
      <c r="M111" s="5">
        <v>285.71428571428572</v>
      </c>
      <c r="N111" s="1">
        <v>12</v>
      </c>
      <c r="O111" s="8">
        <v>27.513142857142856</v>
      </c>
      <c r="P111" s="1" t="s">
        <v>15</v>
      </c>
      <c r="Q111" s="1" t="s">
        <v>26</v>
      </c>
      <c r="R111" s="1" t="s">
        <v>17</v>
      </c>
      <c r="S111" s="1">
        <v>0</v>
      </c>
      <c r="T111" s="1" t="s">
        <v>50</v>
      </c>
      <c r="U111" s="1">
        <v>4</v>
      </c>
      <c r="V111" s="1" t="s">
        <v>27</v>
      </c>
    </row>
    <row r="112" spans="1:22" ht="14.25" customHeight="1" x14ac:dyDescent="0.3">
      <c r="A112" s="1">
        <v>111</v>
      </c>
      <c r="B112" s="1">
        <v>28</v>
      </c>
      <c r="C112" s="1" t="s">
        <v>56</v>
      </c>
      <c r="D112" s="1" t="s">
        <v>11</v>
      </c>
      <c r="E112" s="1">
        <v>0</v>
      </c>
      <c r="F112" s="1">
        <v>0</v>
      </c>
      <c r="G112" s="1">
        <v>2</v>
      </c>
      <c r="H112" s="1" t="s">
        <v>28</v>
      </c>
      <c r="I112" s="1" t="s">
        <v>25</v>
      </c>
      <c r="J112" s="7">
        <v>121.56428571428572</v>
      </c>
      <c r="K112" s="5">
        <v>167.14285714285714</v>
      </c>
      <c r="L112" s="1" t="s">
        <v>14</v>
      </c>
      <c r="M112" s="5">
        <v>1142.8571428571429</v>
      </c>
      <c r="N112" s="1">
        <v>36</v>
      </c>
      <c r="O112" s="8">
        <v>44.323142857142855</v>
      </c>
      <c r="P112" s="1" t="s">
        <v>15</v>
      </c>
      <c r="Q112" s="1" t="s">
        <v>44</v>
      </c>
      <c r="R112" s="1" t="s">
        <v>17</v>
      </c>
      <c r="S112" s="1">
        <v>1</v>
      </c>
      <c r="T112" s="1" t="s">
        <v>50</v>
      </c>
      <c r="U112" s="1">
        <v>50</v>
      </c>
      <c r="V112" s="1" t="s">
        <v>27</v>
      </c>
    </row>
    <row r="113" spans="1:22" ht="14.25" customHeight="1" x14ac:dyDescent="0.3">
      <c r="A113" s="1">
        <v>112</v>
      </c>
      <c r="B113" s="1">
        <v>64</v>
      </c>
      <c r="C113" s="1" t="s">
        <v>55</v>
      </c>
      <c r="D113" s="1" t="s">
        <v>39</v>
      </c>
      <c r="E113" s="1">
        <v>7</v>
      </c>
      <c r="F113" s="1">
        <v>2</v>
      </c>
      <c r="G113" s="1">
        <v>2</v>
      </c>
      <c r="H113" s="1" t="s">
        <v>35</v>
      </c>
      <c r="I113" s="1" t="s">
        <v>21</v>
      </c>
      <c r="J113" s="7">
        <v>240.30828571428572</v>
      </c>
      <c r="K113" s="5">
        <v>101.14285714285714</v>
      </c>
      <c r="L113" s="1" t="s">
        <v>14</v>
      </c>
      <c r="M113" s="5">
        <v>5000</v>
      </c>
      <c r="N113" s="1">
        <v>48</v>
      </c>
      <c r="O113" s="8">
        <v>154.82828571428573</v>
      </c>
      <c r="P113" s="1" t="s">
        <v>66</v>
      </c>
      <c r="Q113" s="1" t="s">
        <v>23</v>
      </c>
      <c r="R113" s="1" t="s">
        <v>17</v>
      </c>
      <c r="S113" s="1">
        <v>1</v>
      </c>
      <c r="T113" s="1" t="s">
        <v>50</v>
      </c>
      <c r="U113" s="1">
        <v>0</v>
      </c>
      <c r="V113" s="6">
        <v>64</v>
      </c>
    </row>
    <row r="114" spans="1:22" ht="14.25" customHeight="1" x14ac:dyDescent="0.3">
      <c r="A114" s="1">
        <v>113</v>
      </c>
      <c r="B114" s="1">
        <v>49</v>
      </c>
      <c r="C114" s="1" t="s">
        <v>55</v>
      </c>
      <c r="D114" s="1" t="s">
        <v>39</v>
      </c>
      <c r="E114" s="1">
        <v>3</v>
      </c>
      <c r="F114" s="1">
        <v>0</v>
      </c>
      <c r="G114" s="1">
        <v>2</v>
      </c>
      <c r="H114" s="1" t="s">
        <v>35</v>
      </c>
      <c r="I114" s="1" t="s">
        <v>21</v>
      </c>
      <c r="J114" s="7">
        <v>141.97142857142856</v>
      </c>
      <c r="K114" s="5">
        <v>0</v>
      </c>
      <c r="L114" s="1" t="s">
        <v>22</v>
      </c>
      <c r="M114" s="5">
        <v>4285.7142857142853</v>
      </c>
      <c r="N114" s="1">
        <v>48</v>
      </c>
      <c r="O114" s="8">
        <v>142.58057142857143</v>
      </c>
      <c r="P114" s="1" t="s">
        <v>66</v>
      </c>
      <c r="Q114" s="1" t="s">
        <v>26</v>
      </c>
      <c r="R114" s="1" t="s">
        <v>17</v>
      </c>
      <c r="S114" s="1">
        <v>0</v>
      </c>
      <c r="T114" s="1" t="s">
        <v>50</v>
      </c>
      <c r="U114" s="1">
        <v>0</v>
      </c>
      <c r="V114" s="6">
        <v>47</v>
      </c>
    </row>
    <row r="115" spans="1:22" ht="14.25" customHeight="1" x14ac:dyDescent="0.3">
      <c r="A115" s="1">
        <v>114</v>
      </c>
      <c r="B115" s="1">
        <v>46</v>
      </c>
      <c r="C115" s="1" t="s">
        <v>56</v>
      </c>
      <c r="D115" s="1" t="s">
        <v>19</v>
      </c>
      <c r="E115" s="1">
        <v>4</v>
      </c>
      <c r="F115" s="1">
        <v>2</v>
      </c>
      <c r="G115" s="1">
        <v>3</v>
      </c>
      <c r="H115" s="1" t="s">
        <v>20</v>
      </c>
      <c r="I115" s="1" t="s">
        <v>21</v>
      </c>
      <c r="J115" s="7">
        <v>459.71428571428572</v>
      </c>
      <c r="K115" s="5">
        <v>512.57142857142856</v>
      </c>
      <c r="L115" s="1" t="s">
        <v>22</v>
      </c>
      <c r="M115" s="5">
        <v>1714.2857142857142</v>
      </c>
      <c r="N115" s="1">
        <v>36</v>
      </c>
      <c r="O115" s="8">
        <v>66.484571428571428</v>
      </c>
      <c r="P115" s="1" t="s">
        <v>15</v>
      </c>
      <c r="Q115" s="1" t="s">
        <v>26</v>
      </c>
      <c r="R115" s="1" t="s">
        <v>37</v>
      </c>
      <c r="S115" s="1">
        <v>0</v>
      </c>
      <c r="T115" s="1" t="s">
        <v>50</v>
      </c>
      <c r="U115" s="1">
        <v>0</v>
      </c>
      <c r="V115" s="6">
        <v>55</v>
      </c>
    </row>
    <row r="116" spans="1:22" ht="14.25" customHeight="1" x14ac:dyDescent="0.3">
      <c r="A116" s="1">
        <v>115</v>
      </c>
      <c r="B116" s="1">
        <v>55</v>
      </c>
      <c r="C116" s="1" t="s">
        <v>56</v>
      </c>
      <c r="D116" s="1" t="s">
        <v>38</v>
      </c>
      <c r="E116" s="1">
        <v>2</v>
      </c>
      <c r="F116" s="1">
        <v>1</v>
      </c>
      <c r="G116" s="1">
        <v>2</v>
      </c>
      <c r="H116" s="1" t="s">
        <v>35</v>
      </c>
      <c r="I116" s="1" t="s">
        <v>21</v>
      </c>
      <c r="J116" s="7">
        <v>1142.8571428571429</v>
      </c>
      <c r="K116" s="5">
        <v>307.71428571428572</v>
      </c>
      <c r="L116" s="1" t="s">
        <v>34</v>
      </c>
      <c r="M116" s="5">
        <v>285.71428571428572</v>
      </c>
      <c r="N116" s="1">
        <v>18</v>
      </c>
      <c r="O116" s="8">
        <v>18.64142857142857</v>
      </c>
      <c r="P116" s="1" t="s">
        <v>66</v>
      </c>
      <c r="Q116" s="1" t="s">
        <v>44</v>
      </c>
      <c r="R116" s="1" t="s">
        <v>45</v>
      </c>
      <c r="S116" s="1">
        <v>1</v>
      </c>
      <c r="T116" s="1" t="s">
        <v>50</v>
      </c>
      <c r="U116" s="1">
        <v>0</v>
      </c>
      <c r="V116" s="6">
        <v>41</v>
      </c>
    </row>
    <row r="117" spans="1:22" ht="14.25" customHeight="1" x14ac:dyDescent="0.3">
      <c r="A117" s="1">
        <v>116</v>
      </c>
      <c r="B117" s="1">
        <v>46</v>
      </c>
      <c r="C117" s="1" t="s">
        <v>56</v>
      </c>
      <c r="D117" s="1" t="s">
        <v>19</v>
      </c>
      <c r="E117" s="1">
        <v>2</v>
      </c>
      <c r="F117" s="1">
        <v>1</v>
      </c>
      <c r="G117" s="1">
        <v>2</v>
      </c>
      <c r="H117" s="1" t="s">
        <v>20</v>
      </c>
      <c r="I117" s="1" t="s">
        <v>21</v>
      </c>
      <c r="J117" s="7">
        <v>141.97142857142856</v>
      </c>
      <c r="K117" s="5">
        <v>51.142857142857146</v>
      </c>
      <c r="L117" s="1" t="s">
        <v>22</v>
      </c>
      <c r="M117" s="5">
        <v>571.42857142857144</v>
      </c>
      <c r="N117" s="1">
        <v>24</v>
      </c>
      <c r="O117" s="8">
        <v>31.457999999999998</v>
      </c>
      <c r="P117" s="1" t="s">
        <v>66</v>
      </c>
      <c r="Q117" s="1" t="s">
        <v>26</v>
      </c>
      <c r="R117" s="1" t="s">
        <v>17</v>
      </c>
      <c r="S117" s="1">
        <v>1</v>
      </c>
      <c r="T117" s="1" t="s">
        <v>50</v>
      </c>
      <c r="U117" s="1">
        <v>0</v>
      </c>
      <c r="V117" s="6">
        <v>42</v>
      </c>
    </row>
    <row r="118" spans="1:22" ht="14.25" customHeight="1" x14ac:dyDescent="0.3">
      <c r="A118" s="1">
        <v>117</v>
      </c>
      <c r="B118" s="1">
        <v>26</v>
      </c>
      <c r="C118" s="1" t="s">
        <v>55</v>
      </c>
      <c r="D118" s="1" t="s">
        <v>11</v>
      </c>
      <c r="E118" s="1">
        <v>1</v>
      </c>
      <c r="F118" s="1">
        <v>2</v>
      </c>
      <c r="G118" s="1">
        <v>2</v>
      </c>
      <c r="H118" s="1" t="s">
        <v>20</v>
      </c>
      <c r="I118" s="1" t="s">
        <v>21</v>
      </c>
      <c r="J118" s="7">
        <v>327.65714285714284</v>
      </c>
      <c r="K118" s="5">
        <v>0</v>
      </c>
      <c r="L118" s="1" t="s">
        <v>14</v>
      </c>
      <c r="M118" s="5">
        <v>342.85714285714283</v>
      </c>
      <c r="N118" s="1">
        <v>18</v>
      </c>
      <c r="O118" s="8">
        <v>23.070857142857143</v>
      </c>
      <c r="P118" s="1" t="s">
        <v>15</v>
      </c>
      <c r="Q118" s="1" t="s">
        <v>36</v>
      </c>
      <c r="R118" s="1" t="s">
        <v>17</v>
      </c>
      <c r="S118" s="1">
        <v>5</v>
      </c>
      <c r="T118" s="1" t="s">
        <v>50</v>
      </c>
      <c r="U118" s="1">
        <v>0</v>
      </c>
      <c r="V118" s="6">
        <v>35</v>
      </c>
    </row>
    <row r="119" spans="1:22" ht="14.25" customHeight="1" x14ac:dyDescent="0.3">
      <c r="A119" s="1">
        <v>118</v>
      </c>
      <c r="B119" s="1">
        <v>45</v>
      </c>
      <c r="C119" s="1" t="s">
        <v>56</v>
      </c>
      <c r="D119" s="1" t="s">
        <v>19</v>
      </c>
      <c r="E119" s="1">
        <v>3</v>
      </c>
      <c r="F119" s="1">
        <v>4</v>
      </c>
      <c r="G119" s="1">
        <v>2</v>
      </c>
      <c r="H119" s="1" t="s">
        <v>20</v>
      </c>
      <c r="I119" s="1" t="s">
        <v>21</v>
      </c>
      <c r="J119" s="7">
        <v>642.85714285714289</v>
      </c>
      <c r="K119" s="5">
        <v>96</v>
      </c>
      <c r="L119" s="1" t="s">
        <v>22</v>
      </c>
      <c r="M119" s="5">
        <v>2571.4285714285716</v>
      </c>
      <c r="N119" s="1">
        <v>48</v>
      </c>
      <c r="O119" s="8">
        <v>82.615428571428566</v>
      </c>
      <c r="P119" s="1" t="s">
        <v>66</v>
      </c>
      <c r="Q119" s="1" t="s">
        <v>30</v>
      </c>
      <c r="R119" s="1" t="s">
        <v>37</v>
      </c>
      <c r="S119" s="1">
        <v>1</v>
      </c>
      <c r="T119" s="1" t="s">
        <v>50</v>
      </c>
      <c r="U119" s="1">
        <v>0</v>
      </c>
      <c r="V119" s="6">
        <v>72</v>
      </c>
    </row>
    <row r="120" spans="1:22" ht="14.25" customHeight="1" x14ac:dyDescent="0.3">
      <c r="A120" s="1">
        <v>119</v>
      </c>
      <c r="B120" s="1">
        <v>64</v>
      </c>
      <c r="C120" s="1" t="s">
        <v>55</v>
      </c>
      <c r="D120" s="1" t="s">
        <v>39</v>
      </c>
      <c r="E120" s="1">
        <v>3</v>
      </c>
      <c r="F120" s="1">
        <v>0</v>
      </c>
      <c r="G120" s="1">
        <v>4</v>
      </c>
      <c r="H120" s="1" t="s">
        <v>35</v>
      </c>
      <c r="I120" s="1" t="s">
        <v>21</v>
      </c>
      <c r="J120" s="7">
        <v>141.97142857142856</v>
      </c>
      <c r="K120" s="5">
        <v>0</v>
      </c>
      <c r="L120" s="1" t="s">
        <v>14</v>
      </c>
      <c r="M120" s="5">
        <v>2000</v>
      </c>
      <c r="N120" s="1">
        <v>36</v>
      </c>
      <c r="O120" s="8">
        <v>79.731428571428566</v>
      </c>
      <c r="P120" s="1" t="s">
        <v>66</v>
      </c>
      <c r="Q120" s="1" t="s">
        <v>51</v>
      </c>
      <c r="R120" s="1" t="s">
        <v>17</v>
      </c>
      <c r="S120" s="1">
        <v>1</v>
      </c>
      <c r="T120" s="1" t="s">
        <v>50</v>
      </c>
      <c r="U120" s="1">
        <v>0</v>
      </c>
      <c r="V120" s="6">
        <v>67</v>
      </c>
    </row>
    <row r="121" spans="1:22" ht="14.25" customHeight="1" x14ac:dyDescent="0.3">
      <c r="A121" s="1">
        <v>120</v>
      </c>
      <c r="B121" s="1">
        <v>61</v>
      </c>
      <c r="C121" s="1" t="s">
        <v>55</v>
      </c>
      <c r="D121" s="1" t="s">
        <v>19</v>
      </c>
      <c r="E121" s="1">
        <v>3</v>
      </c>
      <c r="F121" s="1">
        <v>0</v>
      </c>
      <c r="G121" s="1">
        <v>5</v>
      </c>
      <c r="H121" s="1" t="s">
        <v>20</v>
      </c>
      <c r="I121" s="1" t="s">
        <v>21</v>
      </c>
      <c r="J121" s="7">
        <v>885.71428571428567</v>
      </c>
      <c r="K121" s="5">
        <v>159.14285714285714</v>
      </c>
      <c r="L121" s="1" t="s">
        <v>22</v>
      </c>
      <c r="M121" s="5">
        <v>192.85714285714286</v>
      </c>
      <c r="N121" s="1">
        <v>6</v>
      </c>
      <c r="O121" s="8">
        <v>34.488</v>
      </c>
      <c r="P121" s="1" t="s">
        <v>66</v>
      </c>
      <c r="Q121" s="1" t="s">
        <v>23</v>
      </c>
      <c r="R121" s="1" t="s">
        <v>24</v>
      </c>
      <c r="S121" s="1">
        <v>0</v>
      </c>
      <c r="T121" s="1" t="s">
        <v>50</v>
      </c>
      <c r="U121" s="1">
        <v>0</v>
      </c>
      <c r="V121" s="6">
        <v>69</v>
      </c>
    </row>
    <row r="122" spans="1:22" ht="14.25" customHeight="1" x14ac:dyDescent="0.3">
      <c r="A122" s="1">
        <v>121</v>
      </c>
      <c r="B122" s="1">
        <v>34</v>
      </c>
      <c r="C122" s="1" t="s">
        <v>56</v>
      </c>
      <c r="D122" s="1" t="s">
        <v>19</v>
      </c>
      <c r="E122" s="1">
        <v>1</v>
      </c>
      <c r="F122" s="1">
        <v>1</v>
      </c>
      <c r="G122" s="1">
        <v>5</v>
      </c>
      <c r="H122" s="1" t="s">
        <v>33</v>
      </c>
      <c r="I122" s="1" t="s">
        <v>13</v>
      </c>
      <c r="J122" s="7">
        <v>292</v>
      </c>
      <c r="K122" s="5">
        <v>5.7142857142857144</v>
      </c>
      <c r="L122" s="1" t="s">
        <v>22</v>
      </c>
      <c r="M122" s="5">
        <v>4285.7142857142853</v>
      </c>
      <c r="N122" s="1">
        <v>60</v>
      </c>
      <c r="O122" s="8">
        <v>109.20228571428571</v>
      </c>
      <c r="P122" s="1" t="s">
        <v>15</v>
      </c>
      <c r="Q122" s="1" t="s">
        <v>16</v>
      </c>
      <c r="R122" s="1" t="s">
        <v>37</v>
      </c>
      <c r="S122" s="1">
        <v>1</v>
      </c>
      <c r="T122" s="1" t="s">
        <v>50</v>
      </c>
      <c r="U122" s="1">
        <v>0</v>
      </c>
      <c r="V122" s="1" t="s">
        <v>27</v>
      </c>
    </row>
    <row r="123" spans="1:22" ht="14.25" customHeight="1" x14ac:dyDescent="0.3">
      <c r="A123" s="1">
        <v>122</v>
      </c>
      <c r="B123" s="1">
        <v>34</v>
      </c>
      <c r="C123" s="1" t="s">
        <v>56</v>
      </c>
      <c r="D123" s="1" t="s">
        <v>19</v>
      </c>
      <c r="E123" s="1">
        <v>1</v>
      </c>
      <c r="F123" s="1">
        <v>1</v>
      </c>
      <c r="G123" s="1">
        <v>5</v>
      </c>
      <c r="H123" s="1" t="s">
        <v>33</v>
      </c>
      <c r="I123" s="1" t="s">
        <v>13</v>
      </c>
      <c r="J123" s="7">
        <v>292</v>
      </c>
      <c r="K123" s="5">
        <v>5.7142857142857144</v>
      </c>
      <c r="L123" s="1" t="s">
        <v>22</v>
      </c>
      <c r="M123" s="5">
        <v>4285.7142857142853</v>
      </c>
      <c r="N123" s="1">
        <v>60</v>
      </c>
      <c r="O123" s="8">
        <v>109.20228571428571</v>
      </c>
      <c r="P123" s="1" t="s">
        <v>15</v>
      </c>
      <c r="Q123" s="1" t="s">
        <v>16</v>
      </c>
      <c r="R123" s="1" t="s">
        <v>37</v>
      </c>
      <c r="S123" s="1">
        <v>1</v>
      </c>
      <c r="T123" s="1" t="s">
        <v>50</v>
      </c>
      <c r="U123" s="1">
        <v>56</v>
      </c>
      <c r="V123" s="1" t="s">
        <v>27</v>
      </c>
    </row>
    <row r="124" spans="1:22" ht="14.25" customHeight="1" x14ac:dyDescent="0.3">
      <c r="A124" s="1">
        <v>123</v>
      </c>
      <c r="B124" s="1">
        <v>47</v>
      </c>
      <c r="C124" s="1" t="s">
        <v>56</v>
      </c>
      <c r="D124" s="1" t="s">
        <v>19</v>
      </c>
      <c r="E124" s="1">
        <v>3</v>
      </c>
      <c r="F124" s="1">
        <v>0</v>
      </c>
      <c r="G124" s="1">
        <v>3</v>
      </c>
      <c r="H124" s="1" t="s">
        <v>20</v>
      </c>
      <c r="I124" s="1" t="s">
        <v>21</v>
      </c>
      <c r="J124" s="7">
        <v>1342.8571428571429</v>
      </c>
      <c r="K124" s="5">
        <v>188.28571428571428</v>
      </c>
      <c r="L124" s="1" t="s">
        <v>22</v>
      </c>
      <c r="M124" s="5">
        <v>20000</v>
      </c>
      <c r="N124" s="1">
        <v>60</v>
      </c>
      <c r="O124" s="8">
        <v>626.58314285714289</v>
      </c>
      <c r="P124" s="1" t="s">
        <v>66</v>
      </c>
      <c r="Q124" s="1" t="s">
        <v>30</v>
      </c>
      <c r="R124" s="1" t="s">
        <v>31</v>
      </c>
      <c r="S124" s="1">
        <v>1</v>
      </c>
      <c r="T124" s="1" t="s">
        <v>50</v>
      </c>
      <c r="U124" s="1">
        <v>6</v>
      </c>
      <c r="V124" s="1" t="s">
        <v>27</v>
      </c>
    </row>
    <row r="125" spans="1:22" ht="14.25" customHeight="1" x14ac:dyDescent="0.3">
      <c r="A125" s="1">
        <v>124</v>
      </c>
      <c r="B125" s="1">
        <v>30</v>
      </c>
      <c r="C125" s="1" t="s">
        <v>56</v>
      </c>
      <c r="D125" s="1" t="s">
        <v>38</v>
      </c>
      <c r="E125" s="1">
        <v>2</v>
      </c>
      <c r="F125" s="1">
        <v>2</v>
      </c>
      <c r="G125" s="1">
        <v>3</v>
      </c>
      <c r="H125" s="1" t="s">
        <v>20</v>
      </c>
      <c r="I125" s="1" t="s">
        <v>13</v>
      </c>
      <c r="J125" s="7">
        <v>267.6237142857143</v>
      </c>
      <c r="K125" s="5">
        <v>240.57142857142858</v>
      </c>
      <c r="L125" s="1" t="s">
        <v>34</v>
      </c>
      <c r="M125" s="5">
        <v>771.42857142857144</v>
      </c>
      <c r="N125" s="1">
        <v>24</v>
      </c>
      <c r="O125" s="8">
        <v>42.46857142857143</v>
      </c>
      <c r="P125" s="1" t="s">
        <v>15</v>
      </c>
      <c r="Q125" s="1" t="s">
        <v>26</v>
      </c>
      <c r="R125" s="1" t="s">
        <v>17</v>
      </c>
      <c r="S125" s="1">
        <v>1</v>
      </c>
      <c r="T125" s="1" t="s">
        <v>50</v>
      </c>
      <c r="U125" s="1">
        <v>0</v>
      </c>
      <c r="V125" s="6">
        <v>51</v>
      </c>
    </row>
    <row r="126" spans="1:22" ht="14.25" customHeight="1" x14ac:dyDescent="0.3">
      <c r="A126" s="1">
        <v>125</v>
      </c>
      <c r="B126" s="1">
        <v>65</v>
      </c>
      <c r="C126" s="1" t="s">
        <v>55</v>
      </c>
      <c r="D126" s="1" t="s">
        <v>39</v>
      </c>
      <c r="E126" s="1">
        <v>6</v>
      </c>
      <c r="F126" s="1">
        <v>0</v>
      </c>
      <c r="G126" s="1">
        <v>2</v>
      </c>
      <c r="H126" s="1" t="s">
        <v>35</v>
      </c>
      <c r="I126" s="1" t="s">
        <v>21</v>
      </c>
      <c r="J126" s="7">
        <v>141.97142857142856</v>
      </c>
      <c r="K126" s="5">
        <v>179.42857142857142</v>
      </c>
      <c r="L126" s="1" t="s">
        <v>22</v>
      </c>
      <c r="M126" s="5">
        <v>71.428571428571431</v>
      </c>
      <c r="N126" s="1">
        <v>3</v>
      </c>
      <c r="O126" s="8">
        <v>24.792285714285715</v>
      </c>
      <c r="P126" s="1" t="s">
        <v>66</v>
      </c>
      <c r="Q126" s="1" t="s">
        <v>51</v>
      </c>
      <c r="R126" s="1" t="s">
        <v>17</v>
      </c>
      <c r="S126" s="1">
        <v>1</v>
      </c>
      <c r="T126" s="1" t="s">
        <v>50</v>
      </c>
      <c r="U126" s="1">
        <v>0</v>
      </c>
      <c r="V126" s="6">
        <v>34</v>
      </c>
    </row>
    <row r="127" spans="1:22" ht="14.25" customHeight="1" x14ac:dyDescent="0.3">
      <c r="A127" s="1">
        <v>126</v>
      </c>
      <c r="B127" s="1">
        <v>64</v>
      </c>
      <c r="C127" s="1" t="s">
        <v>55</v>
      </c>
      <c r="D127" s="1" t="s">
        <v>39</v>
      </c>
      <c r="E127" s="1">
        <v>7</v>
      </c>
      <c r="F127" s="1">
        <v>4</v>
      </c>
      <c r="G127" s="1">
        <v>1</v>
      </c>
      <c r="H127" s="1" t="s">
        <v>21</v>
      </c>
      <c r="I127" s="1" t="s">
        <v>21</v>
      </c>
      <c r="J127" s="7">
        <v>141.97142857142856</v>
      </c>
      <c r="K127" s="5">
        <v>0</v>
      </c>
      <c r="L127" s="1" t="s">
        <v>14</v>
      </c>
      <c r="M127" s="5">
        <v>80.571428571428569</v>
      </c>
      <c r="N127" s="1">
        <v>3</v>
      </c>
      <c r="O127" s="8">
        <v>27.965714285714284</v>
      </c>
      <c r="P127" s="1" t="s">
        <v>66</v>
      </c>
      <c r="Q127" s="1" t="s">
        <v>44</v>
      </c>
      <c r="R127" s="1" t="s">
        <v>17</v>
      </c>
      <c r="S127" s="1">
        <v>1</v>
      </c>
      <c r="T127" s="1" t="s">
        <v>50</v>
      </c>
      <c r="U127" s="1">
        <v>0</v>
      </c>
      <c r="V127" s="6">
        <v>42</v>
      </c>
    </row>
    <row r="128" spans="1:22" ht="14.25" customHeight="1" x14ac:dyDescent="0.3">
      <c r="A128" s="1">
        <v>127</v>
      </c>
      <c r="B128" s="1">
        <v>69</v>
      </c>
      <c r="C128" s="1" t="s">
        <v>56</v>
      </c>
      <c r="D128" s="1" t="s">
        <v>19</v>
      </c>
      <c r="E128" s="1">
        <v>6</v>
      </c>
      <c r="F128" s="1">
        <v>1</v>
      </c>
      <c r="G128" s="1">
        <v>3</v>
      </c>
      <c r="H128" s="1" t="s">
        <v>20</v>
      </c>
      <c r="I128" s="1" t="s">
        <v>21</v>
      </c>
      <c r="J128" s="7">
        <v>292</v>
      </c>
      <c r="K128" s="5">
        <v>165.42857142857142</v>
      </c>
      <c r="L128" s="1" t="s">
        <v>14</v>
      </c>
      <c r="M128" s="5">
        <v>714.28571428571433</v>
      </c>
      <c r="N128" s="1">
        <v>24</v>
      </c>
      <c r="O128" s="8">
        <v>40.162285714285716</v>
      </c>
      <c r="P128" s="1" t="s">
        <v>15</v>
      </c>
      <c r="Q128" s="1" t="s">
        <v>23</v>
      </c>
      <c r="R128" s="1" t="s">
        <v>17</v>
      </c>
      <c r="S128" s="1">
        <v>1</v>
      </c>
      <c r="T128" s="1" t="s">
        <v>50</v>
      </c>
      <c r="U128" s="1">
        <v>0</v>
      </c>
      <c r="V128" s="6">
        <v>67</v>
      </c>
    </row>
    <row r="129" spans="1:22" ht="14.25" customHeight="1" x14ac:dyDescent="0.3">
      <c r="A129" s="1">
        <v>128</v>
      </c>
      <c r="B129" s="1">
        <v>64</v>
      </c>
      <c r="C129" s="1" t="s">
        <v>56</v>
      </c>
      <c r="D129" s="1" t="s">
        <v>19</v>
      </c>
      <c r="E129" s="1">
        <v>1</v>
      </c>
      <c r="F129" s="1">
        <v>1</v>
      </c>
      <c r="G129" s="1">
        <v>5</v>
      </c>
      <c r="H129" s="1" t="s">
        <v>33</v>
      </c>
      <c r="I129" s="1" t="s">
        <v>21</v>
      </c>
      <c r="J129" s="7">
        <v>471.10485714285716</v>
      </c>
      <c r="K129" s="5">
        <v>463.42857142857144</v>
      </c>
      <c r="L129" s="1" t="s">
        <v>22</v>
      </c>
      <c r="M129" s="5">
        <v>1714.2857142857142</v>
      </c>
      <c r="N129" s="1">
        <v>36</v>
      </c>
      <c r="O129" s="8">
        <v>73.348000000000013</v>
      </c>
      <c r="P129" s="1" t="s">
        <v>15</v>
      </c>
      <c r="Q129" s="1" t="s">
        <v>23</v>
      </c>
      <c r="R129" s="1" t="s">
        <v>24</v>
      </c>
      <c r="S129" s="1">
        <v>1</v>
      </c>
      <c r="T129" s="1" t="s">
        <v>50</v>
      </c>
      <c r="U129" s="1">
        <v>27</v>
      </c>
      <c r="V129" s="1" t="s">
        <v>27</v>
      </c>
    </row>
    <row r="130" spans="1:22" ht="14.25" customHeight="1" x14ac:dyDescent="0.3">
      <c r="A130" s="1">
        <v>129</v>
      </c>
      <c r="B130" s="1">
        <v>61</v>
      </c>
      <c r="C130" s="1" t="s">
        <v>56</v>
      </c>
      <c r="D130" s="1" t="s">
        <v>29</v>
      </c>
      <c r="E130" s="1">
        <v>2</v>
      </c>
      <c r="F130" s="1">
        <v>2</v>
      </c>
      <c r="G130" s="1">
        <v>3</v>
      </c>
      <c r="H130" s="1" t="s">
        <v>32</v>
      </c>
      <c r="I130" s="1" t="s">
        <v>13</v>
      </c>
      <c r="J130" s="7">
        <v>1116.8571428571429</v>
      </c>
      <c r="K130" s="5">
        <v>782.28571428571433</v>
      </c>
      <c r="L130" s="1" t="s">
        <v>14</v>
      </c>
      <c r="M130" s="5">
        <v>3657.1428571428573</v>
      </c>
      <c r="N130" s="1">
        <v>48</v>
      </c>
      <c r="O130" s="8">
        <v>132.97971428571429</v>
      </c>
      <c r="P130" s="1" t="s">
        <v>66</v>
      </c>
      <c r="Q130" s="1" t="s">
        <v>16</v>
      </c>
      <c r="R130" s="1" t="s">
        <v>17</v>
      </c>
      <c r="S130" s="1">
        <v>1</v>
      </c>
      <c r="T130" s="1" t="s">
        <v>50</v>
      </c>
      <c r="U130" s="1">
        <v>16</v>
      </c>
      <c r="V130" s="1" t="s">
        <v>27</v>
      </c>
    </row>
    <row r="131" spans="1:22" ht="14.25" customHeight="1" x14ac:dyDescent="0.3">
      <c r="A131" s="1">
        <v>130</v>
      </c>
      <c r="B131" s="1">
        <v>50</v>
      </c>
      <c r="C131" s="1" t="s">
        <v>56</v>
      </c>
      <c r="D131" s="1" t="s">
        <v>19</v>
      </c>
      <c r="E131" s="1">
        <v>3</v>
      </c>
      <c r="F131" s="1">
        <v>4</v>
      </c>
      <c r="G131" s="1">
        <v>5</v>
      </c>
      <c r="H131" s="1" t="s">
        <v>28</v>
      </c>
      <c r="I131" s="1" t="s">
        <v>21</v>
      </c>
      <c r="J131" s="7">
        <v>714.28571428571433</v>
      </c>
      <c r="K131" s="5">
        <v>342.85714285714283</v>
      </c>
      <c r="L131" s="1" t="s">
        <v>22</v>
      </c>
      <c r="M131" s="5">
        <v>171.42857142857142</v>
      </c>
      <c r="N131" s="1">
        <v>18</v>
      </c>
      <c r="O131" s="8">
        <v>11.535428571428572</v>
      </c>
      <c r="P131" s="1" t="s">
        <v>15</v>
      </c>
      <c r="Q131" s="1" t="s">
        <v>26</v>
      </c>
      <c r="R131" s="1" t="s">
        <v>24</v>
      </c>
      <c r="S131" s="1">
        <v>0</v>
      </c>
      <c r="T131" s="1" t="s">
        <v>50</v>
      </c>
      <c r="U131" s="1">
        <v>0</v>
      </c>
      <c r="V131" s="6">
        <v>77</v>
      </c>
    </row>
    <row r="132" spans="1:22" ht="14.25" customHeight="1" x14ac:dyDescent="0.3">
      <c r="A132" s="1">
        <v>131</v>
      </c>
      <c r="B132" s="1">
        <v>62</v>
      </c>
      <c r="C132" s="1" t="s">
        <v>56</v>
      </c>
      <c r="D132" s="1" t="s">
        <v>19</v>
      </c>
      <c r="E132" s="1">
        <v>5</v>
      </c>
      <c r="F132" s="1">
        <v>2</v>
      </c>
      <c r="G132" s="1">
        <v>3</v>
      </c>
      <c r="H132" s="1" t="s">
        <v>35</v>
      </c>
      <c r="I132" s="1" t="s">
        <v>13</v>
      </c>
      <c r="J132" s="7">
        <v>710.85714285714289</v>
      </c>
      <c r="K132" s="5">
        <v>350</v>
      </c>
      <c r="L132" s="1" t="s">
        <v>22</v>
      </c>
      <c r="M132" s="5">
        <v>571.42857142857144</v>
      </c>
      <c r="N132" s="1">
        <v>24</v>
      </c>
      <c r="O132" s="8">
        <v>31.457999999999998</v>
      </c>
      <c r="P132" s="1" t="s">
        <v>15</v>
      </c>
      <c r="Q132" s="1" t="s">
        <v>44</v>
      </c>
      <c r="R132" s="1" t="s">
        <v>24</v>
      </c>
      <c r="S132" s="1">
        <v>0</v>
      </c>
      <c r="T132" s="1" t="s">
        <v>50</v>
      </c>
      <c r="U132" s="1">
        <v>27</v>
      </c>
      <c r="V132" s="1" t="s">
        <v>27</v>
      </c>
    </row>
    <row r="133" spans="1:22" ht="14.25" customHeight="1" x14ac:dyDescent="0.3">
      <c r="A133" s="1">
        <v>132</v>
      </c>
      <c r="B133" s="1">
        <v>31</v>
      </c>
      <c r="C133" s="1" t="s">
        <v>56</v>
      </c>
      <c r="D133" s="1" t="s">
        <v>19</v>
      </c>
      <c r="E133" s="1">
        <v>2</v>
      </c>
      <c r="F133" s="1">
        <v>3</v>
      </c>
      <c r="G133" s="1">
        <v>3</v>
      </c>
      <c r="H133" s="1" t="s">
        <v>12</v>
      </c>
      <c r="I133" s="1" t="s">
        <v>42</v>
      </c>
      <c r="J133" s="7">
        <v>308.57142857142856</v>
      </c>
      <c r="K133" s="5">
        <v>0</v>
      </c>
      <c r="L133" s="1" t="s">
        <v>14</v>
      </c>
      <c r="M133" s="5">
        <v>2285.7142857142858</v>
      </c>
      <c r="N133" s="1">
        <v>36</v>
      </c>
      <c r="O133" s="8">
        <v>42.870571428571431</v>
      </c>
      <c r="P133" s="1" t="s">
        <v>15</v>
      </c>
      <c r="Q133" s="1" t="s">
        <v>44</v>
      </c>
      <c r="R133" s="1" t="s">
        <v>17</v>
      </c>
      <c r="S133" s="1">
        <v>0</v>
      </c>
      <c r="T133" s="1" t="s">
        <v>50</v>
      </c>
      <c r="U133" s="1">
        <v>0</v>
      </c>
      <c r="V133" s="6">
        <v>56</v>
      </c>
    </row>
    <row r="134" spans="1:22" ht="14.25" customHeight="1" x14ac:dyDescent="0.3">
      <c r="A134" s="1">
        <v>133</v>
      </c>
      <c r="B134" s="1">
        <v>50</v>
      </c>
      <c r="C134" s="1" t="s">
        <v>56</v>
      </c>
      <c r="D134" s="1" t="s">
        <v>38</v>
      </c>
      <c r="E134" s="1">
        <v>2</v>
      </c>
      <c r="F134" s="1">
        <v>3</v>
      </c>
      <c r="G134" s="1">
        <v>2</v>
      </c>
      <c r="H134" s="1" t="s">
        <v>35</v>
      </c>
      <c r="I134" s="1" t="s">
        <v>41</v>
      </c>
      <c r="J134" s="7">
        <v>428.57142857142856</v>
      </c>
      <c r="K134" s="5">
        <v>0</v>
      </c>
      <c r="L134" s="1" t="s">
        <v>22</v>
      </c>
      <c r="M134" s="5">
        <v>371.42857142857144</v>
      </c>
      <c r="N134" s="1">
        <v>18</v>
      </c>
      <c r="O134" s="8">
        <v>25.565999999999999</v>
      </c>
      <c r="P134" s="1" t="s">
        <v>66</v>
      </c>
      <c r="Q134" s="1" t="s">
        <v>44</v>
      </c>
      <c r="R134" s="1" t="s">
        <v>17</v>
      </c>
      <c r="S134" s="1">
        <v>1</v>
      </c>
      <c r="T134" s="1" t="s">
        <v>50</v>
      </c>
      <c r="U134" s="1">
        <v>0</v>
      </c>
      <c r="V134" s="6">
        <v>49</v>
      </c>
    </row>
    <row r="135" spans="1:22" ht="14.25" customHeight="1" x14ac:dyDescent="0.3">
      <c r="A135" s="1">
        <v>134</v>
      </c>
      <c r="B135" s="1">
        <v>36</v>
      </c>
      <c r="C135" s="1" t="s">
        <v>56</v>
      </c>
      <c r="D135" s="1" t="s">
        <v>11</v>
      </c>
      <c r="E135" s="1">
        <v>0</v>
      </c>
      <c r="F135" s="1">
        <v>0</v>
      </c>
      <c r="G135" s="1">
        <v>4</v>
      </c>
      <c r="H135" s="1" t="s">
        <v>28</v>
      </c>
      <c r="I135" s="1" t="s">
        <v>13</v>
      </c>
      <c r="J135" s="7">
        <v>1157.1428571428571</v>
      </c>
      <c r="K135" s="5">
        <v>431.14285714285717</v>
      </c>
      <c r="L135" s="1" t="s">
        <v>22</v>
      </c>
      <c r="M135" s="5">
        <v>8285.7142857142862</v>
      </c>
      <c r="N135" s="1">
        <v>48</v>
      </c>
      <c r="O135" s="8">
        <v>290.29399999999998</v>
      </c>
      <c r="P135" s="1" t="s">
        <v>15</v>
      </c>
      <c r="Q135" s="1" t="s">
        <v>26</v>
      </c>
      <c r="R135" s="1" t="s">
        <v>17</v>
      </c>
      <c r="S135" s="1">
        <v>1</v>
      </c>
      <c r="T135" s="1" t="s">
        <v>50</v>
      </c>
      <c r="U135" s="1">
        <v>22</v>
      </c>
      <c r="V135" s="1" t="s">
        <v>27</v>
      </c>
    </row>
    <row r="136" spans="1:22" ht="14.25" customHeight="1" x14ac:dyDescent="0.3">
      <c r="A136" s="1">
        <v>135</v>
      </c>
      <c r="B136" s="1">
        <v>68</v>
      </c>
      <c r="C136" s="1" t="s">
        <v>56</v>
      </c>
      <c r="D136" s="1" t="s">
        <v>19</v>
      </c>
      <c r="E136" s="1">
        <v>3</v>
      </c>
      <c r="F136" s="1">
        <v>2</v>
      </c>
      <c r="G136" s="1">
        <v>3</v>
      </c>
      <c r="H136" s="1" t="s">
        <v>35</v>
      </c>
      <c r="I136" s="1" t="s">
        <v>21</v>
      </c>
      <c r="J136" s="7">
        <v>400</v>
      </c>
      <c r="K136" s="5">
        <v>0</v>
      </c>
      <c r="L136" s="1" t="s">
        <v>22</v>
      </c>
      <c r="M136" s="5">
        <v>342.85714285714283</v>
      </c>
      <c r="N136" s="1">
        <v>18</v>
      </c>
      <c r="O136" s="8">
        <v>22.369714285714284</v>
      </c>
      <c r="P136" s="1" t="s">
        <v>15</v>
      </c>
      <c r="Q136" s="1" t="s">
        <v>26</v>
      </c>
      <c r="R136" s="1" t="s">
        <v>24</v>
      </c>
      <c r="S136" s="1">
        <v>0</v>
      </c>
      <c r="T136" s="1" t="s">
        <v>50</v>
      </c>
      <c r="U136" s="1">
        <v>0</v>
      </c>
      <c r="V136" s="6">
        <v>61</v>
      </c>
    </row>
    <row r="137" spans="1:22" ht="14.25" customHeight="1" x14ac:dyDescent="0.3">
      <c r="A137" s="1">
        <v>136</v>
      </c>
      <c r="B137" s="1">
        <v>36</v>
      </c>
      <c r="C137" s="1" t="s">
        <v>56</v>
      </c>
      <c r="D137" s="1" t="s">
        <v>19</v>
      </c>
      <c r="E137" s="1">
        <v>3</v>
      </c>
      <c r="F137" s="1">
        <v>3</v>
      </c>
      <c r="G137" s="1">
        <v>2</v>
      </c>
      <c r="H137" s="1" t="s">
        <v>12</v>
      </c>
      <c r="I137" s="1" t="s">
        <v>13</v>
      </c>
      <c r="J137" s="7">
        <v>401.12285714285713</v>
      </c>
      <c r="K137" s="5">
        <v>198.85714285714286</v>
      </c>
      <c r="L137" s="1" t="s">
        <v>22</v>
      </c>
      <c r="M137" s="5">
        <v>1142.8571428571429</v>
      </c>
      <c r="N137" s="1">
        <v>36</v>
      </c>
      <c r="O137" s="8">
        <v>48.898571428571429</v>
      </c>
      <c r="P137" s="1" t="s">
        <v>15</v>
      </c>
      <c r="Q137" s="1" t="s">
        <v>23</v>
      </c>
      <c r="R137" s="1" t="s">
        <v>17</v>
      </c>
      <c r="S137" s="1">
        <v>0</v>
      </c>
      <c r="T137" s="1" t="s">
        <v>50</v>
      </c>
      <c r="U137" s="1">
        <v>24</v>
      </c>
      <c r="V137" s="1" t="s">
        <v>27</v>
      </c>
    </row>
    <row r="138" spans="1:22" ht="14.25" customHeight="1" x14ac:dyDescent="0.3">
      <c r="A138" s="1">
        <v>137</v>
      </c>
      <c r="B138" s="1">
        <v>57</v>
      </c>
      <c r="C138" s="1" t="s">
        <v>56</v>
      </c>
      <c r="D138" s="1" t="s">
        <v>39</v>
      </c>
      <c r="E138" s="1">
        <v>3</v>
      </c>
      <c r="F138" s="1">
        <v>0</v>
      </c>
      <c r="G138" s="1">
        <v>2</v>
      </c>
      <c r="H138" s="1" t="s">
        <v>35</v>
      </c>
      <c r="I138" s="1" t="s">
        <v>13</v>
      </c>
      <c r="J138" s="7">
        <v>114.28571428571429</v>
      </c>
      <c r="K138" s="5">
        <v>73.714285714285708</v>
      </c>
      <c r="L138" s="1" t="s">
        <v>14</v>
      </c>
      <c r="M138" s="5">
        <v>571.42857142857144</v>
      </c>
      <c r="N138" s="1">
        <v>24</v>
      </c>
      <c r="O138" s="8">
        <v>31.022285714285715</v>
      </c>
      <c r="P138" s="1" t="s">
        <v>40</v>
      </c>
      <c r="Q138" s="1" t="s">
        <v>26</v>
      </c>
      <c r="R138" s="1" t="s">
        <v>24</v>
      </c>
      <c r="S138" s="1">
        <v>0</v>
      </c>
      <c r="T138" s="1" t="s">
        <v>50</v>
      </c>
      <c r="U138" s="1">
        <v>0</v>
      </c>
      <c r="V138" s="6">
        <v>49</v>
      </c>
    </row>
    <row r="139" spans="1:22" ht="14.25" customHeight="1" x14ac:dyDescent="0.3">
      <c r="A139" s="1">
        <v>138</v>
      </c>
      <c r="B139" s="1">
        <v>52</v>
      </c>
      <c r="C139" s="1" t="s">
        <v>56</v>
      </c>
      <c r="D139" s="1" t="s">
        <v>19</v>
      </c>
      <c r="E139" s="1">
        <v>2</v>
      </c>
      <c r="F139" s="1">
        <v>3</v>
      </c>
      <c r="G139" s="1">
        <v>3</v>
      </c>
      <c r="H139" s="1" t="s">
        <v>28</v>
      </c>
      <c r="I139" s="1" t="s">
        <v>42</v>
      </c>
      <c r="J139" s="7">
        <v>694.28571428571433</v>
      </c>
      <c r="K139" s="5">
        <v>38</v>
      </c>
      <c r="L139" s="1" t="s">
        <v>14</v>
      </c>
      <c r="M139" s="5">
        <v>285.71428571428572</v>
      </c>
      <c r="N139" s="1">
        <v>12</v>
      </c>
      <c r="O139" s="8">
        <v>27.408571428571427</v>
      </c>
      <c r="P139" s="1" t="s">
        <v>40</v>
      </c>
      <c r="Q139" s="1" t="s">
        <v>44</v>
      </c>
      <c r="R139" s="1" t="s">
        <v>17</v>
      </c>
      <c r="S139" s="1">
        <v>0</v>
      </c>
      <c r="T139" s="1" t="s">
        <v>50</v>
      </c>
      <c r="U139" s="1">
        <v>0</v>
      </c>
      <c r="V139" s="6">
        <v>60</v>
      </c>
    </row>
    <row r="140" spans="1:22" ht="14.25" customHeight="1" x14ac:dyDescent="0.3">
      <c r="A140" s="1">
        <v>139</v>
      </c>
      <c r="B140" s="1">
        <v>26</v>
      </c>
      <c r="C140" s="1" t="s">
        <v>55</v>
      </c>
      <c r="D140" s="1" t="s">
        <v>11</v>
      </c>
      <c r="E140" s="1">
        <v>1</v>
      </c>
      <c r="F140" s="1">
        <v>1</v>
      </c>
      <c r="G140" s="1">
        <v>2</v>
      </c>
      <c r="H140" s="1" t="s">
        <v>33</v>
      </c>
      <c r="I140" s="1" t="s">
        <v>13</v>
      </c>
      <c r="J140" s="7">
        <v>375.37885714285716</v>
      </c>
      <c r="K140" s="5">
        <v>9.4285714285714288</v>
      </c>
      <c r="L140" s="1" t="s">
        <v>34</v>
      </c>
      <c r="M140" s="5">
        <v>84.285714285714292</v>
      </c>
      <c r="N140" s="1">
        <v>3</v>
      </c>
      <c r="O140" s="8">
        <v>29.254857142857144</v>
      </c>
      <c r="P140" s="1" t="s">
        <v>15</v>
      </c>
      <c r="Q140" s="1" t="s">
        <v>44</v>
      </c>
      <c r="R140" s="1" t="s">
        <v>17</v>
      </c>
      <c r="S140" s="1">
        <v>1</v>
      </c>
      <c r="T140" s="1" t="s">
        <v>50</v>
      </c>
      <c r="U140" s="1">
        <v>0</v>
      </c>
      <c r="V140" s="6">
        <v>16</v>
      </c>
    </row>
    <row r="141" spans="1:22" ht="14.25" customHeight="1" x14ac:dyDescent="0.3">
      <c r="A141" s="1">
        <v>140</v>
      </c>
      <c r="B141" s="1">
        <v>34</v>
      </c>
      <c r="C141" s="1" t="s">
        <v>56</v>
      </c>
      <c r="D141" s="1" t="s">
        <v>19</v>
      </c>
      <c r="E141" s="1">
        <v>2</v>
      </c>
      <c r="F141" s="1">
        <v>3</v>
      </c>
      <c r="G141" s="1">
        <v>3</v>
      </c>
      <c r="H141" s="1" t="s">
        <v>33</v>
      </c>
      <c r="I141" s="1" t="s">
        <v>13</v>
      </c>
      <c r="J141" s="7">
        <v>682.85714285714289</v>
      </c>
      <c r="K141" s="5">
        <v>301.71428571428572</v>
      </c>
      <c r="L141" s="1" t="s">
        <v>22</v>
      </c>
      <c r="M141" s="5">
        <v>1428.5714285714287</v>
      </c>
      <c r="N141" s="1">
        <v>48</v>
      </c>
      <c r="O141" s="8">
        <v>45.89742857142857</v>
      </c>
      <c r="P141" s="1" t="s">
        <v>15</v>
      </c>
      <c r="Q141" s="1" t="s">
        <v>26</v>
      </c>
      <c r="R141" s="1" t="s">
        <v>17</v>
      </c>
      <c r="S141" s="1">
        <v>1</v>
      </c>
      <c r="T141" s="1" t="s">
        <v>50</v>
      </c>
      <c r="U141" s="1">
        <v>6</v>
      </c>
      <c r="V141" s="1" t="s">
        <v>27</v>
      </c>
    </row>
    <row r="142" spans="1:22" ht="14.25" customHeight="1" x14ac:dyDescent="0.3">
      <c r="A142" s="1">
        <v>141</v>
      </c>
      <c r="B142" s="1">
        <v>31</v>
      </c>
      <c r="C142" s="1" t="s">
        <v>55</v>
      </c>
      <c r="D142" s="1" t="s">
        <v>38</v>
      </c>
      <c r="E142" s="1">
        <v>3</v>
      </c>
      <c r="F142" s="1">
        <v>3</v>
      </c>
      <c r="G142" s="1">
        <v>2</v>
      </c>
      <c r="H142" s="1" t="s">
        <v>20</v>
      </c>
      <c r="I142" s="1" t="s">
        <v>41</v>
      </c>
      <c r="J142" s="7">
        <v>142.85714285714286</v>
      </c>
      <c r="K142" s="5">
        <v>7.1428571428571432</v>
      </c>
      <c r="L142" s="1" t="s">
        <v>34</v>
      </c>
      <c r="M142" s="5">
        <v>857.14285714285711</v>
      </c>
      <c r="N142" s="1">
        <v>24</v>
      </c>
      <c r="O142" s="8">
        <v>46.533428571428573</v>
      </c>
      <c r="P142" s="1" t="s">
        <v>15</v>
      </c>
      <c r="Q142" s="1" t="s">
        <v>26</v>
      </c>
      <c r="R142" s="1" t="s">
        <v>17</v>
      </c>
      <c r="S142" s="1">
        <v>0</v>
      </c>
      <c r="T142" s="1" t="s">
        <v>50</v>
      </c>
      <c r="U142" s="1">
        <v>0</v>
      </c>
      <c r="V142" s="6">
        <v>51</v>
      </c>
    </row>
    <row r="143" spans="1:22" ht="14.25" customHeight="1" x14ac:dyDescent="0.3">
      <c r="A143" s="1">
        <v>142</v>
      </c>
      <c r="B143" s="1">
        <v>65</v>
      </c>
      <c r="C143" s="1" t="s">
        <v>55</v>
      </c>
      <c r="D143" s="1" t="s">
        <v>39</v>
      </c>
      <c r="E143" s="1">
        <v>0</v>
      </c>
      <c r="F143" s="1">
        <v>0</v>
      </c>
      <c r="G143" s="1">
        <v>3</v>
      </c>
      <c r="H143" s="1" t="s">
        <v>12</v>
      </c>
      <c r="I143" s="1" t="s">
        <v>21</v>
      </c>
      <c r="J143" s="7">
        <v>454</v>
      </c>
      <c r="K143" s="5">
        <v>309.71428571428572</v>
      </c>
      <c r="L143" s="1" t="s">
        <v>22</v>
      </c>
      <c r="M143" s="5">
        <v>571.42857142857144</v>
      </c>
      <c r="N143" s="1">
        <v>12</v>
      </c>
      <c r="O143" s="8">
        <v>55.704000000000001</v>
      </c>
      <c r="P143" s="1" t="s">
        <v>66</v>
      </c>
      <c r="Q143" s="1" t="s">
        <v>23</v>
      </c>
      <c r="R143" s="1" t="s">
        <v>24</v>
      </c>
      <c r="S143" s="1">
        <v>1</v>
      </c>
      <c r="T143" s="1" t="s">
        <v>50</v>
      </c>
      <c r="U143" s="1">
        <v>32</v>
      </c>
      <c r="V143" s="1" t="s">
        <v>27</v>
      </c>
    </row>
    <row r="144" spans="1:22" ht="14.25" customHeight="1" x14ac:dyDescent="0.3">
      <c r="A144" s="1">
        <v>143</v>
      </c>
      <c r="B144" s="1">
        <v>41</v>
      </c>
      <c r="C144" s="1" t="s">
        <v>55</v>
      </c>
      <c r="D144" s="1" t="s">
        <v>19</v>
      </c>
      <c r="E144" s="1">
        <v>2</v>
      </c>
      <c r="F144" s="1">
        <v>1</v>
      </c>
      <c r="G144" s="1">
        <v>3</v>
      </c>
      <c r="H144" s="1" t="s">
        <v>28</v>
      </c>
      <c r="I144" s="1" t="s">
        <v>13</v>
      </c>
      <c r="J144" s="7">
        <v>525.71428571428567</v>
      </c>
      <c r="K144" s="5">
        <v>161.42857142857142</v>
      </c>
      <c r="L144" s="1" t="s">
        <v>22</v>
      </c>
      <c r="M144" s="5">
        <v>457.14285714285717</v>
      </c>
      <c r="N144" s="1">
        <v>18</v>
      </c>
      <c r="O144" s="8">
        <v>31.183428571428571</v>
      </c>
      <c r="P144" s="1" t="s">
        <v>15</v>
      </c>
      <c r="Q144" s="1" t="s">
        <v>26</v>
      </c>
      <c r="R144" s="1" t="s">
        <v>17</v>
      </c>
      <c r="S144" s="1">
        <v>1</v>
      </c>
      <c r="T144" s="1" t="s">
        <v>50</v>
      </c>
      <c r="U144" s="1">
        <v>0</v>
      </c>
      <c r="V144" s="6">
        <v>46</v>
      </c>
    </row>
    <row r="145" spans="1:22" ht="14.25" customHeight="1" x14ac:dyDescent="0.3">
      <c r="A145" s="1">
        <v>144</v>
      </c>
      <c r="B145" s="1">
        <v>62</v>
      </c>
      <c r="C145" s="1" t="s">
        <v>55</v>
      </c>
      <c r="D145" s="1" t="s">
        <v>19</v>
      </c>
      <c r="E145" s="1">
        <v>3</v>
      </c>
      <c r="F145" s="1">
        <v>0</v>
      </c>
      <c r="G145" s="1">
        <v>3</v>
      </c>
      <c r="H145" s="1" t="s">
        <v>32</v>
      </c>
      <c r="I145" s="1" t="s">
        <v>21</v>
      </c>
      <c r="J145" s="7">
        <v>1117.1428571428571</v>
      </c>
      <c r="K145" s="5">
        <v>618.57142857142856</v>
      </c>
      <c r="L145" s="1" t="s">
        <v>22</v>
      </c>
      <c r="M145" s="5">
        <v>857.14285714285711</v>
      </c>
      <c r="N145" s="1">
        <v>36</v>
      </c>
      <c r="O145" s="8">
        <v>33.242285714285714</v>
      </c>
      <c r="P145" s="1" t="s">
        <v>15</v>
      </c>
      <c r="Q145" s="1" t="s">
        <v>26</v>
      </c>
      <c r="R145" s="1" t="s">
        <v>24</v>
      </c>
      <c r="S145" s="1">
        <v>1</v>
      </c>
      <c r="T145" s="1" t="s">
        <v>50</v>
      </c>
      <c r="U145" s="1">
        <v>20</v>
      </c>
      <c r="V145" s="1" t="s">
        <v>27</v>
      </c>
    </row>
    <row r="146" spans="1:22" ht="14.25" customHeight="1" x14ac:dyDescent="0.3">
      <c r="A146" s="1">
        <v>145</v>
      </c>
      <c r="B146" s="1">
        <v>61</v>
      </c>
      <c r="C146" s="1" t="s">
        <v>56</v>
      </c>
      <c r="D146" s="1" t="s">
        <v>39</v>
      </c>
      <c r="E146" s="1">
        <v>5</v>
      </c>
      <c r="F146" s="1">
        <v>2</v>
      </c>
      <c r="G146" s="1">
        <v>1</v>
      </c>
      <c r="H146" s="1" t="s">
        <v>35</v>
      </c>
      <c r="I146" s="1" t="s">
        <v>21</v>
      </c>
      <c r="J146" s="7">
        <v>147.71428571428572</v>
      </c>
      <c r="K146" s="5">
        <v>29.714285714285715</v>
      </c>
      <c r="L146" s="1" t="s">
        <v>34</v>
      </c>
      <c r="M146" s="5">
        <v>314.28571428571428</v>
      </c>
      <c r="N146" s="1">
        <v>18</v>
      </c>
      <c r="O146" s="8">
        <v>21.399142857142856</v>
      </c>
      <c r="P146" s="1" t="s">
        <v>15</v>
      </c>
      <c r="Q146" s="1" t="s">
        <v>44</v>
      </c>
      <c r="R146" s="1" t="s">
        <v>24</v>
      </c>
      <c r="S146" s="1">
        <v>1</v>
      </c>
      <c r="T146" s="1" t="s">
        <v>50</v>
      </c>
      <c r="U146" s="1">
        <v>0</v>
      </c>
      <c r="V146" s="6">
        <v>46</v>
      </c>
    </row>
    <row r="147" spans="1:22" ht="14.25" customHeight="1" x14ac:dyDescent="0.3">
      <c r="A147" s="1">
        <v>146</v>
      </c>
      <c r="B147" s="1">
        <v>50</v>
      </c>
      <c r="C147" s="1" t="s">
        <v>55</v>
      </c>
      <c r="D147" s="1" t="s">
        <v>19</v>
      </c>
      <c r="E147" s="1">
        <v>2</v>
      </c>
      <c r="F147" s="1">
        <v>0</v>
      </c>
      <c r="G147" s="1">
        <v>2</v>
      </c>
      <c r="H147" s="1" t="s">
        <v>12</v>
      </c>
      <c r="I147" s="1" t="s">
        <v>21</v>
      </c>
      <c r="J147" s="7">
        <v>623.71428571428567</v>
      </c>
      <c r="K147" s="5">
        <v>170.57142857142858</v>
      </c>
      <c r="L147" s="1" t="s">
        <v>34</v>
      </c>
      <c r="M147" s="5">
        <v>685.71428571428567</v>
      </c>
      <c r="N147" s="1">
        <v>12</v>
      </c>
      <c r="O147" s="8">
        <v>65.040000000000006</v>
      </c>
      <c r="P147" s="1" t="s">
        <v>66</v>
      </c>
      <c r="Q147" s="1" t="s">
        <v>26</v>
      </c>
      <c r="R147" s="1" t="s">
        <v>24</v>
      </c>
      <c r="S147" s="1">
        <v>1</v>
      </c>
      <c r="T147" s="1" t="s">
        <v>50</v>
      </c>
      <c r="U147" s="1">
        <v>0</v>
      </c>
      <c r="V147" s="6">
        <v>28</v>
      </c>
    </row>
    <row r="148" spans="1:22" ht="14.25" customHeight="1" x14ac:dyDescent="0.3">
      <c r="A148" s="1">
        <v>147</v>
      </c>
      <c r="B148" s="1">
        <v>61</v>
      </c>
      <c r="C148" s="1" t="s">
        <v>56</v>
      </c>
      <c r="D148" s="1" t="s">
        <v>39</v>
      </c>
      <c r="E148" s="1">
        <v>5</v>
      </c>
      <c r="F148" s="1">
        <v>2</v>
      </c>
      <c r="G148" s="1">
        <v>1</v>
      </c>
      <c r="H148" s="1" t="s">
        <v>35</v>
      </c>
      <c r="I148" s="1" t="s">
        <v>21</v>
      </c>
      <c r="J148" s="7">
        <v>147.71428571428572</v>
      </c>
      <c r="K148" s="5">
        <v>29.714285714285715</v>
      </c>
      <c r="L148" s="1" t="s">
        <v>34</v>
      </c>
      <c r="M148" s="5">
        <v>314.28571428571428</v>
      </c>
      <c r="N148" s="1">
        <v>18</v>
      </c>
      <c r="O148" s="8">
        <v>21.399142857142856</v>
      </c>
      <c r="P148" s="1" t="s">
        <v>15</v>
      </c>
      <c r="Q148" s="1" t="s">
        <v>44</v>
      </c>
      <c r="R148" s="1" t="s">
        <v>24</v>
      </c>
      <c r="S148" s="1">
        <v>1</v>
      </c>
      <c r="T148" s="1" t="s">
        <v>50</v>
      </c>
      <c r="U148" s="1">
        <v>0</v>
      </c>
      <c r="V148" s="6">
        <v>46</v>
      </c>
    </row>
    <row r="149" spans="1:22" ht="14.25" customHeight="1" x14ac:dyDescent="0.3">
      <c r="A149" s="1">
        <v>148</v>
      </c>
      <c r="B149" s="1">
        <v>52</v>
      </c>
      <c r="C149" s="1" t="s">
        <v>56</v>
      </c>
      <c r="D149" s="1" t="s">
        <v>19</v>
      </c>
      <c r="E149" s="1">
        <v>4</v>
      </c>
      <c r="F149" s="1">
        <v>3</v>
      </c>
      <c r="G149" s="1">
        <v>2</v>
      </c>
      <c r="H149" s="1" t="s">
        <v>35</v>
      </c>
      <c r="I149" s="1" t="s">
        <v>21</v>
      </c>
      <c r="J149" s="7">
        <v>228.57142857142858</v>
      </c>
      <c r="K149" s="5">
        <v>0</v>
      </c>
      <c r="L149" s="1" t="s">
        <v>14</v>
      </c>
      <c r="M149" s="5">
        <v>428.57142857142856</v>
      </c>
      <c r="N149" s="1">
        <v>24</v>
      </c>
      <c r="O149" s="8">
        <v>24.370285714285714</v>
      </c>
      <c r="P149" s="1" t="s">
        <v>15</v>
      </c>
      <c r="Q149" s="1" t="s">
        <v>36</v>
      </c>
      <c r="R149" s="1" t="s">
        <v>17</v>
      </c>
      <c r="S149" s="1">
        <v>0</v>
      </c>
      <c r="T149" s="1" t="s">
        <v>50</v>
      </c>
      <c r="U149" s="1">
        <v>0</v>
      </c>
      <c r="V149" s="6">
        <v>57</v>
      </c>
    </row>
    <row r="150" spans="1:22" ht="14.25" customHeight="1" x14ac:dyDescent="0.3">
      <c r="A150" s="1">
        <v>149</v>
      </c>
      <c r="B150" s="1">
        <v>52</v>
      </c>
      <c r="C150" s="1" t="s">
        <v>56</v>
      </c>
      <c r="D150" s="1" t="s">
        <v>19</v>
      </c>
      <c r="E150" s="1">
        <v>4</v>
      </c>
      <c r="F150" s="1">
        <v>3</v>
      </c>
      <c r="G150" s="1">
        <v>2</v>
      </c>
      <c r="H150" s="1" t="s">
        <v>35</v>
      </c>
      <c r="I150" s="1" t="s">
        <v>21</v>
      </c>
      <c r="J150" s="7">
        <v>228.57142857142858</v>
      </c>
      <c r="K150" s="5">
        <v>0</v>
      </c>
      <c r="L150" s="1" t="s">
        <v>14</v>
      </c>
      <c r="M150" s="5">
        <v>428.57142857142856</v>
      </c>
      <c r="N150" s="1">
        <v>24</v>
      </c>
      <c r="O150" s="8">
        <v>24.370285714285714</v>
      </c>
      <c r="P150" s="1" t="s">
        <v>15</v>
      </c>
      <c r="Q150" s="1" t="s">
        <v>36</v>
      </c>
      <c r="R150" s="1" t="s">
        <v>17</v>
      </c>
      <c r="S150" s="1">
        <v>0</v>
      </c>
      <c r="T150" s="1" t="s">
        <v>50</v>
      </c>
      <c r="U150" s="1">
        <v>0</v>
      </c>
      <c r="V150" s="6">
        <v>61</v>
      </c>
    </row>
    <row r="151" spans="1:22" ht="14.25" customHeight="1" x14ac:dyDescent="0.3">
      <c r="A151" s="1">
        <v>150</v>
      </c>
      <c r="B151" s="1">
        <v>54</v>
      </c>
      <c r="C151" s="1" t="s">
        <v>55</v>
      </c>
      <c r="D151" s="1" t="s">
        <v>19</v>
      </c>
      <c r="E151" s="1">
        <v>5</v>
      </c>
      <c r="F151" s="1">
        <v>2</v>
      </c>
      <c r="G151" s="1">
        <v>3</v>
      </c>
      <c r="H151" s="1" t="s">
        <v>28</v>
      </c>
      <c r="I151" s="1" t="s">
        <v>13</v>
      </c>
      <c r="J151" s="7">
        <v>503.42857142857144</v>
      </c>
      <c r="K151" s="5">
        <v>101.42857142857143</v>
      </c>
      <c r="L151" s="1" t="s">
        <v>22</v>
      </c>
      <c r="M151" s="5">
        <v>267.42857142857144</v>
      </c>
      <c r="N151" s="1">
        <v>6</v>
      </c>
      <c r="O151" s="8">
        <v>47.823428571428572</v>
      </c>
      <c r="P151" s="1" t="s">
        <v>66</v>
      </c>
      <c r="Q151" s="1" t="s">
        <v>26</v>
      </c>
      <c r="R151" s="1" t="s">
        <v>24</v>
      </c>
      <c r="S151" s="1">
        <v>1</v>
      </c>
      <c r="T151" s="1" t="s">
        <v>50</v>
      </c>
      <c r="U151" s="1">
        <v>0</v>
      </c>
      <c r="V151" s="6">
        <v>50</v>
      </c>
    </row>
    <row r="152" spans="1:22" ht="14.25" customHeight="1" x14ac:dyDescent="0.3">
      <c r="A152" s="1">
        <v>151</v>
      </c>
      <c r="B152" s="1">
        <v>51</v>
      </c>
      <c r="C152" s="1" t="s">
        <v>55</v>
      </c>
      <c r="D152" s="1" t="s">
        <v>19</v>
      </c>
      <c r="E152" s="1">
        <v>5</v>
      </c>
      <c r="F152" s="1">
        <v>0</v>
      </c>
      <c r="G152" s="1">
        <v>2</v>
      </c>
      <c r="H152" s="1" t="s">
        <v>35</v>
      </c>
      <c r="I152" s="1" t="s">
        <v>13</v>
      </c>
      <c r="J152" s="7">
        <v>153.71428571428572</v>
      </c>
      <c r="K152" s="5">
        <v>0</v>
      </c>
      <c r="L152" s="1" t="s">
        <v>22</v>
      </c>
      <c r="M152" s="5">
        <v>857.14285714285711</v>
      </c>
      <c r="N152" s="1">
        <v>36</v>
      </c>
      <c r="O152" s="8">
        <v>33.242285714285714</v>
      </c>
      <c r="P152" s="1" t="s">
        <v>66</v>
      </c>
      <c r="Q152" s="1" t="s">
        <v>16</v>
      </c>
      <c r="R152" s="1" t="s">
        <v>17</v>
      </c>
      <c r="S152" s="1">
        <v>1</v>
      </c>
      <c r="T152" s="1" t="s">
        <v>50</v>
      </c>
      <c r="U152" s="1">
        <v>19</v>
      </c>
      <c r="V152" s="1" t="s">
        <v>27</v>
      </c>
    </row>
    <row r="153" spans="1:22" ht="14.25" customHeight="1" x14ac:dyDescent="0.3">
      <c r="A153" s="1">
        <v>152</v>
      </c>
      <c r="B153" s="1">
        <v>28</v>
      </c>
      <c r="C153" s="1" t="s">
        <v>55</v>
      </c>
      <c r="D153" s="1" t="s">
        <v>38</v>
      </c>
      <c r="E153" s="1">
        <v>2</v>
      </c>
      <c r="F153" s="1">
        <v>2</v>
      </c>
      <c r="G153" s="1">
        <v>3</v>
      </c>
      <c r="H153" s="1" t="s">
        <v>12</v>
      </c>
      <c r="I153" s="1" t="s">
        <v>21</v>
      </c>
      <c r="J153" s="7">
        <v>962.28571428571433</v>
      </c>
      <c r="K153" s="5">
        <v>269.14285714285717</v>
      </c>
      <c r="L153" s="1" t="s">
        <v>34</v>
      </c>
      <c r="M153" s="5">
        <v>2857.1428571428573</v>
      </c>
      <c r="N153" s="1">
        <v>36</v>
      </c>
      <c r="O153" s="8">
        <v>72.392571428571429</v>
      </c>
      <c r="P153" s="1" t="s">
        <v>66</v>
      </c>
      <c r="Q153" s="1" t="s">
        <v>44</v>
      </c>
      <c r="R153" s="1" t="s">
        <v>31</v>
      </c>
      <c r="S153" s="1">
        <v>1</v>
      </c>
      <c r="T153" s="1" t="s">
        <v>50</v>
      </c>
      <c r="U153" s="1">
        <v>0</v>
      </c>
      <c r="V153" s="6">
        <v>53</v>
      </c>
    </row>
    <row r="154" spans="1:22" ht="14.25" customHeight="1" x14ac:dyDescent="0.3">
      <c r="A154" s="1">
        <v>153</v>
      </c>
      <c r="B154" s="1">
        <v>54</v>
      </c>
      <c r="C154" s="1" t="s">
        <v>55</v>
      </c>
      <c r="D154" s="1" t="s">
        <v>19</v>
      </c>
      <c r="E154" s="1">
        <v>4</v>
      </c>
      <c r="F154" s="1">
        <v>1</v>
      </c>
      <c r="G154" s="1">
        <v>2</v>
      </c>
      <c r="H154" s="1" t="s">
        <v>35</v>
      </c>
      <c r="I154" s="1" t="s">
        <v>21</v>
      </c>
      <c r="J154" s="7">
        <v>200</v>
      </c>
      <c r="K154" s="5">
        <v>101.71428571428571</v>
      </c>
      <c r="L154" s="1" t="s">
        <v>22</v>
      </c>
      <c r="M154" s="5">
        <v>571.42857142857144</v>
      </c>
      <c r="N154" s="1">
        <v>24</v>
      </c>
      <c r="O154" s="8">
        <v>32.494</v>
      </c>
      <c r="P154" s="1" t="s">
        <v>15</v>
      </c>
      <c r="Q154" s="1" t="s">
        <v>26</v>
      </c>
      <c r="R154" s="1" t="s">
        <v>17</v>
      </c>
      <c r="S154" s="1">
        <v>0</v>
      </c>
      <c r="T154" s="1" t="s">
        <v>50</v>
      </c>
      <c r="U154" s="1">
        <v>0</v>
      </c>
      <c r="V154" s="6">
        <v>48</v>
      </c>
    </row>
    <row r="155" spans="1:22" ht="14.25" customHeight="1" x14ac:dyDescent="0.3">
      <c r="A155" s="1">
        <v>154</v>
      </c>
      <c r="B155" s="1">
        <v>47</v>
      </c>
      <c r="C155" s="1" t="s">
        <v>55</v>
      </c>
      <c r="D155" s="1" t="s">
        <v>29</v>
      </c>
      <c r="E155" s="1">
        <v>3</v>
      </c>
      <c r="F155" s="1">
        <v>4</v>
      </c>
      <c r="G155" s="1">
        <v>4</v>
      </c>
      <c r="H155" s="1" t="s">
        <v>20</v>
      </c>
      <c r="I155" s="1" t="s">
        <v>21</v>
      </c>
      <c r="J155" s="7">
        <v>1000</v>
      </c>
      <c r="K155" s="5">
        <v>271.42857142857144</v>
      </c>
      <c r="L155" s="1" t="s">
        <v>14</v>
      </c>
      <c r="M155" s="5">
        <v>285.71428571428572</v>
      </c>
      <c r="N155" s="1">
        <v>12</v>
      </c>
      <c r="O155" s="8">
        <v>28.112571428571428</v>
      </c>
      <c r="P155" s="1" t="s">
        <v>46</v>
      </c>
      <c r="Q155" s="1" t="s">
        <v>23</v>
      </c>
      <c r="R155" s="1" t="s">
        <v>17</v>
      </c>
      <c r="S155" s="1">
        <v>0</v>
      </c>
      <c r="T155" s="1" t="s">
        <v>50</v>
      </c>
      <c r="U155" s="1">
        <v>0</v>
      </c>
      <c r="V155" s="6">
        <v>74</v>
      </c>
    </row>
    <row r="156" spans="1:22" ht="14.25" customHeight="1" x14ac:dyDescent="0.3">
      <c r="A156" s="1">
        <v>155</v>
      </c>
      <c r="B156" s="1">
        <v>49</v>
      </c>
      <c r="C156" s="1" t="s">
        <v>55</v>
      </c>
      <c r="D156" s="1" t="s">
        <v>29</v>
      </c>
      <c r="E156" s="1">
        <v>2</v>
      </c>
      <c r="F156" s="1">
        <v>0</v>
      </c>
      <c r="G156" s="1">
        <v>2</v>
      </c>
      <c r="H156" s="1" t="s">
        <v>35</v>
      </c>
      <c r="I156" s="1" t="s">
        <v>13</v>
      </c>
      <c r="J156" s="7">
        <v>141.97142857142856</v>
      </c>
      <c r="K156" s="5">
        <v>0</v>
      </c>
      <c r="L156" s="1" t="s">
        <v>22</v>
      </c>
      <c r="M156" s="5">
        <v>2857.1428571428573</v>
      </c>
      <c r="N156" s="1">
        <v>48</v>
      </c>
      <c r="O156" s="8">
        <v>95.053714285714292</v>
      </c>
      <c r="P156" s="1" t="s">
        <v>66</v>
      </c>
      <c r="Q156" s="1" t="s">
        <v>26</v>
      </c>
      <c r="R156" s="1" t="s">
        <v>24</v>
      </c>
      <c r="S156" s="1">
        <v>1</v>
      </c>
      <c r="T156" s="1" t="s">
        <v>50</v>
      </c>
      <c r="U156" s="1">
        <v>0</v>
      </c>
      <c r="V156" s="6">
        <v>56</v>
      </c>
    </row>
    <row r="157" spans="1:22" ht="14.25" customHeight="1" x14ac:dyDescent="0.3">
      <c r="A157" s="1">
        <v>156</v>
      </c>
      <c r="B157" s="1">
        <v>45</v>
      </c>
      <c r="C157" s="1" t="s">
        <v>55</v>
      </c>
      <c r="D157" s="1" t="s">
        <v>29</v>
      </c>
      <c r="E157" s="1">
        <v>1</v>
      </c>
      <c r="F157" s="1">
        <v>1</v>
      </c>
      <c r="G157" s="1">
        <v>3</v>
      </c>
      <c r="H157" s="1" t="s">
        <v>33</v>
      </c>
      <c r="I157" s="1" t="s">
        <v>13</v>
      </c>
      <c r="J157" s="7">
        <v>200</v>
      </c>
      <c r="K157" s="5">
        <v>165.42857142857142</v>
      </c>
      <c r="L157" s="1" t="s">
        <v>14</v>
      </c>
      <c r="M157" s="5">
        <v>1428.5714285714287</v>
      </c>
      <c r="N157" s="1">
        <v>36</v>
      </c>
      <c r="O157" s="8">
        <v>55.404000000000003</v>
      </c>
      <c r="P157" s="1" t="s">
        <v>15</v>
      </c>
      <c r="Q157" s="1" t="s">
        <v>26</v>
      </c>
      <c r="R157" s="1" t="s">
        <v>17</v>
      </c>
      <c r="S157" s="1">
        <v>1</v>
      </c>
      <c r="T157" s="1" t="s">
        <v>50</v>
      </c>
      <c r="U157" s="1">
        <v>42</v>
      </c>
      <c r="V157" s="1" t="s">
        <v>27</v>
      </c>
    </row>
    <row r="158" spans="1:22" ht="14.25" customHeight="1" x14ac:dyDescent="0.3">
      <c r="A158" s="1">
        <v>157</v>
      </c>
      <c r="B158" s="1">
        <v>41</v>
      </c>
      <c r="C158" s="1" t="s">
        <v>55</v>
      </c>
      <c r="D158" s="1" t="s">
        <v>38</v>
      </c>
      <c r="E158" s="1">
        <v>2</v>
      </c>
      <c r="F158" s="1">
        <v>2</v>
      </c>
      <c r="G158" s="1">
        <v>3</v>
      </c>
      <c r="H158" s="1" t="s">
        <v>28</v>
      </c>
      <c r="I158" s="1" t="s">
        <v>13</v>
      </c>
      <c r="J158" s="7">
        <v>439.14400000000001</v>
      </c>
      <c r="K158" s="5">
        <v>158</v>
      </c>
      <c r="L158" s="1" t="s">
        <v>34</v>
      </c>
      <c r="M158" s="5">
        <v>3628.5714285714284</v>
      </c>
      <c r="N158" s="1">
        <v>48</v>
      </c>
      <c r="O158" s="8">
        <v>112.04914285714285</v>
      </c>
      <c r="P158" s="1" t="s">
        <v>67</v>
      </c>
      <c r="Q158" s="1" t="s">
        <v>16</v>
      </c>
      <c r="R158" s="1" t="s">
        <v>17</v>
      </c>
      <c r="S158" s="1">
        <v>1</v>
      </c>
      <c r="T158" s="1" t="s">
        <v>50</v>
      </c>
      <c r="U158" s="1">
        <v>50</v>
      </c>
      <c r="V158" s="1" t="s">
        <v>27</v>
      </c>
    </row>
    <row r="159" spans="1:22" ht="14.25" customHeight="1" x14ac:dyDescent="0.3">
      <c r="A159" s="1">
        <v>158</v>
      </c>
      <c r="B159" s="1">
        <v>41</v>
      </c>
      <c r="C159" s="1" t="s">
        <v>55</v>
      </c>
      <c r="D159" s="1" t="s">
        <v>38</v>
      </c>
      <c r="E159" s="1">
        <v>2</v>
      </c>
      <c r="F159" s="1">
        <v>2</v>
      </c>
      <c r="G159" s="1">
        <v>3</v>
      </c>
      <c r="H159" s="1" t="s">
        <v>28</v>
      </c>
      <c r="I159" s="1" t="s">
        <v>13</v>
      </c>
      <c r="J159" s="7">
        <v>439.14400000000001</v>
      </c>
      <c r="K159" s="5">
        <v>158</v>
      </c>
      <c r="L159" s="1" t="s">
        <v>34</v>
      </c>
      <c r="M159" s="5">
        <v>3628.5714285714284</v>
      </c>
      <c r="N159" s="1">
        <v>48</v>
      </c>
      <c r="O159" s="8">
        <v>112.04914285714285</v>
      </c>
      <c r="P159" s="1" t="s">
        <v>67</v>
      </c>
      <c r="Q159" s="1" t="s">
        <v>16</v>
      </c>
      <c r="R159" s="1" t="s">
        <v>17</v>
      </c>
      <c r="S159" s="1">
        <v>1</v>
      </c>
      <c r="T159" s="1" t="s">
        <v>50</v>
      </c>
      <c r="U159" s="1">
        <v>50</v>
      </c>
      <c r="V159" s="1" t="s">
        <v>27</v>
      </c>
    </row>
    <row r="160" spans="1:22" ht="14.25" customHeight="1" x14ac:dyDescent="0.3">
      <c r="A160" s="1">
        <v>159</v>
      </c>
      <c r="B160" s="1">
        <v>38</v>
      </c>
      <c r="C160" s="1" t="s">
        <v>55</v>
      </c>
      <c r="D160" s="1" t="s">
        <v>19</v>
      </c>
      <c r="E160" s="1">
        <v>2</v>
      </c>
      <c r="F160" s="1">
        <v>0</v>
      </c>
      <c r="G160" s="1">
        <v>3</v>
      </c>
      <c r="H160" s="1" t="s">
        <v>33</v>
      </c>
      <c r="I160" s="1" t="s">
        <v>13</v>
      </c>
      <c r="J160" s="7">
        <v>292</v>
      </c>
      <c r="K160" s="5">
        <v>133.14285714285714</v>
      </c>
      <c r="L160" s="1" t="s">
        <v>22</v>
      </c>
      <c r="M160" s="5">
        <v>142.85714285714286</v>
      </c>
      <c r="N160" s="1">
        <v>6</v>
      </c>
      <c r="O160" s="8">
        <v>25.706285714285713</v>
      </c>
      <c r="P160" s="1" t="s">
        <v>66</v>
      </c>
      <c r="Q160" s="1" t="s">
        <v>16</v>
      </c>
      <c r="R160" s="1" t="s">
        <v>24</v>
      </c>
      <c r="S160" s="1">
        <v>1</v>
      </c>
      <c r="T160" s="1" t="s">
        <v>50</v>
      </c>
      <c r="U160" s="1">
        <v>0</v>
      </c>
      <c r="V160" s="6">
        <v>30</v>
      </c>
    </row>
    <row r="161" spans="1:22" ht="14.25" customHeight="1" x14ac:dyDescent="0.3">
      <c r="A161" s="1">
        <v>160</v>
      </c>
      <c r="B161" s="1">
        <v>35</v>
      </c>
      <c r="C161" s="1" t="s">
        <v>56</v>
      </c>
      <c r="D161" s="1" t="s">
        <v>38</v>
      </c>
      <c r="E161" s="1">
        <v>4</v>
      </c>
      <c r="F161" s="1">
        <v>0</v>
      </c>
      <c r="G161" s="1">
        <v>2</v>
      </c>
      <c r="H161" s="1" t="s">
        <v>20</v>
      </c>
      <c r="I161" s="1" t="s">
        <v>21</v>
      </c>
      <c r="J161" s="7">
        <v>141.97142857142856</v>
      </c>
      <c r="K161" s="5">
        <v>0</v>
      </c>
      <c r="L161" s="1" t="s">
        <v>34</v>
      </c>
      <c r="M161" s="5">
        <v>285.71428571428572</v>
      </c>
      <c r="N161" s="1">
        <v>18</v>
      </c>
      <c r="O161" s="8">
        <v>19.225714285714286</v>
      </c>
      <c r="P161" s="1" t="s">
        <v>66</v>
      </c>
      <c r="Q161" s="1" t="s">
        <v>44</v>
      </c>
      <c r="R161" s="1" t="s">
        <v>17</v>
      </c>
      <c r="S161" s="1">
        <v>1</v>
      </c>
      <c r="T161" s="1" t="s">
        <v>50</v>
      </c>
      <c r="U161" s="1">
        <v>0</v>
      </c>
      <c r="V161" s="6">
        <v>31</v>
      </c>
    </row>
    <row r="162" spans="1:22" ht="14.25" customHeight="1" x14ac:dyDescent="0.3">
      <c r="A162" s="1">
        <v>161</v>
      </c>
      <c r="B162" s="1">
        <v>38</v>
      </c>
      <c r="C162" s="1" t="s">
        <v>55</v>
      </c>
      <c r="D162" s="1" t="s">
        <v>19</v>
      </c>
      <c r="E162" s="1">
        <v>2</v>
      </c>
      <c r="F162" s="1">
        <v>0</v>
      </c>
      <c r="G162" s="1">
        <v>3</v>
      </c>
      <c r="H162" s="1" t="s">
        <v>33</v>
      </c>
      <c r="I162" s="1" t="s">
        <v>13</v>
      </c>
      <c r="J162" s="7">
        <v>292</v>
      </c>
      <c r="K162" s="5">
        <v>133.14285714285714</v>
      </c>
      <c r="L162" s="1" t="s">
        <v>22</v>
      </c>
      <c r="M162" s="5">
        <v>142.85714285714286</v>
      </c>
      <c r="N162" s="1">
        <v>6</v>
      </c>
      <c r="O162" s="8">
        <v>25.706285714285713</v>
      </c>
      <c r="P162" s="1" t="s">
        <v>66</v>
      </c>
      <c r="Q162" s="1" t="s">
        <v>16</v>
      </c>
      <c r="R162" s="1" t="s">
        <v>24</v>
      </c>
      <c r="S162" s="1">
        <v>1</v>
      </c>
      <c r="T162" s="1" t="s">
        <v>50</v>
      </c>
      <c r="U162" s="1">
        <v>0</v>
      </c>
      <c r="V162" s="6">
        <v>27</v>
      </c>
    </row>
    <row r="163" spans="1:22" ht="14.25" customHeight="1" x14ac:dyDescent="0.3">
      <c r="A163" s="1">
        <v>162</v>
      </c>
      <c r="B163" s="1">
        <v>42</v>
      </c>
      <c r="C163" s="1" t="s">
        <v>55</v>
      </c>
      <c r="D163" s="1" t="s">
        <v>38</v>
      </c>
      <c r="E163" s="1">
        <v>3</v>
      </c>
      <c r="F163" s="1">
        <v>3</v>
      </c>
      <c r="G163" s="1">
        <v>2</v>
      </c>
      <c r="H163" s="1" t="s">
        <v>20</v>
      </c>
      <c r="I163" s="1" t="s">
        <v>21</v>
      </c>
      <c r="J163" s="7">
        <v>1857.1428571428571</v>
      </c>
      <c r="K163" s="5">
        <v>1819.7142857142858</v>
      </c>
      <c r="L163" s="1" t="s">
        <v>14</v>
      </c>
      <c r="M163" s="5">
        <v>228.57142857142858</v>
      </c>
      <c r="N163" s="1">
        <v>6</v>
      </c>
      <c r="O163" s="8">
        <v>40.874857142857145</v>
      </c>
      <c r="P163" s="1" t="s">
        <v>46</v>
      </c>
      <c r="Q163" s="1" t="s">
        <v>23</v>
      </c>
      <c r="R163" s="1" t="s">
        <v>17</v>
      </c>
      <c r="S163" s="1">
        <v>1</v>
      </c>
      <c r="T163" s="1" t="s">
        <v>50</v>
      </c>
      <c r="U163" s="1">
        <v>0</v>
      </c>
      <c r="V163" s="6">
        <v>31</v>
      </c>
    </row>
    <row r="164" spans="1:22" ht="14.25" customHeight="1" x14ac:dyDescent="0.3">
      <c r="A164" s="1">
        <v>163</v>
      </c>
      <c r="B164" s="1">
        <v>38</v>
      </c>
      <c r="C164" s="1" t="s">
        <v>55</v>
      </c>
      <c r="D164" s="1" t="s">
        <v>19</v>
      </c>
      <c r="E164" s="1">
        <v>2</v>
      </c>
      <c r="F164" s="1">
        <v>0</v>
      </c>
      <c r="G164" s="1">
        <v>3</v>
      </c>
      <c r="H164" s="1" t="s">
        <v>33</v>
      </c>
      <c r="I164" s="1" t="s">
        <v>13</v>
      </c>
      <c r="J164" s="7">
        <v>292</v>
      </c>
      <c r="K164" s="5">
        <v>133.14285714285714</v>
      </c>
      <c r="L164" s="1" t="s">
        <v>22</v>
      </c>
      <c r="M164" s="5">
        <v>142.85714285714286</v>
      </c>
      <c r="N164" s="1">
        <v>6</v>
      </c>
      <c r="O164" s="8">
        <v>25.706285714285713</v>
      </c>
      <c r="P164" s="1" t="s">
        <v>66</v>
      </c>
      <c r="Q164" s="1" t="s">
        <v>16</v>
      </c>
      <c r="R164" s="1" t="s">
        <v>24</v>
      </c>
      <c r="S164" s="1">
        <v>1</v>
      </c>
      <c r="T164" s="1" t="s">
        <v>50</v>
      </c>
      <c r="U164" s="1">
        <v>0</v>
      </c>
      <c r="V164" s="6">
        <v>27</v>
      </c>
    </row>
    <row r="165" spans="1:22" ht="14.25" customHeight="1" x14ac:dyDescent="0.3">
      <c r="A165" s="1">
        <v>164</v>
      </c>
      <c r="B165" s="1">
        <v>40</v>
      </c>
      <c r="C165" s="1" t="s">
        <v>55</v>
      </c>
      <c r="D165" s="1" t="s">
        <v>38</v>
      </c>
      <c r="E165" s="1">
        <v>3</v>
      </c>
      <c r="F165" s="1">
        <v>3</v>
      </c>
      <c r="G165" s="1">
        <v>2</v>
      </c>
      <c r="H165" s="1" t="s">
        <v>20</v>
      </c>
      <c r="I165" s="1" t="s">
        <v>13</v>
      </c>
      <c r="J165" s="7">
        <v>259.42857142857144</v>
      </c>
      <c r="K165" s="5">
        <v>85.714285714285708</v>
      </c>
      <c r="L165" s="1" t="s">
        <v>14</v>
      </c>
      <c r="M165" s="5">
        <v>1428.5714285714287</v>
      </c>
      <c r="N165" s="1">
        <v>36</v>
      </c>
      <c r="O165" s="8">
        <v>58.321714285714286</v>
      </c>
      <c r="P165" s="1" t="s">
        <v>66</v>
      </c>
      <c r="Q165" s="1" t="s">
        <v>44</v>
      </c>
      <c r="R165" s="1" t="s">
        <v>17</v>
      </c>
      <c r="S165" s="1">
        <v>0</v>
      </c>
      <c r="T165" s="1" t="s">
        <v>50</v>
      </c>
      <c r="U165" s="1">
        <v>37</v>
      </c>
      <c r="V165" s="6">
        <v>58</v>
      </c>
    </row>
    <row r="166" spans="1:22" ht="14.25" customHeight="1" x14ac:dyDescent="0.3">
      <c r="A166" s="1">
        <v>165</v>
      </c>
      <c r="B166" s="1">
        <v>38</v>
      </c>
      <c r="C166" s="1" t="s">
        <v>55</v>
      </c>
      <c r="D166" s="1" t="s">
        <v>19</v>
      </c>
      <c r="E166" s="1">
        <v>2</v>
      </c>
      <c r="F166" s="1">
        <v>0</v>
      </c>
      <c r="G166" s="1">
        <v>3</v>
      </c>
      <c r="H166" s="1" t="s">
        <v>33</v>
      </c>
      <c r="I166" s="1" t="s">
        <v>13</v>
      </c>
      <c r="J166" s="7">
        <v>292</v>
      </c>
      <c r="K166" s="5">
        <v>133.14285714285714</v>
      </c>
      <c r="L166" s="1" t="s">
        <v>22</v>
      </c>
      <c r="M166" s="5">
        <v>142.85714285714286</v>
      </c>
      <c r="N166" s="1">
        <v>6</v>
      </c>
      <c r="O166" s="8">
        <v>25.706285714285713</v>
      </c>
      <c r="P166" s="1" t="s">
        <v>66</v>
      </c>
      <c r="Q166" s="1" t="s">
        <v>16</v>
      </c>
      <c r="R166" s="1" t="s">
        <v>24</v>
      </c>
      <c r="S166" s="1">
        <v>1</v>
      </c>
      <c r="T166" s="1" t="s">
        <v>50</v>
      </c>
      <c r="U166" s="1">
        <v>0</v>
      </c>
      <c r="V166" s="6">
        <v>29</v>
      </c>
    </row>
    <row r="167" spans="1:22" ht="14.25" customHeight="1" x14ac:dyDescent="0.3">
      <c r="A167" s="1">
        <v>166</v>
      </c>
      <c r="B167" s="1">
        <v>38</v>
      </c>
      <c r="C167" s="1" t="s">
        <v>55</v>
      </c>
      <c r="D167" s="1" t="s">
        <v>19</v>
      </c>
      <c r="E167" s="1">
        <v>2</v>
      </c>
      <c r="F167" s="1">
        <v>0</v>
      </c>
      <c r="G167" s="1">
        <v>3</v>
      </c>
      <c r="H167" s="1" t="s">
        <v>33</v>
      </c>
      <c r="I167" s="1" t="s">
        <v>13</v>
      </c>
      <c r="J167" s="7">
        <v>292</v>
      </c>
      <c r="K167" s="5">
        <v>133.14285714285714</v>
      </c>
      <c r="L167" s="1" t="s">
        <v>22</v>
      </c>
      <c r="M167" s="5">
        <v>142.85714285714286</v>
      </c>
      <c r="N167" s="1">
        <v>6</v>
      </c>
      <c r="O167" s="8">
        <v>25.706285714285713</v>
      </c>
      <c r="P167" s="1" t="s">
        <v>66</v>
      </c>
      <c r="Q167" s="1" t="s">
        <v>16</v>
      </c>
      <c r="R167" s="1" t="s">
        <v>24</v>
      </c>
      <c r="S167" s="1">
        <v>1</v>
      </c>
      <c r="T167" s="1" t="s">
        <v>50</v>
      </c>
      <c r="U167" s="1">
        <v>0</v>
      </c>
      <c r="V167" s="6">
        <v>31</v>
      </c>
    </row>
    <row r="168" spans="1:22" ht="14.25" customHeight="1" x14ac:dyDescent="0.3">
      <c r="A168" s="1">
        <v>167</v>
      </c>
      <c r="B168" s="1">
        <v>38</v>
      </c>
      <c r="C168" s="1" t="s">
        <v>55</v>
      </c>
      <c r="D168" s="1" t="s">
        <v>19</v>
      </c>
      <c r="E168" s="1">
        <v>2</v>
      </c>
      <c r="F168" s="1">
        <v>0</v>
      </c>
      <c r="G168" s="1">
        <v>3</v>
      </c>
      <c r="H168" s="1" t="s">
        <v>33</v>
      </c>
      <c r="I168" s="1" t="s">
        <v>13</v>
      </c>
      <c r="J168" s="7">
        <v>292</v>
      </c>
      <c r="K168" s="5">
        <v>133.14285714285714</v>
      </c>
      <c r="L168" s="1" t="s">
        <v>22</v>
      </c>
      <c r="M168" s="5">
        <v>142.85714285714286</v>
      </c>
      <c r="N168" s="1">
        <v>6</v>
      </c>
      <c r="O168" s="8">
        <v>25.706285714285713</v>
      </c>
      <c r="P168" s="1" t="s">
        <v>66</v>
      </c>
      <c r="Q168" s="1" t="s">
        <v>16</v>
      </c>
      <c r="R168" s="1" t="s">
        <v>24</v>
      </c>
      <c r="S168" s="1">
        <v>1</v>
      </c>
      <c r="T168" s="1" t="s">
        <v>50</v>
      </c>
      <c r="U168" s="1">
        <v>0</v>
      </c>
      <c r="V168" s="6">
        <v>30</v>
      </c>
    </row>
    <row r="169" spans="1:22" ht="14.25" customHeight="1" x14ac:dyDescent="0.3">
      <c r="A169" s="1">
        <v>168</v>
      </c>
      <c r="B169" s="1">
        <v>45</v>
      </c>
      <c r="C169" s="1" t="s">
        <v>55</v>
      </c>
      <c r="D169" s="1" t="s">
        <v>39</v>
      </c>
      <c r="E169" s="1">
        <v>3</v>
      </c>
      <c r="F169" s="1">
        <v>3</v>
      </c>
      <c r="G169" s="1">
        <v>2</v>
      </c>
      <c r="H169" s="1" t="s">
        <v>28</v>
      </c>
      <c r="I169" s="1" t="s">
        <v>13</v>
      </c>
      <c r="J169" s="7">
        <v>407.71428571428572</v>
      </c>
      <c r="K169" s="5">
        <v>146</v>
      </c>
      <c r="L169" s="1" t="s">
        <v>34</v>
      </c>
      <c r="M169" s="5">
        <v>857.14285714285711</v>
      </c>
      <c r="N169" s="1">
        <v>36</v>
      </c>
      <c r="O169" s="8">
        <v>32.292857142857144</v>
      </c>
      <c r="P169" s="1" t="s">
        <v>15</v>
      </c>
      <c r="Q169" s="1" t="s">
        <v>44</v>
      </c>
      <c r="R169" s="1" t="s">
        <v>48</v>
      </c>
      <c r="S169" s="1">
        <v>0</v>
      </c>
      <c r="T169" s="1" t="s">
        <v>50</v>
      </c>
      <c r="U169" s="1">
        <v>0</v>
      </c>
      <c r="V169" s="6">
        <v>61</v>
      </c>
    </row>
    <row r="170" spans="1:22" ht="14.25" customHeight="1" x14ac:dyDescent="0.3">
      <c r="A170" s="1">
        <v>169</v>
      </c>
      <c r="B170" s="1">
        <v>66</v>
      </c>
      <c r="C170" s="1" t="s">
        <v>56</v>
      </c>
      <c r="D170" s="1" t="s">
        <v>19</v>
      </c>
      <c r="E170" s="1">
        <v>2</v>
      </c>
      <c r="F170" s="1">
        <v>1</v>
      </c>
      <c r="G170" s="1">
        <v>3</v>
      </c>
      <c r="H170" s="1" t="s">
        <v>20</v>
      </c>
      <c r="I170" s="1" t="s">
        <v>21</v>
      </c>
      <c r="J170" s="7">
        <v>418.28571428571428</v>
      </c>
      <c r="K170" s="5">
        <v>72</v>
      </c>
      <c r="L170" s="1" t="s">
        <v>22</v>
      </c>
      <c r="M170" s="5">
        <v>542.85714285714289</v>
      </c>
      <c r="N170" s="1">
        <v>24</v>
      </c>
      <c r="O170" s="8">
        <v>30.35</v>
      </c>
      <c r="P170" s="1" t="s">
        <v>66</v>
      </c>
      <c r="Q170" s="1" t="s">
        <v>23</v>
      </c>
      <c r="R170" s="1" t="s">
        <v>24</v>
      </c>
      <c r="S170" s="1">
        <v>0</v>
      </c>
      <c r="T170" s="1" t="s">
        <v>50</v>
      </c>
      <c r="U170" s="1">
        <v>29</v>
      </c>
      <c r="V170" s="1" t="s">
        <v>27</v>
      </c>
    </row>
    <row r="171" spans="1:22" ht="14.25" customHeight="1" x14ac:dyDescent="0.3">
      <c r="A171" s="1">
        <v>170</v>
      </c>
      <c r="B171" s="1">
        <v>66</v>
      </c>
      <c r="C171" s="1" t="s">
        <v>56</v>
      </c>
      <c r="D171" s="1" t="s">
        <v>19</v>
      </c>
      <c r="E171" s="1">
        <v>2</v>
      </c>
      <c r="F171" s="1">
        <v>1</v>
      </c>
      <c r="G171" s="1">
        <v>3</v>
      </c>
      <c r="H171" s="1" t="s">
        <v>20</v>
      </c>
      <c r="I171" s="1" t="s">
        <v>21</v>
      </c>
      <c r="J171" s="7">
        <v>418.28571428571428</v>
      </c>
      <c r="K171" s="5">
        <v>72</v>
      </c>
      <c r="L171" s="1" t="s">
        <v>22</v>
      </c>
      <c r="M171" s="5">
        <v>542.85714285714289</v>
      </c>
      <c r="N171" s="1">
        <v>24</v>
      </c>
      <c r="O171" s="8">
        <v>30.35</v>
      </c>
      <c r="P171" s="1" t="s">
        <v>66</v>
      </c>
      <c r="Q171" s="1" t="s">
        <v>23</v>
      </c>
      <c r="R171" s="1" t="s">
        <v>24</v>
      </c>
      <c r="S171" s="1">
        <v>0</v>
      </c>
      <c r="T171" s="1" t="s">
        <v>50</v>
      </c>
      <c r="U171" s="1">
        <v>29</v>
      </c>
      <c r="V171" s="1" t="s">
        <v>27</v>
      </c>
    </row>
    <row r="172" spans="1:22" ht="14.25" customHeight="1" x14ac:dyDescent="0.3">
      <c r="A172" s="1">
        <v>171</v>
      </c>
      <c r="B172" s="1">
        <v>51</v>
      </c>
      <c r="C172" s="1" t="s">
        <v>56</v>
      </c>
      <c r="D172" s="1" t="s">
        <v>19</v>
      </c>
      <c r="E172" s="1">
        <v>2</v>
      </c>
      <c r="F172" s="1">
        <v>3</v>
      </c>
      <c r="G172" s="1">
        <v>3</v>
      </c>
      <c r="H172" s="1" t="s">
        <v>33</v>
      </c>
      <c r="I172" s="1" t="s">
        <v>21</v>
      </c>
      <c r="J172" s="7">
        <v>285.71428571428572</v>
      </c>
      <c r="K172" s="5">
        <v>322</v>
      </c>
      <c r="L172" s="1" t="s">
        <v>22</v>
      </c>
      <c r="M172" s="5">
        <v>342.85714285714283</v>
      </c>
      <c r="N172" s="1">
        <v>18</v>
      </c>
      <c r="O172" s="8">
        <v>23.885142857142856</v>
      </c>
      <c r="P172" s="1" t="s">
        <v>66</v>
      </c>
      <c r="Q172" s="1" t="s">
        <v>26</v>
      </c>
      <c r="R172" s="1" t="s">
        <v>37</v>
      </c>
      <c r="S172" s="1">
        <v>0</v>
      </c>
      <c r="T172" s="1" t="s">
        <v>50</v>
      </c>
      <c r="U172" s="1">
        <v>0</v>
      </c>
      <c r="V172" s="6">
        <v>58</v>
      </c>
    </row>
    <row r="173" spans="1:22" ht="14.25" customHeight="1" x14ac:dyDescent="0.3">
      <c r="A173" s="1">
        <v>172</v>
      </c>
      <c r="B173" s="1">
        <v>45</v>
      </c>
      <c r="C173" s="1" t="s">
        <v>56</v>
      </c>
      <c r="D173" s="1" t="s">
        <v>19</v>
      </c>
      <c r="E173" s="1">
        <v>3</v>
      </c>
      <c r="F173" s="1">
        <v>2</v>
      </c>
      <c r="G173" s="1">
        <v>2</v>
      </c>
      <c r="H173" s="1" t="s">
        <v>35</v>
      </c>
      <c r="I173" s="1" t="s">
        <v>21</v>
      </c>
      <c r="J173" s="7">
        <v>431.14285714285717</v>
      </c>
      <c r="K173" s="5">
        <v>246.57142857142858</v>
      </c>
      <c r="L173" s="1" t="s">
        <v>14</v>
      </c>
      <c r="M173" s="5">
        <v>571.42857142857144</v>
      </c>
      <c r="N173" s="1">
        <v>24</v>
      </c>
      <c r="O173" s="8">
        <v>29.96742857142857</v>
      </c>
      <c r="P173" s="1" t="s">
        <v>66</v>
      </c>
      <c r="Q173" s="1" t="s">
        <v>23</v>
      </c>
      <c r="R173" s="1" t="s">
        <v>17</v>
      </c>
      <c r="S173" s="1">
        <v>1</v>
      </c>
      <c r="T173" s="1" t="s">
        <v>50</v>
      </c>
      <c r="U173" s="1">
        <v>0</v>
      </c>
      <c r="V173" s="6">
        <v>49</v>
      </c>
    </row>
    <row r="174" spans="1:22" ht="14.25" customHeight="1" x14ac:dyDescent="0.3">
      <c r="A174" s="1">
        <v>173</v>
      </c>
      <c r="B174" s="1">
        <v>58</v>
      </c>
      <c r="C174" s="1" t="s">
        <v>55</v>
      </c>
      <c r="D174" s="1" t="s">
        <v>29</v>
      </c>
      <c r="E174" s="1">
        <v>3</v>
      </c>
      <c r="F174" s="1">
        <v>0</v>
      </c>
      <c r="G174" s="1">
        <v>2</v>
      </c>
      <c r="H174" s="1" t="s">
        <v>20</v>
      </c>
      <c r="I174" s="1" t="s">
        <v>21</v>
      </c>
      <c r="J174" s="7">
        <v>571.42857142857144</v>
      </c>
      <c r="K174" s="5">
        <v>6.2857142857142856</v>
      </c>
      <c r="L174" s="1" t="s">
        <v>34</v>
      </c>
      <c r="M174" s="5">
        <v>571.42857142857144</v>
      </c>
      <c r="N174" s="1">
        <v>24</v>
      </c>
      <c r="O174" s="8">
        <v>30.555428571428571</v>
      </c>
      <c r="P174" s="1" t="s">
        <v>15</v>
      </c>
      <c r="Q174" s="1" t="s">
        <v>23</v>
      </c>
      <c r="R174" s="1" t="s">
        <v>17</v>
      </c>
      <c r="S174" s="1">
        <v>1</v>
      </c>
      <c r="T174" s="1" t="s">
        <v>50</v>
      </c>
      <c r="U174" s="1">
        <v>0</v>
      </c>
      <c r="V174" s="6">
        <v>47</v>
      </c>
    </row>
    <row r="175" spans="1:22" ht="14.25" customHeight="1" x14ac:dyDescent="0.3">
      <c r="A175" s="1">
        <v>174</v>
      </c>
      <c r="B175" s="1">
        <v>38</v>
      </c>
      <c r="C175" s="1" t="s">
        <v>56</v>
      </c>
      <c r="D175" s="1" t="s">
        <v>38</v>
      </c>
      <c r="E175" s="1">
        <v>2</v>
      </c>
      <c r="F175" s="1">
        <v>2</v>
      </c>
      <c r="G175" s="1">
        <v>2</v>
      </c>
      <c r="H175" s="1" t="s">
        <v>20</v>
      </c>
      <c r="I175" s="1" t="s">
        <v>21</v>
      </c>
      <c r="J175" s="7">
        <v>278.57142857142856</v>
      </c>
      <c r="K175" s="5">
        <v>56.571428571428569</v>
      </c>
      <c r="L175" s="1" t="s">
        <v>22</v>
      </c>
      <c r="M175" s="5">
        <v>285.71428571428572</v>
      </c>
      <c r="N175" s="1">
        <v>12</v>
      </c>
      <c r="O175" s="8">
        <v>28.112571428571428</v>
      </c>
      <c r="P175" s="1" t="s">
        <v>15</v>
      </c>
      <c r="Q175" s="1" t="s">
        <v>23</v>
      </c>
      <c r="R175" s="1" t="s">
        <v>24</v>
      </c>
      <c r="S175" s="1">
        <v>0</v>
      </c>
      <c r="T175" s="1" t="s">
        <v>50</v>
      </c>
      <c r="U175" s="1">
        <v>21</v>
      </c>
      <c r="V175" s="1" t="s">
        <v>27</v>
      </c>
    </row>
    <row r="176" spans="1:22" ht="14.25" customHeight="1" x14ac:dyDescent="0.3">
      <c r="A176" s="1">
        <v>175</v>
      </c>
      <c r="B176" s="1">
        <v>37</v>
      </c>
      <c r="C176" s="1" t="s">
        <v>56</v>
      </c>
      <c r="D176" s="1" t="s">
        <v>19</v>
      </c>
      <c r="E176" s="1">
        <v>2</v>
      </c>
      <c r="F176" s="1">
        <v>2</v>
      </c>
      <c r="G176" s="1">
        <v>2</v>
      </c>
      <c r="H176" s="1" t="s">
        <v>12</v>
      </c>
      <c r="I176" s="1" t="s">
        <v>21</v>
      </c>
      <c r="J176" s="7">
        <v>598.28571428571433</v>
      </c>
      <c r="K176" s="5">
        <v>152.57142857142858</v>
      </c>
      <c r="L176" s="1" t="s">
        <v>14</v>
      </c>
      <c r="M176" s="5">
        <v>285.71428571428572</v>
      </c>
      <c r="N176" s="1">
        <v>12</v>
      </c>
      <c r="O176" s="8">
        <v>28.112571428571428</v>
      </c>
      <c r="P176" s="1" t="s">
        <v>15</v>
      </c>
      <c r="Q176" s="1" t="s">
        <v>23</v>
      </c>
      <c r="R176" s="1" t="s">
        <v>17</v>
      </c>
      <c r="S176" s="1">
        <v>1</v>
      </c>
      <c r="T176" s="1" t="s">
        <v>50</v>
      </c>
      <c r="U176" s="1">
        <v>0</v>
      </c>
      <c r="V176" s="1" t="s">
        <v>27</v>
      </c>
    </row>
    <row r="177" spans="1:22" ht="14.25" customHeight="1" x14ac:dyDescent="0.3">
      <c r="A177" s="1">
        <v>176</v>
      </c>
      <c r="B177" s="1">
        <v>51</v>
      </c>
      <c r="C177" s="1" t="s">
        <v>56</v>
      </c>
      <c r="D177" s="1" t="s">
        <v>38</v>
      </c>
      <c r="E177" s="1">
        <v>6</v>
      </c>
      <c r="F177" s="1">
        <v>3</v>
      </c>
      <c r="G177" s="1">
        <v>1</v>
      </c>
      <c r="H177" s="1" t="s">
        <v>21</v>
      </c>
      <c r="I177" s="1" t="s">
        <v>21</v>
      </c>
      <c r="J177" s="7">
        <v>605.71428571428567</v>
      </c>
      <c r="K177" s="5">
        <v>527.71428571428567</v>
      </c>
      <c r="L177" s="1" t="s">
        <v>14</v>
      </c>
      <c r="M177" s="5">
        <v>1285.7142857142858</v>
      </c>
      <c r="N177" s="1">
        <v>36</v>
      </c>
      <c r="O177" s="8">
        <v>48.439428571428572</v>
      </c>
      <c r="P177" s="1" t="s">
        <v>15</v>
      </c>
      <c r="Q177" s="1" t="s">
        <v>43</v>
      </c>
      <c r="R177" s="1" t="s">
        <v>24</v>
      </c>
      <c r="S177" s="1">
        <v>0</v>
      </c>
      <c r="T177" s="1" t="s">
        <v>50</v>
      </c>
      <c r="U177" s="1">
        <v>0</v>
      </c>
      <c r="V177" s="6">
        <v>50</v>
      </c>
    </row>
    <row r="178" spans="1:22" ht="14.25" customHeight="1" x14ac:dyDescent="0.3">
      <c r="A178" s="1">
        <v>177</v>
      </c>
      <c r="B178" s="1">
        <v>26</v>
      </c>
      <c r="C178" s="1" t="s">
        <v>56</v>
      </c>
      <c r="D178" s="1" t="s">
        <v>19</v>
      </c>
      <c r="E178" s="1">
        <v>1</v>
      </c>
      <c r="F178" s="1">
        <v>2</v>
      </c>
      <c r="G178" s="1">
        <v>2</v>
      </c>
      <c r="H178" s="1" t="s">
        <v>20</v>
      </c>
      <c r="I178" s="1" t="s">
        <v>13</v>
      </c>
      <c r="J178" s="7">
        <v>333.42857142857144</v>
      </c>
      <c r="K178" s="5">
        <v>12.285714285714286</v>
      </c>
      <c r="L178" s="1" t="s">
        <v>14</v>
      </c>
      <c r="M178" s="5">
        <v>2000</v>
      </c>
      <c r="N178" s="1">
        <v>36</v>
      </c>
      <c r="O178" s="8">
        <v>81.457428571428565</v>
      </c>
      <c r="P178" s="1" t="s">
        <v>40</v>
      </c>
      <c r="Q178" s="1" t="s">
        <v>26</v>
      </c>
      <c r="R178" s="1" t="s">
        <v>17</v>
      </c>
      <c r="S178" s="1">
        <v>1</v>
      </c>
      <c r="T178" s="1" t="s">
        <v>50</v>
      </c>
      <c r="U178" s="1">
        <v>4</v>
      </c>
      <c r="V178" s="1" t="s">
        <v>27</v>
      </c>
    </row>
    <row r="179" spans="1:22" ht="14.25" customHeight="1" x14ac:dyDescent="0.3">
      <c r="A179" s="1">
        <v>178</v>
      </c>
      <c r="B179" s="1">
        <v>45</v>
      </c>
      <c r="C179" s="1" t="s">
        <v>56</v>
      </c>
      <c r="D179" s="1" t="s">
        <v>19</v>
      </c>
      <c r="E179" s="1">
        <v>3</v>
      </c>
      <c r="F179" s="1">
        <v>3</v>
      </c>
      <c r="G179" s="1">
        <v>2</v>
      </c>
      <c r="H179" s="1" t="s">
        <v>20</v>
      </c>
      <c r="I179" s="1" t="s">
        <v>13</v>
      </c>
      <c r="J179" s="7">
        <v>149.42857142857142</v>
      </c>
      <c r="K179" s="5">
        <v>25.714285714285715</v>
      </c>
      <c r="L179" s="1" t="s">
        <v>34</v>
      </c>
      <c r="M179" s="5">
        <v>285.71428571428572</v>
      </c>
      <c r="N179" s="1">
        <v>24</v>
      </c>
      <c r="O179" s="8">
        <v>16.036857142857144</v>
      </c>
      <c r="P179" s="1" t="s">
        <v>15</v>
      </c>
      <c r="Q179" s="1" t="s">
        <v>23</v>
      </c>
      <c r="R179" s="1" t="s">
        <v>17</v>
      </c>
      <c r="S179" s="1">
        <v>0</v>
      </c>
      <c r="T179" s="1" t="s">
        <v>50</v>
      </c>
      <c r="U179" s="1">
        <v>0</v>
      </c>
      <c r="V179" s="6">
        <v>50</v>
      </c>
    </row>
    <row r="180" spans="1:22" ht="14.25" customHeight="1" x14ac:dyDescent="0.3">
      <c r="A180" s="1">
        <v>179</v>
      </c>
      <c r="B180" s="1">
        <v>68</v>
      </c>
      <c r="C180" s="1" t="s">
        <v>56</v>
      </c>
      <c r="D180" s="1" t="s">
        <v>19</v>
      </c>
      <c r="E180" s="1">
        <v>2</v>
      </c>
      <c r="F180" s="1">
        <v>0</v>
      </c>
      <c r="G180" s="1">
        <v>1</v>
      </c>
      <c r="H180" s="1" t="s">
        <v>35</v>
      </c>
      <c r="I180" s="1" t="s">
        <v>21</v>
      </c>
      <c r="J180" s="7">
        <v>273.87142857142857</v>
      </c>
      <c r="K180" s="5">
        <v>2.8571428571428572</v>
      </c>
      <c r="L180" s="1" t="s">
        <v>22</v>
      </c>
      <c r="M180" s="5">
        <v>4857.1428571428569</v>
      </c>
      <c r="N180" s="1">
        <v>48</v>
      </c>
      <c r="O180" s="8">
        <v>154.51</v>
      </c>
      <c r="P180" s="1" t="s">
        <v>66</v>
      </c>
      <c r="Q180" s="1" t="s">
        <v>44</v>
      </c>
      <c r="R180" s="1" t="s">
        <v>24</v>
      </c>
      <c r="S180" s="1">
        <v>1</v>
      </c>
      <c r="T180" s="1" t="s">
        <v>50</v>
      </c>
      <c r="U180" s="1">
        <v>0</v>
      </c>
      <c r="V180" s="6">
        <v>40</v>
      </c>
    </row>
    <row r="181" spans="1:22" ht="14.25" customHeight="1" x14ac:dyDescent="0.3">
      <c r="A181" s="1">
        <v>180</v>
      </c>
      <c r="B181" s="1">
        <v>53</v>
      </c>
      <c r="C181" s="1" t="s">
        <v>56</v>
      </c>
      <c r="D181" s="1" t="s">
        <v>29</v>
      </c>
      <c r="E181" s="1">
        <v>2</v>
      </c>
      <c r="F181" s="1">
        <v>1</v>
      </c>
      <c r="G181" s="1">
        <v>2</v>
      </c>
      <c r="H181" s="1" t="s">
        <v>33</v>
      </c>
      <c r="I181" s="1" t="s">
        <v>21</v>
      </c>
      <c r="J181" s="7">
        <v>1105.7142857142858</v>
      </c>
      <c r="K181" s="5">
        <v>284.28571428571428</v>
      </c>
      <c r="L181" s="1" t="s">
        <v>22</v>
      </c>
      <c r="M181" s="5">
        <v>4857.1428571428569</v>
      </c>
      <c r="N181" s="1">
        <v>48</v>
      </c>
      <c r="O181" s="8">
        <v>154.51</v>
      </c>
      <c r="P181" s="1" t="s">
        <v>15</v>
      </c>
      <c r="Q181" s="1" t="s">
        <v>52</v>
      </c>
      <c r="R181" s="1" t="s">
        <v>31</v>
      </c>
      <c r="S181" s="1">
        <v>4</v>
      </c>
      <c r="T181" s="1" t="s">
        <v>50</v>
      </c>
      <c r="U181" s="1">
        <v>0</v>
      </c>
      <c r="V181" s="6">
        <v>54</v>
      </c>
    </row>
    <row r="182" spans="1:22" ht="14.25" customHeight="1" x14ac:dyDescent="0.3">
      <c r="A182" s="1">
        <v>181</v>
      </c>
      <c r="B182" s="1">
        <v>61</v>
      </c>
      <c r="C182" s="1" t="s">
        <v>56</v>
      </c>
      <c r="D182" s="1" t="s">
        <v>19</v>
      </c>
      <c r="E182" s="1">
        <v>2</v>
      </c>
      <c r="F182" s="1">
        <v>1</v>
      </c>
      <c r="G182" s="1">
        <v>4</v>
      </c>
      <c r="H182" s="1" t="s">
        <v>20</v>
      </c>
      <c r="I182" s="1" t="s">
        <v>21</v>
      </c>
      <c r="J182" s="7">
        <v>696.57142857142856</v>
      </c>
      <c r="K182" s="5">
        <v>323.71428571428572</v>
      </c>
      <c r="L182" s="1" t="s">
        <v>22</v>
      </c>
      <c r="M182" s="5">
        <v>2857.1428571428573</v>
      </c>
      <c r="N182" s="1">
        <v>48</v>
      </c>
      <c r="O182" s="8">
        <v>97.658000000000001</v>
      </c>
      <c r="P182" s="1" t="s">
        <v>66</v>
      </c>
      <c r="Q182" s="1" t="s">
        <v>26</v>
      </c>
      <c r="R182" s="1" t="s">
        <v>24</v>
      </c>
      <c r="S182" s="1">
        <v>1</v>
      </c>
      <c r="T182" s="1" t="s">
        <v>50</v>
      </c>
      <c r="U182" s="1">
        <v>11</v>
      </c>
      <c r="V182" s="1" t="s">
        <v>27</v>
      </c>
    </row>
    <row r="183" spans="1:22" ht="14.25" customHeight="1" x14ac:dyDescent="0.3">
      <c r="A183" s="1">
        <v>182</v>
      </c>
      <c r="B183" s="1">
        <v>61</v>
      </c>
      <c r="C183" s="1" t="s">
        <v>56</v>
      </c>
      <c r="D183" s="1" t="s">
        <v>19</v>
      </c>
      <c r="E183" s="1">
        <v>2</v>
      </c>
      <c r="F183" s="1">
        <v>1</v>
      </c>
      <c r="G183" s="1">
        <v>4</v>
      </c>
      <c r="H183" s="1" t="s">
        <v>20</v>
      </c>
      <c r="I183" s="1" t="s">
        <v>21</v>
      </c>
      <c r="J183" s="7">
        <v>696.57142857142856</v>
      </c>
      <c r="K183" s="5">
        <v>323.71428571428572</v>
      </c>
      <c r="L183" s="1" t="s">
        <v>22</v>
      </c>
      <c r="M183" s="5">
        <v>2857.1428571428573</v>
      </c>
      <c r="N183" s="1">
        <v>48</v>
      </c>
      <c r="O183" s="8">
        <v>97.658000000000001</v>
      </c>
      <c r="P183" s="1" t="s">
        <v>66</v>
      </c>
      <c r="Q183" s="1" t="s">
        <v>26</v>
      </c>
      <c r="R183" s="1" t="s">
        <v>24</v>
      </c>
      <c r="S183" s="1">
        <v>1</v>
      </c>
      <c r="T183" s="1" t="s">
        <v>50</v>
      </c>
      <c r="U183" s="1">
        <v>11</v>
      </c>
      <c r="V183" s="1" t="s">
        <v>27</v>
      </c>
    </row>
    <row r="184" spans="1:22" ht="14.25" customHeight="1" x14ac:dyDescent="0.3">
      <c r="A184" s="1">
        <v>183</v>
      </c>
      <c r="B184" s="1">
        <v>61</v>
      </c>
      <c r="C184" s="1" t="s">
        <v>56</v>
      </c>
      <c r="D184" s="1" t="s">
        <v>19</v>
      </c>
      <c r="E184" s="1">
        <v>2</v>
      </c>
      <c r="F184" s="1">
        <v>1</v>
      </c>
      <c r="G184" s="1">
        <v>4</v>
      </c>
      <c r="H184" s="1" t="s">
        <v>20</v>
      </c>
      <c r="I184" s="1" t="s">
        <v>21</v>
      </c>
      <c r="J184" s="7">
        <v>696.57142857142856</v>
      </c>
      <c r="K184" s="5">
        <v>323.71428571428572</v>
      </c>
      <c r="L184" s="1" t="s">
        <v>22</v>
      </c>
      <c r="M184" s="5">
        <v>2857.1428571428573</v>
      </c>
      <c r="N184" s="1">
        <v>48</v>
      </c>
      <c r="O184" s="8">
        <v>97.658000000000001</v>
      </c>
      <c r="P184" s="1" t="s">
        <v>66</v>
      </c>
      <c r="Q184" s="1" t="s">
        <v>53</v>
      </c>
      <c r="R184" s="1" t="s">
        <v>24</v>
      </c>
      <c r="S184" s="1">
        <v>1</v>
      </c>
      <c r="T184" s="1" t="s">
        <v>50</v>
      </c>
      <c r="U184" s="1">
        <v>4</v>
      </c>
      <c r="V184" s="1" t="s">
        <v>27</v>
      </c>
    </row>
    <row r="185" spans="1:22" ht="14.25" customHeight="1" x14ac:dyDescent="0.3">
      <c r="A185" s="1">
        <v>184</v>
      </c>
      <c r="B185" s="1">
        <v>53</v>
      </c>
      <c r="C185" s="1" t="s">
        <v>56</v>
      </c>
      <c r="D185" s="1" t="s">
        <v>29</v>
      </c>
      <c r="E185" s="1">
        <v>2</v>
      </c>
      <c r="F185" s="1">
        <v>0</v>
      </c>
      <c r="G185" s="1">
        <v>3</v>
      </c>
      <c r="H185" s="1" t="s">
        <v>20</v>
      </c>
      <c r="I185" s="1" t="s">
        <v>21</v>
      </c>
      <c r="J185" s="7">
        <v>685.71428571428567</v>
      </c>
      <c r="K185" s="5">
        <v>272</v>
      </c>
      <c r="L185" s="1" t="s">
        <v>22</v>
      </c>
      <c r="M185" s="5">
        <v>228.57142857142858</v>
      </c>
      <c r="N185" s="1">
        <v>12</v>
      </c>
      <c r="O185" s="8">
        <v>22.053999999999998</v>
      </c>
      <c r="P185" s="1" t="s">
        <v>15</v>
      </c>
      <c r="Q185" s="1" t="s">
        <v>49</v>
      </c>
      <c r="R185" s="1" t="s">
        <v>24</v>
      </c>
      <c r="S185" s="1">
        <v>1</v>
      </c>
      <c r="T185" s="1" t="s">
        <v>50</v>
      </c>
      <c r="U185" s="1">
        <v>0</v>
      </c>
      <c r="V185" s="6">
        <v>41</v>
      </c>
    </row>
    <row r="186" spans="1:22" ht="14.25" customHeight="1" x14ac:dyDescent="0.3">
      <c r="A186" s="1">
        <v>185</v>
      </c>
      <c r="B186" s="1">
        <v>61</v>
      </c>
      <c r="C186" s="1" t="s">
        <v>56</v>
      </c>
      <c r="D186" s="1" t="s">
        <v>19</v>
      </c>
      <c r="E186" s="1">
        <v>2</v>
      </c>
      <c r="F186" s="1">
        <v>1</v>
      </c>
      <c r="G186" s="1">
        <v>4</v>
      </c>
      <c r="H186" s="1" t="s">
        <v>20</v>
      </c>
      <c r="I186" s="1" t="s">
        <v>21</v>
      </c>
      <c r="J186" s="7">
        <v>696.57142857142856</v>
      </c>
      <c r="K186" s="5">
        <v>323.71428571428572</v>
      </c>
      <c r="L186" s="1" t="s">
        <v>22</v>
      </c>
      <c r="M186" s="5">
        <v>2857.1428571428573</v>
      </c>
      <c r="N186" s="1">
        <v>48</v>
      </c>
      <c r="O186" s="8">
        <v>97.658000000000001</v>
      </c>
      <c r="P186" s="1" t="s">
        <v>66</v>
      </c>
      <c r="Q186" s="1" t="s">
        <v>53</v>
      </c>
      <c r="R186" s="1" t="s">
        <v>24</v>
      </c>
      <c r="S186" s="1">
        <v>1</v>
      </c>
      <c r="T186" s="1" t="s">
        <v>50</v>
      </c>
      <c r="U186" s="1">
        <v>4</v>
      </c>
      <c r="V186" s="1" t="s">
        <v>27</v>
      </c>
    </row>
    <row r="187" spans="1:22" ht="14.25" customHeight="1" x14ac:dyDescent="0.3">
      <c r="A187" s="1">
        <v>186</v>
      </c>
      <c r="B187" s="1">
        <v>64</v>
      </c>
      <c r="C187" s="1" t="s">
        <v>56</v>
      </c>
      <c r="D187" s="1" t="s">
        <v>19</v>
      </c>
      <c r="E187" s="1">
        <v>5</v>
      </c>
      <c r="F187" s="1">
        <v>1</v>
      </c>
      <c r="G187" s="1">
        <v>3</v>
      </c>
      <c r="H187" s="1" t="s">
        <v>20</v>
      </c>
      <c r="I187" s="1" t="s">
        <v>21</v>
      </c>
      <c r="J187" s="7">
        <v>1348.2857142857142</v>
      </c>
      <c r="K187" s="5">
        <v>582</v>
      </c>
      <c r="L187" s="1" t="s">
        <v>22</v>
      </c>
      <c r="M187" s="5">
        <v>14857.142857142857</v>
      </c>
      <c r="N187" s="1">
        <v>60</v>
      </c>
      <c r="O187" s="8">
        <v>413.89400000000001</v>
      </c>
      <c r="P187" s="1" t="s">
        <v>66</v>
      </c>
      <c r="Q187" s="1" t="s">
        <v>30</v>
      </c>
      <c r="R187" s="1" t="s">
        <v>24</v>
      </c>
      <c r="S187" s="1">
        <v>0</v>
      </c>
      <c r="T187" s="1" t="s">
        <v>50</v>
      </c>
      <c r="U187" s="1">
        <v>17</v>
      </c>
      <c r="V187" s="1" t="s">
        <v>27</v>
      </c>
    </row>
    <row r="188" spans="1:22" ht="14.25" customHeight="1" x14ac:dyDescent="0.3">
      <c r="A188" s="1">
        <v>187</v>
      </c>
      <c r="B188" s="1">
        <v>44</v>
      </c>
      <c r="C188" s="1" t="s">
        <v>56</v>
      </c>
      <c r="D188" s="1" t="s">
        <v>19</v>
      </c>
      <c r="E188" s="1">
        <v>2</v>
      </c>
      <c r="F188" s="1">
        <v>3</v>
      </c>
      <c r="G188" s="1">
        <v>2</v>
      </c>
      <c r="H188" s="1" t="s">
        <v>20</v>
      </c>
      <c r="I188" s="1" t="s">
        <v>21</v>
      </c>
      <c r="J188" s="7">
        <v>314.28571428571428</v>
      </c>
      <c r="K188" s="5">
        <v>331.42857142857144</v>
      </c>
      <c r="L188" s="1" t="s">
        <v>22</v>
      </c>
      <c r="M188" s="5">
        <v>285.71428571428572</v>
      </c>
      <c r="N188" s="1">
        <v>12</v>
      </c>
      <c r="O188" s="8">
        <v>28.112571428571428</v>
      </c>
      <c r="P188" s="1" t="s">
        <v>15</v>
      </c>
      <c r="Q188" s="1" t="s">
        <v>23</v>
      </c>
      <c r="R188" s="1" t="s">
        <v>37</v>
      </c>
      <c r="S188" s="1">
        <v>0</v>
      </c>
      <c r="T188" s="1" t="s">
        <v>50</v>
      </c>
      <c r="U188" s="1">
        <v>0</v>
      </c>
      <c r="V188" s="6">
        <v>44</v>
      </c>
    </row>
    <row r="189" spans="1:22" ht="14.25" customHeight="1" x14ac:dyDescent="0.3">
      <c r="A189" s="1">
        <v>188</v>
      </c>
      <c r="B189" s="1">
        <v>24</v>
      </c>
      <c r="C189" s="1" t="s">
        <v>56</v>
      </c>
      <c r="D189" s="1" t="s">
        <v>38</v>
      </c>
      <c r="E189" s="1">
        <v>1</v>
      </c>
      <c r="F189" s="1">
        <v>2</v>
      </c>
      <c r="G189" s="1">
        <v>1</v>
      </c>
      <c r="H189" s="1" t="s">
        <v>20</v>
      </c>
      <c r="I189" s="1" t="s">
        <v>13</v>
      </c>
      <c r="J189" s="7">
        <v>255.10857142857142</v>
      </c>
      <c r="K189" s="5">
        <v>0</v>
      </c>
      <c r="L189" s="1" t="s">
        <v>34</v>
      </c>
      <c r="M189" s="5">
        <v>71.428571428571431</v>
      </c>
      <c r="N189" s="1">
        <v>3</v>
      </c>
      <c r="O189" s="8">
        <v>24.792285714285715</v>
      </c>
      <c r="P189" s="1" t="s">
        <v>40</v>
      </c>
      <c r="Q189" s="1" t="s">
        <v>26</v>
      </c>
      <c r="R189" s="1" t="s">
        <v>17</v>
      </c>
      <c r="S189" s="1">
        <v>1</v>
      </c>
      <c r="T189" s="1" t="s">
        <v>50</v>
      </c>
      <c r="U189" s="1">
        <v>0</v>
      </c>
      <c r="V189" s="6">
        <v>12</v>
      </c>
    </row>
    <row r="190" spans="1:22" ht="14.25" customHeight="1" x14ac:dyDescent="0.3">
      <c r="A190" s="1">
        <v>189</v>
      </c>
      <c r="B190" s="1">
        <v>61</v>
      </c>
      <c r="C190" s="1" t="s">
        <v>56</v>
      </c>
      <c r="D190" s="1" t="s">
        <v>38</v>
      </c>
      <c r="E190" s="1">
        <v>3</v>
      </c>
      <c r="F190" s="1">
        <v>1</v>
      </c>
      <c r="G190" s="1">
        <v>3</v>
      </c>
      <c r="H190" s="1" t="s">
        <v>12</v>
      </c>
      <c r="I190" s="1" t="s">
        <v>21</v>
      </c>
      <c r="J190" s="7">
        <v>578.17828571428572</v>
      </c>
      <c r="K190" s="5">
        <v>109.42857142857143</v>
      </c>
      <c r="L190" s="1" t="s">
        <v>34</v>
      </c>
      <c r="M190" s="5">
        <v>1714.2857142857142</v>
      </c>
      <c r="N190" s="1">
        <v>36</v>
      </c>
      <c r="O190" s="8">
        <v>72.764857142857139</v>
      </c>
      <c r="P190" s="1" t="s">
        <v>40</v>
      </c>
      <c r="Q190" s="1" t="s">
        <v>23</v>
      </c>
      <c r="R190" s="1" t="s">
        <v>17</v>
      </c>
      <c r="S190" s="1">
        <v>0</v>
      </c>
      <c r="T190" s="1" t="s">
        <v>50</v>
      </c>
      <c r="U190" s="1">
        <v>3</v>
      </c>
      <c r="V190" s="1" t="s">
        <v>27</v>
      </c>
    </row>
    <row r="191" spans="1:22" ht="14.25" customHeight="1" x14ac:dyDescent="0.3">
      <c r="A191" s="1">
        <v>190</v>
      </c>
      <c r="B191" s="1">
        <v>50</v>
      </c>
      <c r="C191" s="1" t="s">
        <v>56</v>
      </c>
      <c r="D191" s="1" t="s">
        <v>19</v>
      </c>
      <c r="E191" s="1">
        <v>4</v>
      </c>
      <c r="F191" s="1">
        <v>3</v>
      </c>
      <c r="G191" s="1">
        <v>2</v>
      </c>
      <c r="H191" s="1" t="s">
        <v>35</v>
      </c>
      <c r="I191" s="1" t="s">
        <v>42</v>
      </c>
      <c r="J191" s="7">
        <v>141.97142857142856</v>
      </c>
      <c r="K191" s="5">
        <v>0</v>
      </c>
      <c r="L191" s="1" t="s">
        <v>34</v>
      </c>
      <c r="M191" s="5">
        <v>714.28571428571433</v>
      </c>
      <c r="N191" s="1">
        <v>36</v>
      </c>
      <c r="O191" s="8">
        <v>27.702000000000002</v>
      </c>
      <c r="P191" s="1" t="s">
        <v>15</v>
      </c>
      <c r="Q191" s="1" t="s">
        <v>44</v>
      </c>
      <c r="R191" s="1" t="s">
        <v>17</v>
      </c>
      <c r="S191" s="1">
        <v>1</v>
      </c>
      <c r="T191" s="1" t="s">
        <v>50</v>
      </c>
      <c r="U191" s="1">
        <v>0</v>
      </c>
      <c r="V191" s="6">
        <v>66</v>
      </c>
    </row>
    <row r="192" spans="1:22" ht="14.25" customHeight="1" x14ac:dyDescent="0.3">
      <c r="A192" s="1">
        <v>191</v>
      </c>
      <c r="B192" s="1">
        <v>45</v>
      </c>
      <c r="C192" s="1" t="s">
        <v>56</v>
      </c>
      <c r="D192" s="1" t="s">
        <v>19</v>
      </c>
      <c r="E192" s="1">
        <v>3</v>
      </c>
      <c r="F192" s="1">
        <v>2</v>
      </c>
      <c r="G192" s="1">
        <v>2</v>
      </c>
      <c r="H192" s="1" t="s">
        <v>35</v>
      </c>
      <c r="I192" s="1" t="s">
        <v>21</v>
      </c>
      <c r="J192" s="7">
        <v>428.57142857142856</v>
      </c>
      <c r="K192" s="5">
        <v>246.57142857142858</v>
      </c>
      <c r="L192" s="1" t="s">
        <v>14</v>
      </c>
      <c r="M192" s="5">
        <v>342.85714285714283</v>
      </c>
      <c r="N192" s="1">
        <v>18</v>
      </c>
      <c r="O192" s="8">
        <v>23.070857142857143</v>
      </c>
      <c r="P192" s="1" t="s">
        <v>66</v>
      </c>
      <c r="Q192" s="1" t="s">
        <v>23</v>
      </c>
      <c r="R192" s="1" t="s">
        <v>17</v>
      </c>
      <c r="S192" s="1">
        <v>1</v>
      </c>
      <c r="T192" s="1" t="s">
        <v>50</v>
      </c>
      <c r="U192" s="1">
        <v>0</v>
      </c>
      <c r="V192" s="6">
        <v>39</v>
      </c>
    </row>
    <row r="193" spans="1:22" ht="14.25" customHeight="1" x14ac:dyDescent="0.3">
      <c r="A193" s="1">
        <v>192</v>
      </c>
      <c r="B193" s="1">
        <v>54</v>
      </c>
      <c r="C193" s="1" t="s">
        <v>56</v>
      </c>
      <c r="D193" s="1" t="s">
        <v>19</v>
      </c>
      <c r="E193" s="1">
        <v>6</v>
      </c>
      <c r="F193" s="1">
        <v>1</v>
      </c>
      <c r="G193" s="1">
        <v>2</v>
      </c>
      <c r="H193" s="1" t="s">
        <v>35</v>
      </c>
      <c r="I193" s="1" t="s">
        <v>21</v>
      </c>
      <c r="J193" s="7">
        <v>171.42857142857142</v>
      </c>
      <c r="K193" s="5">
        <v>0</v>
      </c>
      <c r="L193" s="1" t="s">
        <v>22</v>
      </c>
      <c r="M193" s="5">
        <v>571.42857142857144</v>
      </c>
      <c r="N193" s="1">
        <v>24</v>
      </c>
      <c r="O193" s="8">
        <v>32.494</v>
      </c>
      <c r="P193" s="1" t="s">
        <v>15</v>
      </c>
      <c r="Q193" s="1" t="s">
        <v>26</v>
      </c>
      <c r="R193" s="1" t="s">
        <v>17</v>
      </c>
      <c r="S193" s="1">
        <v>0</v>
      </c>
      <c r="T193" s="1" t="s">
        <v>50</v>
      </c>
      <c r="U193" s="1">
        <v>0</v>
      </c>
      <c r="V193" s="1" t="s">
        <v>27</v>
      </c>
    </row>
    <row r="194" spans="1:22" ht="14.25" customHeight="1" x14ac:dyDescent="0.3">
      <c r="A194" s="1">
        <v>193</v>
      </c>
      <c r="B194" s="1">
        <v>54</v>
      </c>
      <c r="C194" s="1" t="s">
        <v>56</v>
      </c>
      <c r="D194" s="1" t="s">
        <v>19</v>
      </c>
      <c r="E194" s="1">
        <v>6</v>
      </c>
      <c r="F194" s="1">
        <v>1</v>
      </c>
      <c r="G194" s="1">
        <v>2</v>
      </c>
      <c r="H194" s="1" t="s">
        <v>35</v>
      </c>
      <c r="I194" s="1" t="s">
        <v>21</v>
      </c>
      <c r="J194" s="7">
        <v>171.42857142857142</v>
      </c>
      <c r="K194" s="5">
        <v>0</v>
      </c>
      <c r="L194" s="1" t="s">
        <v>22</v>
      </c>
      <c r="M194" s="5">
        <v>571.42857142857144</v>
      </c>
      <c r="N194" s="1">
        <v>24</v>
      </c>
      <c r="O194" s="8">
        <v>32.494</v>
      </c>
      <c r="P194" s="1" t="s">
        <v>15</v>
      </c>
      <c r="Q194" s="1" t="s">
        <v>26</v>
      </c>
      <c r="R194" s="1" t="s">
        <v>17</v>
      </c>
      <c r="S194" s="1">
        <v>0</v>
      </c>
      <c r="T194" s="1" t="s">
        <v>50</v>
      </c>
      <c r="U194" s="1">
        <v>0</v>
      </c>
      <c r="V194" s="1" t="s">
        <v>27</v>
      </c>
    </row>
    <row r="195" spans="1:22" ht="14.25" customHeight="1" x14ac:dyDescent="0.3">
      <c r="A195" s="1">
        <v>194</v>
      </c>
      <c r="B195" s="1">
        <v>56</v>
      </c>
      <c r="C195" s="1" t="s">
        <v>55</v>
      </c>
      <c r="D195" s="1" t="s">
        <v>19</v>
      </c>
      <c r="E195" s="1">
        <v>3</v>
      </c>
      <c r="F195" s="1">
        <v>0</v>
      </c>
      <c r="G195" s="1">
        <v>3</v>
      </c>
      <c r="H195" s="1" t="s">
        <v>20</v>
      </c>
      <c r="I195" s="1" t="s">
        <v>21</v>
      </c>
      <c r="J195" s="7">
        <v>305.71428571428572</v>
      </c>
      <c r="K195" s="5">
        <v>0</v>
      </c>
      <c r="L195" s="1" t="s">
        <v>22</v>
      </c>
      <c r="M195" s="5">
        <v>571.42857142857144</v>
      </c>
      <c r="N195" s="1">
        <v>24</v>
      </c>
      <c r="O195" s="8">
        <v>32.494</v>
      </c>
      <c r="P195" s="1" t="s">
        <v>15</v>
      </c>
      <c r="Q195" s="1" t="s">
        <v>44</v>
      </c>
      <c r="R195" s="1" t="s">
        <v>24</v>
      </c>
      <c r="S195" s="1">
        <v>0</v>
      </c>
      <c r="T195" s="1" t="s">
        <v>50</v>
      </c>
      <c r="U195" s="1">
        <v>0</v>
      </c>
      <c r="V195" s="6">
        <v>53</v>
      </c>
    </row>
    <row r="196" spans="1:22" ht="14.25" customHeight="1" x14ac:dyDescent="0.3">
      <c r="A196" s="1">
        <v>195</v>
      </c>
      <c r="B196" s="1">
        <v>53</v>
      </c>
      <c r="C196" s="1" t="s">
        <v>55</v>
      </c>
      <c r="D196" s="1" t="s">
        <v>19</v>
      </c>
      <c r="E196" s="1">
        <v>2</v>
      </c>
      <c r="F196" s="1">
        <v>2</v>
      </c>
      <c r="G196" s="1">
        <v>2</v>
      </c>
      <c r="H196" s="1" t="s">
        <v>32</v>
      </c>
      <c r="I196" s="1" t="s">
        <v>13</v>
      </c>
      <c r="J196" s="7">
        <v>1034.8571428571429</v>
      </c>
      <c r="K196" s="5">
        <v>362</v>
      </c>
      <c r="L196" s="1" t="s">
        <v>22</v>
      </c>
      <c r="M196" s="5">
        <v>1571.4285714285713</v>
      </c>
      <c r="N196" s="1">
        <v>36</v>
      </c>
      <c r="O196" s="8">
        <v>59.074571428571431</v>
      </c>
      <c r="P196" s="1" t="s">
        <v>66</v>
      </c>
      <c r="Q196" s="1" t="s">
        <v>16</v>
      </c>
      <c r="R196" s="1" t="s">
        <v>31</v>
      </c>
      <c r="S196" s="1">
        <v>1</v>
      </c>
      <c r="T196" s="1" t="s">
        <v>50</v>
      </c>
      <c r="U196" s="1">
        <v>0</v>
      </c>
      <c r="V196" s="6">
        <v>55</v>
      </c>
    </row>
    <row r="197" spans="1:22" ht="14.25" customHeight="1" x14ac:dyDescent="0.3">
      <c r="A197" s="1">
        <v>196</v>
      </c>
      <c r="B197" s="1">
        <v>53</v>
      </c>
      <c r="C197" s="1" t="s">
        <v>55</v>
      </c>
      <c r="D197" s="1" t="s">
        <v>19</v>
      </c>
      <c r="E197" s="1">
        <v>2</v>
      </c>
      <c r="F197" s="1">
        <v>2</v>
      </c>
      <c r="G197" s="1">
        <v>2</v>
      </c>
      <c r="H197" s="1" t="s">
        <v>32</v>
      </c>
      <c r="I197" s="1" t="s">
        <v>13</v>
      </c>
      <c r="J197" s="7">
        <v>1034.8571428571429</v>
      </c>
      <c r="K197" s="5">
        <v>362</v>
      </c>
      <c r="L197" s="1" t="s">
        <v>22</v>
      </c>
      <c r="M197" s="5">
        <v>1571.4285714285713</v>
      </c>
      <c r="N197" s="1">
        <v>36</v>
      </c>
      <c r="O197" s="8">
        <v>59.074571428571431</v>
      </c>
      <c r="P197" s="1" t="s">
        <v>66</v>
      </c>
      <c r="Q197" s="1" t="s">
        <v>16</v>
      </c>
      <c r="R197" s="1" t="s">
        <v>31</v>
      </c>
      <c r="S197" s="1">
        <v>1</v>
      </c>
      <c r="T197" s="1" t="s">
        <v>50</v>
      </c>
      <c r="U197" s="1">
        <v>0</v>
      </c>
      <c r="V197" s="6">
        <v>53</v>
      </c>
    </row>
    <row r="198" spans="1:22" ht="14.25" customHeight="1" x14ac:dyDescent="0.3">
      <c r="A198" s="1">
        <v>197</v>
      </c>
      <c r="B198" s="1">
        <v>54</v>
      </c>
      <c r="C198" s="1" t="s">
        <v>55</v>
      </c>
      <c r="D198" s="1" t="s">
        <v>29</v>
      </c>
      <c r="E198" s="1">
        <v>1</v>
      </c>
      <c r="F198" s="1">
        <v>1</v>
      </c>
      <c r="G198" s="1">
        <v>2</v>
      </c>
      <c r="H198" s="1" t="s">
        <v>33</v>
      </c>
      <c r="I198" s="1" t="s">
        <v>13</v>
      </c>
      <c r="J198" s="7">
        <v>260</v>
      </c>
      <c r="K198" s="5">
        <v>152.85714285714286</v>
      </c>
      <c r="L198" s="1" t="s">
        <v>22</v>
      </c>
      <c r="M198" s="5">
        <v>857.14285714285711</v>
      </c>
      <c r="N198" s="1">
        <v>36</v>
      </c>
      <c r="O198" s="8">
        <v>36.584571428571422</v>
      </c>
      <c r="P198" s="1" t="s">
        <v>66</v>
      </c>
      <c r="Q198" s="1" t="s">
        <v>23</v>
      </c>
      <c r="R198" s="1" t="s">
        <v>17</v>
      </c>
      <c r="S198" s="1">
        <v>1</v>
      </c>
      <c r="T198" s="1" t="s">
        <v>50</v>
      </c>
      <c r="U198" s="1">
        <v>9</v>
      </c>
      <c r="V198" s="1" t="s">
        <v>27</v>
      </c>
    </row>
    <row r="199" spans="1:22" ht="14.25" customHeight="1" x14ac:dyDescent="0.3">
      <c r="A199" s="1">
        <v>198</v>
      </c>
      <c r="B199" s="1">
        <v>54</v>
      </c>
      <c r="C199" s="1" t="s">
        <v>55</v>
      </c>
      <c r="D199" s="1" t="s">
        <v>11</v>
      </c>
      <c r="E199" s="1">
        <v>0</v>
      </c>
      <c r="F199" s="1">
        <v>0</v>
      </c>
      <c r="G199" s="1">
        <v>3</v>
      </c>
      <c r="H199" s="1" t="s">
        <v>35</v>
      </c>
      <c r="I199" s="1" t="s">
        <v>13</v>
      </c>
      <c r="J199" s="7">
        <v>385.71428571428572</v>
      </c>
      <c r="K199" s="5">
        <v>15.142857142857142</v>
      </c>
      <c r="L199" s="1" t="s">
        <v>22</v>
      </c>
      <c r="M199" s="5">
        <v>2285.7142857142858</v>
      </c>
      <c r="N199" s="1">
        <v>48</v>
      </c>
      <c r="O199" s="8">
        <v>73.436000000000007</v>
      </c>
      <c r="P199" s="1" t="s">
        <v>15</v>
      </c>
      <c r="Q199" s="1" t="s">
        <v>44</v>
      </c>
      <c r="R199" s="1" t="s">
        <v>17</v>
      </c>
      <c r="S199" s="1">
        <v>1</v>
      </c>
      <c r="T199" s="1" t="s">
        <v>50</v>
      </c>
      <c r="U199" s="1">
        <v>29</v>
      </c>
      <c r="V199" s="1" t="s">
        <v>27</v>
      </c>
    </row>
    <row r="200" spans="1:22" ht="14.25" customHeight="1" x14ac:dyDescent="0.3">
      <c r="A200" s="1">
        <v>199</v>
      </c>
      <c r="B200" s="1">
        <v>65</v>
      </c>
      <c r="C200" s="1" t="s">
        <v>55</v>
      </c>
      <c r="D200" s="1" t="s">
        <v>29</v>
      </c>
      <c r="E200" s="1">
        <v>4</v>
      </c>
      <c r="F200" s="1">
        <v>0</v>
      </c>
      <c r="G200" s="1">
        <v>4</v>
      </c>
      <c r="H200" s="1" t="s">
        <v>20</v>
      </c>
      <c r="I200" s="1" t="s">
        <v>13</v>
      </c>
      <c r="J200" s="7">
        <v>301.42857142857144</v>
      </c>
      <c r="K200" s="5">
        <v>88.857142857142861</v>
      </c>
      <c r="L200" s="1" t="s">
        <v>14</v>
      </c>
      <c r="M200" s="5">
        <v>1285.7142857142858</v>
      </c>
      <c r="N200" s="1">
        <v>24</v>
      </c>
      <c r="O200" s="8">
        <v>71.881428571428572</v>
      </c>
      <c r="P200" s="1" t="s">
        <v>15</v>
      </c>
      <c r="Q200" s="1" t="s">
        <v>23</v>
      </c>
      <c r="R200" s="1" t="s">
        <v>24</v>
      </c>
      <c r="S200" s="1">
        <v>1</v>
      </c>
      <c r="T200" s="1" t="s">
        <v>50</v>
      </c>
      <c r="U200" s="1">
        <v>0</v>
      </c>
      <c r="V200" s="6">
        <v>65</v>
      </c>
    </row>
    <row r="201" spans="1:22" ht="14.25" customHeight="1" x14ac:dyDescent="0.3">
      <c r="A201" s="1">
        <v>200</v>
      </c>
      <c r="B201" s="1">
        <v>65</v>
      </c>
      <c r="C201" s="1" t="s">
        <v>55</v>
      </c>
      <c r="D201" s="1" t="s">
        <v>29</v>
      </c>
      <c r="E201" s="1">
        <v>4</v>
      </c>
      <c r="F201" s="1">
        <v>0</v>
      </c>
      <c r="G201" s="1">
        <v>4</v>
      </c>
      <c r="H201" s="1" t="s">
        <v>20</v>
      </c>
      <c r="I201" s="1" t="s">
        <v>13</v>
      </c>
      <c r="J201" s="7">
        <v>301.42857142857144</v>
      </c>
      <c r="K201" s="5">
        <v>88.857142857142861</v>
      </c>
      <c r="L201" s="1" t="s">
        <v>14</v>
      </c>
      <c r="M201" s="5">
        <v>1285.7142857142858</v>
      </c>
      <c r="N201" s="1">
        <v>24</v>
      </c>
      <c r="O201" s="8">
        <v>71.881428571428572</v>
      </c>
      <c r="P201" s="1" t="s">
        <v>15</v>
      </c>
      <c r="Q201" s="1" t="s">
        <v>23</v>
      </c>
      <c r="R201" s="1" t="s">
        <v>24</v>
      </c>
      <c r="S201" s="1">
        <v>1</v>
      </c>
      <c r="T201" s="1" t="s">
        <v>50</v>
      </c>
      <c r="U201" s="1">
        <v>0</v>
      </c>
      <c r="V201" s="6">
        <v>51</v>
      </c>
    </row>
    <row r="202" spans="1:22" ht="14.25" customHeight="1" x14ac:dyDescent="0.3">
      <c r="A202" s="1">
        <v>201</v>
      </c>
      <c r="B202" s="1">
        <v>56</v>
      </c>
      <c r="C202" s="1" t="s">
        <v>56</v>
      </c>
      <c r="D202" s="1" t="s">
        <v>19</v>
      </c>
      <c r="E202" s="1">
        <v>1</v>
      </c>
      <c r="F202" s="1">
        <v>0</v>
      </c>
      <c r="G202" s="1">
        <v>3</v>
      </c>
      <c r="H202" s="1" t="s">
        <v>20</v>
      </c>
      <c r="I202" s="1" t="s">
        <v>21</v>
      </c>
      <c r="J202" s="7">
        <v>1028.5714285714287</v>
      </c>
      <c r="K202" s="5">
        <v>93.714285714285708</v>
      </c>
      <c r="L202" s="1" t="s">
        <v>14</v>
      </c>
      <c r="M202" s="5">
        <v>1428.5714285714287</v>
      </c>
      <c r="N202" s="1">
        <v>48</v>
      </c>
      <c r="O202" s="8">
        <v>45.89742857142857</v>
      </c>
      <c r="P202" s="1" t="s">
        <v>15</v>
      </c>
      <c r="Q202" s="1" t="s">
        <v>26</v>
      </c>
      <c r="R202" s="1" t="s">
        <v>17</v>
      </c>
      <c r="S202" s="1">
        <v>1</v>
      </c>
      <c r="T202" s="1" t="s">
        <v>50</v>
      </c>
      <c r="U202" s="1">
        <v>4</v>
      </c>
      <c r="V202" s="1" t="s">
        <v>27</v>
      </c>
    </row>
    <row r="203" spans="1:22" ht="14.25" customHeight="1" x14ac:dyDescent="0.3">
      <c r="A203" s="1">
        <v>202</v>
      </c>
      <c r="B203" s="1">
        <v>68</v>
      </c>
      <c r="C203" s="1" t="s">
        <v>56</v>
      </c>
      <c r="D203" s="1" t="s">
        <v>38</v>
      </c>
      <c r="E203" s="1">
        <v>2</v>
      </c>
      <c r="F203" s="1">
        <v>0</v>
      </c>
      <c r="G203" s="1">
        <v>2</v>
      </c>
      <c r="H203" s="1" t="s">
        <v>35</v>
      </c>
      <c r="I203" s="1" t="s">
        <v>21</v>
      </c>
      <c r="J203" s="7">
        <v>303.42857142857144</v>
      </c>
      <c r="K203" s="5">
        <v>187.42857142857142</v>
      </c>
      <c r="L203" s="1" t="s">
        <v>14</v>
      </c>
      <c r="M203" s="5">
        <v>685.71428571428567</v>
      </c>
      <c r="N203" s="1">
        <v>36</v>
      </c>
      <c r="O203" s="8">
        <v>26.594000000000001</v>
      </c>
      <c r="P203" s="1" t="s">
        <v>15</v>
      </c>
      <c r="Q203" s="1" t="s">
        <v>23</v>
      </c>
      <c r="R203" s="1" t="s">
        <v>17</v>
      </c>
      <c r="S203" s="1">
        <v>0</v>
      </c>
      <c r="T203" s="1" t="s">
        <v>50</v>
      </c>
      <c r="U203" s="1">
        <v>29</v>
      </c>
      <c r="V203" s="1" t="s">
        <v>27</v>
      </c>
    </row>
    <row r="204" spans="1:22" ht="14.25" customHeight="1" x14ac:dyDescent="0.25"/>
    <row r="205" spans="1:22" ht="14.25" customHeight="1" x14ac:dyDescent="0.25"/>
    <row r="206" spans="1:22" ht="14.25" customHeight="1" x14ac:dyDescent="0.25"/>
    <row r="207" spans="1:22" ht="14.25" customHeight="1" x14ac:dyDescent="0.25"/>
    <row r="208" spans="1:22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1DD4-7F61-45E0-AC73-905611CA9112}">
  <dimension ref="A1:U1001"/>
  <sheetViews>
    <sheetView tabSelected="1" zoomScale="90" zoomScaleNormal="90" workbookViewId="0"/>
  </sheetViews>
  <sheetFormatPr baseColWidth="10" defaultRowHeight="13.8" x14ac:dyDescent="0.25"/>
  <cols>
    <col min="1" max="2" width="11.19921875" style="2"/>
    <col min="6" max="10" width="11.19921875" style="2"/>
    <col min="12" max="17" width="11.19921875" style="2"/>
  </cols>
  <sheetData>
    <row r="1" spans="1:21" ht="14.4" x14ac:dyDescent="0.3">
      <c r="A1" s="12" t="s">
        <v>68</v>
      </c>
      <c r="B1" s="3" t="s">
        <v>0</v>
      </c>
      <c r="F1" s="12" t="s">
        <v>80</v>
      </c>
      <c r="G1" s="12" t="s">
        <v>82</v>
      </c>
      <c r="H1" s="12" t="s">
        <v>83</v>
      </c>
      <c r="I1" s="12" t="s">
        <v>84</v>
      </c>
      <c r="J1" s="12" t="s">
        <v>73</v>
      </c>
      <c r="K1" s="12" t="s">
        <v>85</v>
      </c>
      <c r="L1" s="12" t="s">
        <v>87</v>
      </c>
      <c r="M1" s="12" t="s">
        <v>82</v>
      </c>
      <c r="N1" s="12" t="s">
        <v>96</v>
      </c>
      <c r="O1" s="12"/>
      <c r="P1" s="12"/>
      <c r="Q1" s="12"/>
      <c r="R1" s="12" t="s">
        <v>88</v>
      </c>
      <c r="S1" s="12" t="s">
        <v>89</v>
      </c>
      <c r="T1" s="12" t="s">
        <v>90</v>
      </c>
      <c r="U1" s="12" t="s">
        <v>91</v>
      </c>
    </row>
    <row r="2" spans="1:21" ht="14.4" x14ac:dyDescent="0.3">
      <c r="A2" s="2">
        <v>1</v>
      </c>
      <c r="B2" s="1">
        <v>22</v>
      </c>
      <c r="C2" s="11" t="s">
        <v>77</v>
      </c>
      <c r="D2">
        <f>MAX(B2:B401)</f>
        <v>75</v>
      </c>
      <c r="F2" s="2">
        <v>1</v>
      </c>
      <c r="G2" s="2">
        <f>$D$3</f>
        <v>21</v>
      </c>
      <c r="H2" s="2">
        <f>G2+$D$6</f>
        <v>26.4</v>
      </c>
      <c r="I2" s="2">
        <f>(G2+H2)/2</f>
        <v>23.7</v>
      </c>
      <c r="J2" s="2">
        <f>COUNTIFS($B$2:$B$401,"&gt;="&amp;G2,$B$2:$B$401,"&lt;"&amp;H2)</f>
        <v>29</v>
      </c>
      <c r="K2" s="2">
        <f>J2/$J$12</f>
        <v>7.2499999999999995E-2</v>
      </c>
      <c r="L2" s="2">
        <v>0</v>
      </c>
      <c r="M2" s="2">
        <f>G2</f>
        <v>21</v>
      </c>
      <c r="N2" s="2">
        <f>($P$2-I2)^2</f>
        <v>437.85562499999975</v>
      </c>
      <c r="O2" s="12" t="s">
        <v>92</v>
      </c>
      <c r="P2" s="2">
        <f>SUMPRODUCT(I2:I11,K2:K11)</f>
        <v>44.624999999999993</v>
      </c>
      <c r="Q2" s="2">
        <v>1</v>
      </c>
      <c r="R2">
        <f ca="1">RAND()</f>
        <v>0.26372746818602577</v>
      </c>
      <c r="S2" s="2">
        <f ca="1">VLOOKUP(R2,$L$2:$M$11,2)</f>
        <v>31.799999999999997</v>
      </c>
      <c r="T2">
        <f ca="1">RAND()</f>
        <v>0.72808583766588519</v>
      </c>
      <c r="U2" s="13">
        <f ca="1">S2+$D$6*T2</f>
        <v>35.731663523395781</v>
      </c>
    </row>
    <row r="3" spans="1:21" ht="14.4" x14ac:dyDescent="0.3">
      <c r="A3" s="2">
        <v>2</v>
      </c>
      <c r="B3" s="1">
        <v>57</v>
      </c>
      <c r="C3" s="11" t="s">
        <v>78</v>
      </c>
      <c r="D3">
        <f>MIN(B2:B401)</f>
        <v>21</v>
      </c>
      <c r="F3" s="2">
        <v>2</v>
      </c>
      <c r="G3" s="2">
        <f>H2</f>
        <v>26.4</v>
      </c>
      <c r="H3" s="2">
        <f>G3+$D$6</f>
        <v>31.799999999999997</v>
      </c>
      <c r="I3" s="2">
        <f t="shared" ref="I3:I11" si="0">(G3+H3)/2</f>
        <v>29.099999999999998</v>
      </c>
      <c r="J3" s="2">
        <f t="shared" ref="J3:J10" si="1">COUNTIFS($B$2:$B$401,"&gt;="&amp;G3,$B$2:$B$401,"&lt;"&amp;H3)</f>
        <v>49</v>
      </c>
      <c r="K3" s="2">
        <f t="shared" ref="K3:K11" si="2">J3/$J$12</f>
        <v>0.1225</v>
      </c>
      <c r="L3" s="2">
        <f>K2+L2</f>
        <v>7.2499999999999995E-2</v>
      </c>
      <c r="M3" s="2">
        <f t="shared" ref="M3:M11" si="3">G3</f>
        <v>26.4</v>
      </c>
      <c r="N3" s="2">
        <f t="shared" ref="N3:N11" si="4">($P$2-I3)^2</f>
        <v>241.02562499999985</v>
      </c>
      <c r="O3" s="12" t="s">
        <v>93</v>
      </c>
      <c r="P3" s="15">
        <f ca="1">AVERAGE(U2:U1001)</f>
        <v>44.748576692424209</v>
      </c>
      <c r="Q3" s="2">
        <v>2</v>
      </c>
      <c r="R3">
        <f t="shared" ref="R3:R66" ca="1" si="5">RAND()</f>
        <v>0.63243913788241035</v>
      </c>
      <c r="S3" s="2">
        <f t="shared" ref="S3:S66" ca="1" si="6">VLOOKUP(R3,$L$2:$M$11,2)</f>
        <v>47.999999999999993</v>
      </c>
      <c r="T3">
        <f t="shared" ref="T3:T66" ca="1" si="7">RAND()</f>
        <v>0.89697475709190433</v>
      </c>
      <c r="U3" s="13">
        <f t="shared" ref="U3:U19" ca="1" si="8">S3+$D$6*T3</f>
        <v>52.843663688296274</v>
      </c>
    </row>
    <row r="4" spans="1:21" ht="14.4" x14ac:dyDescent="0.3">
      <c r="A4" s="2">
        <v>3</v>
      </c>
      <c r="B4" s="1">
        <v>21</v>
      </c>
      <c r="C4" s="11" t="s">
        <v>79</v>
      </c>
      <c r="D4">
        <f>D2-D3</f>
        <v>54</v>
      </c>
      <c r="F4" s="2">
        <v>3</v>
      </c>
      <c r="G4" s="2">
        <f t="shared" ref="G4:G11" si="9">H3</f>
        <v>31.799999999999997</v>
      </c>
      <c r="H4" s="2">
        <f t="shared" ref="H4:H11" si="10">G4+$D$6</f>
        <v>37.199999999999996</v>
      </c>
      <c r="I4" s="2">
        <f t="shared" si="0"/>
        <v>34.5</v>
      </c>
      <c r="J4" s="2">
        <f t="shared" si="1"/>
        <v>43</v>
      </c>
      <c r="K4" s="2">
        <f t="shared" si="2"/>
        <v>0.1075</v>
      </c>
      <c r="L4" s="2">
        <f t="shared" ref="L4:L11" si="11">K3+L3</f>
        <v>0.19500000000000001</v>
      </c>
      <c r="M4" s="2">
        <f t="shared" si="3"/>
        <v>31.799999999999997</v>
      </c>
      <c r="N4" s="2">
        <f t="shared" si="4"/>
        <v>102.51562499999986</v>
      </c>
      <c r="O4" s="12" t="s">
        <v>94</v>
      </c>
      <c r="P4" s="2">
        <f ca="1">(ABS(P2-P3)/P2)*100</f>
        <v>0.2769225600542648</v>
      </c>
      <c r="Q4" s="2">
        <v>3</v>
      </c>
      <c r="R4">
        <f t="shared" ca="1" si="5"/>
        <v>4.05854069640883E-2</v>
      </c>
      <c r="S4" s="2">
        <f t="shared" ca="1" si="6"/>
        <v>21</v>
      </c>
      <c r="T4">
        <f t="shared" ca="1" si="7"/>
        <v>0.93854945350236685</v>
      </c>
      <c r="U4" s="13">
        <f t="shared" ca="1" si="8"/>
        <v>26.06816704891278</v>
      </c>
    </row>
    <row r="5" spans="1:21" ht="14.4" x14ac:dyDescent="0.3">
      <c r="A5" s="2">
        <v>4</v>
      </c>
      <c r="B5" s="1">
        <v>23</v>
      </c>
      <c r="C5" s="11" t="s">
        <v>80</v>
      </c>
      <c r="D5">
        <v>10</v>
      </c>
      <c r="F5" s="2">
        <v>4</v>
      </c>
      <c r="G5" s="2">
        <f t="shared" si="9"/>
        <v>37.199999999999996</v>
      </c>
      <c r="H5" s="2">
        <f t="shared" si="10"/>
        <v>42.599999999999994</v>
      </c>
      <c r="I5" s="2">
        <f t="shared" si="0"/>
        <v>39.899999999999991</v>
      </c>
      <c r="J5" s="2">
        <f t="shared" si="1"/>
        <v>60</v>
      </c>
      <c r="K5" s="2">
        <f t="shared" si="2"/>
        <v>0.15</v>
      </c>
      <c r="L5" s="2">
        <f t="shared" si="11"/>
        <v>0.30249999999999999</v>
      </c>
      <c r="M5" s="2">
        <f t="shared" si="3"/>
        <v>37.199999999999996</v>
      </c>
      <c r="N5" s="2">
        <f t="shared" si="4"/>
        <v>22.325625000000013</v>
      </c>
      <c r="O5" s="12" t="s">
        <v>95</v>
      </c>
      <c r="P5" s="2">
        <f>SUMPRODUCT(N2:N11,K2:K11)</f>
        <v>158.02897499999992</v>
      </c>
      <c r="Q5" s="2">
        <v>4</v>
      </c>
      <c r="R5">
        <f t="shared" ca="1" si="5"/>
        <v>0.87868259586434838</v>
      </c>
      <c r="S5" s="2">
        <f t="shared" ca="1" si="6"/>
        <v>58.79999999999999</v>
      </c>
      <c r="T5">
        <f t="shared" ca="1" si="7"/>
        <v>0.61381817565504981</v>
      </c>
      <c r="U5" s="13">
        <f t="shared" ca="1" si="8"/>
        <v>62.114618148537261</v>
      </c>
    </row>
    <row r="6" spans="1:21" ht="14.4" x14ac:dyDescent="0.3">
      <c r="A6" s="2">
        <v>5</v>
      </c>
      <c r="B6" s="1">
        <v>22</v>
      </c>
      <c r="C6" s="11" t="s">
        <v>81</v>
      </c>
      <c r="D6">
        <f>D4/D5</f>
        <v>5.4</v>
      </c>
      <c r="F6" s="2">
        <v>5</v>
      </c>
      <c r="G6" s="2">
        <f t="shared" si="9"/>
        <v>42.599999999999994</v>
      </c>
      <c r="H6" s="2">
        <f t="shared" si="10"/>
        <v>47.999999999999993</v>
      </c>
      <c r="I6" s="2">
        <f t="shared" si="0"/>
        <v>45.3</v>
      </c>
      <c r="J6" s="2">
        <f t="shared" si="1"/>
        <v>61</v>
      </c>
      <c r="K6" s="2">
        <f t="shared" si="2"/>
        <v>0.1525</v>
      </c>
      <c r="L6" s="2">
        <f t="shared" si="11"/>
        <v>0.45250000000000001</v>
      </c>
      <c r="M6" s="2">
        <f t="shared" si="3"/>
        <v>42.599999999999994</v>
      </c>
      <c r="N6" s="2">
        <f t="shared" si="4"/>
        <v>0.45562500000000578</v>
      </c>
      <c r="O6" s="12" t="s">
        <v>97</v>
      </c>
      <c r="P6" s="2">
        <f>SQRT(P5)</f>
        <v>12.570957600755795</v>
      </c>
      <c r="Q6" s="2">
        <v>5</v>
      </c>
      <c r="R6">
        <f t="shared" ca="1" si="5"/>
        <v>0.82225906968458695</v>
      </c>
      <c r="S6" s="2">
        <f t="shared" ca="1" si="6"/>
        <v>53.399999999999991</v>
      </c>
      <c r="T6">
        <f t="shared" ca="1" si="7"/>
        <v>2.915788672019215E-2</v>
      </c>
      <c r="U6" s="13">
        <f t="shared" ca="1" si="8"/>
        <v>53.557452588289031</v>
      </c>
    </row>
    <row r="7" spans="1:21" ht="14.4" x14ac:dyDescent="0.3">
      <c r="A7" s="2">
        <v>6</v>
      </c>
      <c r="B7" s="1">
        <v>58</v>
      </c>
      <c r="F7" s="2">
        <v>6</v>
      </c>
      <c r="G7" s="2">
        <f t="shared" si="9"/>
        <v>47.999999999999993</v>
      </c>
      <c r="H7" s="2">
        <f t="shared" si="10"/>
        <v>53.399999999999991</v>
      </c>
      <c r="I7" s="2">
        <f t="shared" si="0"/>
        <v>50.699999999999989</v>
      </c>
      <c r="J7" s="2">
        <f t="shared" si="1"/>
        <v>58</v>
      </c>
      <c r="K7" s="2">
        <f t="shared" si="2"/>
        <v>0.14499999999999999</v>
      </c>
      <c r="L7" s="2">
        <f t="shared" si="11"/>
        <v>0.60499999999999998</v>
      </c>
      <c r="M7" s="2">
        <f t="shared" si="3"/>
        <v>47.999999999999993</v>
      </c>
      <c r="N7" s="2">
        <f t="shared" si="4"/>
        <v>36.905624999999951</v>
      </c>
      <c r="Q7" s="2">
        <v>6</v>
      </c>
      <c r="R7">
        <f t="shared" ca="1" si="5"/>
        <v>0.11343452449527835</v>
      </c>
      <c r="S7" s="2">
        <f t="shared" ca="1" si="6"/>
        <v>26.4</v>
      </c>
      <c r="T7">
        <f t="shared" ca="1" si="7"/>
        <v>0.62174892927718672</v>
      </c>
      <c r="U7" s="13">
        <f t="shared" ca="1" si="8"/>
        <v>29.757444218096808</v>
      </c>
    </row>
    <row r="8" spans="1:21" ht="14.4" x14ac:dyDescent="0.3">
      <c r="A8" s="2">
        <v>7</v>
      </c>
      <c r="B8" s="1">
        <v>21</v>
      </c>
      <c r="F8" s="2">
        <v>7</v>
      </c>
      <c r="G8" s="2">
        <f t="shared" si="9"/>
        <v>53.399999999999991</v>
      </c>
      <c r="H8" s="2">
        <f t="shared" si="10"/>
        <v>58.79999999999999</v>
      </c>
      <c r="I8" s="2">
        <f t="shared" si="0"/>
        <v>56.099999999999994</v>
      </c>
      <c r="J8" s="2">
        <f t="shared" si="1"/>
        <v>31</v>
      </c>
      <c r="K8" s="2">
        <f t="shared" si="2"/>
        <v>7.7499999999999999E-2</v>
      </c>
      <c r="L8" s="2">
        <f t="shared" si="11"/>
        <v>0.75</v>
      </c>
      <c r="M8" s="2">
        <f t="shared" si="3"/>
        <v>53.399999999999991</v>
      </c>
      <c r="N8" s="2">
        <f t="shared" si="4"/>
        <v>131.67562500000003</v>
      </c>
      <c r="Q8" s="2">
        <v>7</v>
      </c>
      <c r="R8">
        <f t="shared" ca="1" si="5"/>
        <v>0.2266470759529331</v>
      </c>
      <c r="S8" s="2">
        <f t="shared" ca="1" si="6"/>
        <v>31.799999999999997</v>
      </c>
      <c r="T8">
        <f t="shared" ca="1" si="7"/>
        <v>0.29937501738054051</v>
      </c>
      <c r="U8" s="13">
        <f t="shared" ca="1" si="8"/>
        <v>33.416625093854918</v>
      </c>
    </row>
    <row r="9" spans="1:21" ht="14.4" x14ac:dyDescent="0.3">
      <c r="A9" s="2">
        <v>8</v>
      </c>
      <c r="B9" s="1">
        <v>22</v>
      </c>
      <c r="F9" s="2">
        <v>8</v>
      </c>
      <c r="G9" s="2">
        <f t="shared" si="9"/>
        <v>58.79999999999999</v>
      </c>
      <c r="H9" s="2">
        <f t="shared" si="10"/>
        <v>64.199999999999989</v>
      </c>
      <c r="I9" s="2">
        <f t="shared" si="0"/>
        <v>61.499999999999986</v>
      </c>
      <c r="J9" s="2">
        <f t="shared" si="1"/>
        <v>42</v>
      </c>
      <c r="K9" s="2">
        <f t="shared" si="2"/>
        <v>0.105</v>
      </c>
      <c r="L9" s="2">
        <f t="shared" si="11"/>
        <v>0.82750000000000001</v>
      </c>
      <c r="M9" s="2">
        <f t="shared" si="3"/>
        <v>58.79999999999999</v>
      </c>
      <c r="N9" s="2">
        <f t="shared" si="4"/>
        <v>284.76562499999977</v>
      </c>
      <c r="Q9" s="2">
        <v>8</v>
      </c>
      <c r="R9">
        <f t="shared" ca="1" si="5"/>
        <v>0.80275484226817218</v>
      </c>
      <c r="S9" s="2">
        <f t="shared" ca="1" si="6"/>
        <v>53.399999999999991</v>
      </c>
      <c r="T9">
        <f t="shared" ca="1" si="7"/>
        <v>0.39380336858953457</v>
      </c>
      <c r="U9" s="13">
        <f t="shared" ca="1" si="8"/>
        <v>55.526538190383476</v>
      </c>
    </row>
    <row r="10" spans="1:21" ht="14.4" x14ac:dyDescent="0.3">
      <c r="A10" s="2">
        <v>9</v>
      </c>
      <c r="B10" s="1">
        <v>21</v>
      </c>
      <c r="F10" s="2">
        <v>9</v>
      </c>
      <c r="G10" s="2">
        <f t="shared" si="9"/>
        <v>64.199999999999989</v>
      </c>
      <c r="H10" s="2">
        <f t="shared" si="10"/>
        <v>69.599999999999994</v>
      </c>
      <c r="I10" s="2">
        <f t="shared" si="0"/>
        <v>66.899999999999991</v>
      </c>
      <c r="J10" s="2">
        <f t="shared" si="1"/>
        <v>22</v>
      </c>
      <c r="K10" s="2">
        <f t="shared" si="2"/>
        <v>5.5E-2</v>
      </c>
      <c r="L10" s="2">
        <f t="shared" si="11"/>
        <v>0.9325</v>
      </c>
      <c r="M10" s="2">
        <f t="shared" si="3"/>
        <v>64.199999999999989</v>
      </c>
      <c r="N10" s="2">
        <f t="shared" si="4"/>
        <v>496.17562499999991</v>
      </c>
      <c r="Q10" s="2">
        <v>9</v>
      </c>
      <c r="R10">
        <f t="shared" ca="1" si="5"/>
        <v>0.71400375246255143</v>
      </c>
      <c r="S10" s="2">
        <f t="shared" ca="1" si="6"/>
        <v>47.999999999999993</v>
      </c>
      <c r="T10">
        <f t="shared" ca="1" si="7"/>
        <v>9.3306514605998037E-2</v>
      </c>
      <c r="U10" s="13">
        <f t="shared" ca="1" si="8"/>
        <v>48.503855178872385</v>
      </c>
    </row>
    <row r="11" spans="1:21" ht="14.4" x14ac:dyDescent="0.3">
      <c r="A11" s="2">
        <v>10</v>
      </c>
      <c r="B11" s="1">
        <v>41</v>
      </c>
      <c r="F11" s="2">
        <v>10</v>
      </c>
      <c r="G11" s="2">
        <f t="shared" si="9"/>
        <v>69.599999999999994</v>
      </c>
      <c r="H11" s="2">
        <f t="shared" si="10"/>
        <v>75</v>
      </c>
      <c r="I11" s="2">
        <f t="shared" si="0"/>
        <v>72.3</v>
      </c>
      <c r="J11" s="2">
        <f>COUNTIFS($B$2:$B$401,"&gt;="&amp;G11,$B$2:$B$401,"&lt;="&amp;H11)</f>
        <v>5</v>
      </c>
      <c r="K11" s="2">
        <f t="shared" si="2"/>
        <v>1.2500000000000001E-2</v>
      </c>
      <c r="L11" s="2">
        <f t="shared" si="11"/>
        <v>0.98750000000000004</v>
      </c>
      <c r="M11" s="2">
        <f t="shared" si="3"/>
        <v>69.599999999999994</v>
      </c>
      <c r="N11" s="2">
        <f t="shared" si="4"/>
        <v>765.90562500000021</v>
      </c>
      <c r="Q11" s="2">
        <v>10</v>
      </c>
      <c r="R11">
        <f t="shared" ca="1" si="5"/>
        <v>0.1810426956696638</v>
      </c>
      <c r="S11" s="2">
        <f t="shared" ca="1" si="6"/>
        <v>26.4</v>
      </c>
      <c r="T11">
        <f t="shared" ca="1" si="7"/>
        <v>0.59896741136986842</v>
      </c>
      <c r="U11" s="13">
        <f t="shared" ca="1" si="8"/>
        <v>29.634424021397287</v>
      </c>
    </row>
    <row r="12" spans="1:21" ht="14.4" x14ac:dyDescent="0.3">
      <c r="A12" s="2">
        <v>11</v>
      </c>
      <c r="B12" s="1">
        <v>39</v>
      </c>
      <c r="I12" s="12" t="s">
        <v>86</v>
      </c>
      <c r="J12" s="2">
        <f>SUM(J2:J11)</f>
        <v>400</v>
      </c>
      <c r="L12" s="2">
        <f>K11+L11</f>
        <v>1</v>
      </c>
      <c r="Q12" s="2">
        <v>11</v>
      </c>
      <c r="R12">
        <f t="shared" ca="1" si="5"/>
        <v>0.23042969428267501</v>
      </c>
      <c r="S12" s="2">
        <f t="shared" ca="1" si="6"/>
        <v>31.799999999999997</v>
      </c>
      <c r="T12">
        <f t="shared" ca="1" si="7"/>
        <v>0.80851653300284743</v>
      </c>
      <c r="U12" s="13">
        <f t="shared" ca="1" si="8"/>
        <v>36.16598927821537</v>
      </c>
    </row>
    <row r="13" spans="1:21" ht="14.4" x14ac:dyDescent="0.3">
      <c r="A13" s="2">
        <v>12</v>
      </c>
      <c r="B13" s="1">
        <v>43</v>
      </c>
      <c r="Q13" s="2">
        <v>12</v>
      </c>
      <c r="R13">
        <f t="shared" ca="1" si="5"/>
        <v>0.4253903438102008</v>
      </c>
      <c r="S13" s="2">
        <f t="shared" ca="1" si="6"/>
        <v>37.199999999999996</v>
      </c>
      <c r="T13">
        <f t="shared" ca="1" si="7"/>
        <v>0.16884456950082316</v>
      </c>
      <c r="U13" s="13">
        <f t="shared" ca="1" si="8"/>
        <v>38.111760675304438</v>
      </c>
    </row>
    <row r="14" spans="1:21" ht="14.4" x14ac:dyDescent="0.3">
      <c r="A14" s="2">
        <v>13</v>
      </c>
      <c r="B14" s="1">
        <v>57</v>
      </c>
      <c r="C14" s="9" t="s">
        <v>69</v>
      </c>
      <c r="E14" s="9" t="s">
        <v>75</v>
      </c>
      <c r="F14"/>
      <c r="Q14" s="2">
        <v>13</v>
      </c>
      <c r="R14">
        <f t="shared" ca="1" si="5"/>
        <v>0.42710956403963785</v>
      </c>
      <c r="S14" s="2">
        <f t="shared" ca="1" si="6"/>
        <v>37.199999999999996</v>
      </c>
      <c r="T14">
        <f t="shared" ca="1" si="7"/>
        <v>0.31559687249636637</v>
      </c>
      <c r="U14" s="13">
        <f t="shared" ca="1" si="8"/>
        <v>38.904223111480377</v>
      </c>
    </row>
    <row r="15" spans="1:21" ht="14.4" x14ac:dyDescent="0.3">
      <c r="A15" s="2">
        <v>14</v>
      </c>
      <c r="B15" s="1">
        <v>50</v>
      </c>
      <c r="F15"/>
      <c r="Q15" s="2">
        <v>14</v>
      </c>
      <c r="R15">
        <f t="shared" ca="1" si="5"/>
        <v>0.89181905365529202</v>
      </c>
      <c r="S15" s="2">
        <f t="shared" ca="1" si="6"/>
        <v>58.79999999999999</v>
      </c>
      <c r="T15">
        <f t="shared" ca="1" si="7"/>
        <v>8.9686831634709252E-2</v>
      </c>
      <c r="U15" s="13">
        <f t="shared" ca="1" si="8"/>
        <v>59.284308890827418</v>
      </c>
    </row>
    <row r="16" spans="1:21" ht="14.4" x14ac:dyDescent="0.3">
      <c r="A16" s="2">
        <v>15</v>
      </c>
      <c r="B16" s="1">
        <v>48</v>
      </c>
      <c r="C16" s="14" t="s">
        <v>76</v>
      </c>
      <c r="D16" s="14"/>
      <c r="E16" s="14"/>
      <c r="F16" s="14"/>
      <c r="Q16" s="2">
        <v>15</v>
      </c>
      <c r="R16">
        <f t="shared" ca="1" si="5"/>
        <v>0.56152214664243716</v>
      </c>
      <c r="S16" s="2">
        <f t="shared" ca="1" si="6"/>
        <v>42.599999999999994</v>
      </c>
      <c r="T16">
        <f t="shared" ca="1" si="7"/>
        <v>0.35569531629019313</v>
      </c>
      <c r="U16" s="13">
        <f t="shared" ca="1" si="8"/>
        <v>44.520754707967036</v>
      </c>
    </row>
    <row r="17" spans="1:21" ht="14.4" x14ac:dyDescent="0.3">
      <c r="A17" s="2">
        <v>16</v>
      </c>
      <c r="B17" s="1">
        <v>43</v>
      </c>
      <c r="C17" t="s">
        <v>70</v>
      </c>
      <c r="D17">
        <v>2</v>
      </c>
      <c r="E17">
        <f>D17</f>
        <v>2</v>
      </c>
      <c r="F17"/>
      <c r="Q17" s="2">
        <v>16</v>
      </c>
      <c r="R17">
        <f t="shared" ca="1" si="5"/>
        <v>0.48832675013524718</v>
      </c>
      <c r="S17" s="2">
        <f t="shared" ca="1" si="6"/>
        <v>42.599999999999994</v>
      </c>
      <c r="T17">
        <f t="shared" ca="1" si="7"/>
        <v>0.42930255768503811</v>
      </c>
      <c r="U17" s="13">
        <f t="shared" ca="1" si="8"/>
        <v>44.918233811499199</v>
      </c>
    </row>
    <row r="18" spans="1:21" ht="14.4" x14ac:dyDescent="0.3">
      <c r="A18" s="2">
        <v>17</v>
      </c>
      <c r="B18" s="1">
        <v>56</v>
      </c>
      <c r="C18" t="s">
        <v>71</v>
      </c>
      <c r="D18">
        <v>0.95</v>
      </c>
      <c r="E18">
        <f t="shared" ref="E18:E19" si="12">D18</f>
        <v>0.95</v>
      </c>
      <c r="F18"/>
      <c r="Q18" s="2">
        <v>17</v>
      </c>
      <c r="R18">
        <f t="shared" ca="1" si="5"/>
        <v>0.12741716734734454</v>
      </c>
      <c r="S18" s="2">
        <f t="shared" ca="1" si="6"/>
        <v>26.4</v>
      </c>
      <c r="T18">
        <f t="shared" ca="1" si="7"/>
        <v>0.93742438162743702</v>
      </c>
      <c r="U18" s="13">
        <f t="shared" ca="1" si="8"/>
        <v>31.462091660788158</v>
      </c>
    </row>
    <row r="19" spans="1:21" ht="14.4" x14ac:dyDescent="0.3">
      <c r="A19" s="2">
        <v>18</v>
      </c>
      <c r="B19" s="1">
        <v>24</v>
      </c>
      <c r="C19" t="s">
        <v>72</v>
      </c>
      <c r="D19">
        <v>0.05</v>
      </c>
      <c r="E19">
        <f t="shared" si="12"/>
        <v>0.05</v>
      </c>
      <c r="F19"/>
      <c r="Q19" s="2">
        <v>18</v>
      </c>
      <c r="R19">
        <f t="shared" ca="1" si="5"/>
        <v>0.22487481313364177</v>
      </c>
      <c r="S19" s="2">
        <f t="shared" ca="1" si="6"/>
        <v>31.799999999999997</v>
      </c>
      <c r="T19">
        <f t="shared" ca="1" si="7"/>
        <v>0.61946034526400173</v>
      </c>
      <c r="U19" s="13">
        <f t="shared" ca="1" si="8"/>
        <v>35.14508586442561</v>
      </c>
    </row>
    <row r="20" spans="1:21" ht="14.4" x14ac:dyDescent="0.3">
      <c r="A20" s="2">
        <v>19</v>
      </c>
      <c r="B20" s="1">
        <v>56</v>
      </c>
      <c r="C20" t="s">
        <v>73</v>
      </c>
      <c r="D20">
        <v>400</v>
      </c>
      <c r="E20">
        <v>1000</v>
      </c>
      <c r="F20"/>
      <c r="Q20" s="2">
        <v>19</v>
      </c>
      <c r="R20">
        <f t="shared" ca="1" si="5"/>
        <v>0.18407538856057137</v>
      </c>
      <c r="S20" s="2">
        <f t="shared" ca="1" si="6"/>
        <v>26.4</v>
      </c>
      <c r="T20">
        <f t="shared" ca="1" si="7"/>
        <v>0.69061024266810789</v>
      </c>
      <c r="U20" s="13">
        <f t="shared" ref="U20:U83" ca="1" si="13">S20+$D$6*T20</f>
        <v>30.12929531040778</v>
      </c>
    </row>
    <row r="21" spans="1:21" ht="14.4" x14ac:dyDescent="0.3">
      <c r="A21" s="2">
        <v>20</v>
      </c>
      <c r="B21" s="1">
        <v>28</v>
      </c>
      <c r="C21" t="s">
        <v>74</v>
      </c>
      <c r="D21" s="10">
        <f>SQRT(D17^2*D18*D19/D20)</f>
        <v>2.1794494717703367E-2</v>
      </c>
      <c r="E21" s="10">
        <f>SQRT(E17^2*E18*E19/E20)</f>
        <v>1.3784048752090222E-2</v>
      </c>
      <c r="F21"/>
      <c r="Q21" s="2">
        <v>20</v>
      </c>
      <c r="R21">
        <f t="shared" ca="1" si="5"/>
        <v>0.73350024700270389</v>
      </c>
      <c r="S21" s="2">
        <f t="shared" ca="1" si="6"/>
        <v>47.999999999999993</v>
      </c>
      <c r="T21">
        <f t="shared" ca="1" si="7"/>
        <v>0.53604488112372795</v>
      </c>
      <c r="U21" s="13">
        <f t="shared" ca="1" si="13"/>
        <v>50.894642358068126</v>
      </c>
    </row>
    <row r="22" spans="1:21" ht="14.4" x14ac:dyDescent="0.3">
      <c r="A22" s="2">
        <v>21</v>
      </c>
      <c r="B22" s="1">
        <v>49</v>
      </c>
      <c r="Q22" s="2">
        <v>21</v>
      </c>
      <c r="R22">
        <f t="shared" ca="1" si="5"/>
        <v>0.28935743165215766</v>
      </c>
      <c r="S22" s="2">
        <f t="shared" ca="1" si="6"/>
        <v>31.799999999999997</v>
      </c>
      <c r="T22">
        <f t="shared" ca="1" si="7"/>
        <v>0.97578209570477248</v>
      </c>
      <c r="U22" s="13">
        <f t="shared" ca="1" si="13"/>
        <v>37.069223316805768</v>
      </c>
    </row>
    <row r="23" spans="1:21" ht="14.4" x14ac:dyDescent="0.3">
      <c r="A23" s="2">
        <v>22</v>
      </c>
      <c r="B23" s="1">
        <v>66</v>
      </c>
      <c r="Q23" s="2">
        <v>22</v>
      </c>
      <c r="R23">
        <f t="shared" ca="1" si="5"/>
        <v>0.82687104618984653</v>
      </c>
      <c r="S23" s="2">
        <f t="shared" ca="1" si="6"/>
        <v>53.399999999999991</v>
      </c>
      <c r="T23">
        <f t="shared" ca="1" si="7"/>
        <v>0.10759193963573432</v>
      </c>
      <c r="U23" s="13">
        <f t="shared" ca="1" si="13"/>
        <v>53.980996474032956</v>
      </c>
    </row>
    <row r="24" spans="1:21" ht="14.4" x14ac:dyDescent="0.3">
      <c r="A24" s="2">
        <v>23</v>
      </c>
      <c r="B24" s="1">
        <v>29</v>
      </c>
      <c r="Q24" s="2">
        <v>23</v>
      </c>
      <c r="R24">
        <f t="shared" ca="1" si="5"/>
        <v>0.35435344182326289</v>
      </c>
      <c r="S24" s="2">
        <f t="shared" ca="1" si="6"/>
        <v>37.199999999999996</v>
      </c>
      <c r="T24">
        <f t="shared" ca="1" si="7"/>
        <v>0.12114634107372069</v>
      </c>
      <c r="U24" s="13">
        <f t="shared" ca="1" si="13"/>
        <v>37.854190241798086</v>
      </c>
    </row>
    <row r="25" spans="1:21" ht="14.4" x14ac:dyDescent="0.3">
      <c r="A25" s="2">
        <v>24</v>
      </c>
      <c r="B25" s="1">
        <v>26</v>
      </c>
      <c r="Q25" s="2">
        <v>24</v>
      </c>
      <c r="R25">
        <f t="shared" ca="1" si="5"/>
        <v>0.87427699539431303</v>
      </c>
      <c r="S25" s="2">
        <f t="shared" ca="1" si="6"/>
        <v>58.79999999999999</v>
      </c>
      <c r="T25">
        <f t="shared" ca="1" si="7"/>
        <v>0.97874329648526992</v>
      </c>
      <c r="U25" s="13">
        <f t="shared" ca="1" si="13"/>
        <v>64.085213801020444</v>
      </c>
    </row>
    <row r="26" spans="1:21" ht="14.4" x14ac:dyDescent="0.3">
      <c r="A26" s="2">
        <v>25</v>
      </c>
      <c r="B26" s="1">
        <v>28</v>
      </c>
      <c r="Q26" s="2">
        <v>25</v>
      </c>
      <c r="R26">
        <f t="shared" ca="1" si="5"/>
        <v>2.6603981241049346E-2</v>
      </c>
      <c r="S26" s="2">
        <f t="shared" ca="1" si="6"/>
        <v>21</v>
      </c>
      <c r="T26">
        <f t="shared" ca="1" si="7"/>
        <v>0.20467804055228045</v>
      </c>
      <c r="U26" s="13">
        <f t="shared" ca="1" si="13"/>
        <v>22.105261418982316</v>
      </c>
    </row>
    <row r="27" spans="1:21" ht="14.4" x14ac:dyDescent="0.3">
      <c r="A27" s="2">
        <v>26</v>
      </c>
      <c r="B27" s="1">
        <v>66</v>
      </c>
      <c r="Q27" s="2">
        <v>26</v>
      </c>
      <c r="R27">
        <f t="shared" ca="1" si="5"/>
        <v>0.81751560775074505</v>
      </c>
      <c r="S27" s="2">
        <f t="shared" ca="1" si="6"/>
        <v>53.399999999999991</v>
      </c>
      <c r="T27">
        <f t="shared" ca="1" si="7"/>
        <v>8.6221166836532359E-2</v>
      </c>
      <c r="U27" s="13">
        <f t="shared" ca="1" si="13"/>
        <v>53.865594300917266</v>
      </c>
    </row>
    <row r="28" spans="1:21" ht="14.4" x14ac:dyDescent="0.3">
      <c r="A28" s="2">
        <v>27</v>
      </c>
      <c r="B28" s="1">
        <v>35</v>
      </c>
      <c r="Q28" s="2">
        <v>27</v>
      </c>
      <c r="R28">
        <f t="shared" ca="1" si="5"/>
        <v>0.15920834301782083</v>
      </c>
      <c r="S28" s="2">
        <f t="shared" ca="1" si="6"/>
        <v>26.4</v>
      </c>
      <c r="T28">
        <f t="shared" ca="1" si="7"/>
        <v>0.75913095695956989</v>
      </c>
      <c r="U28" s="13">
        <f t="shared" ca="1" si="13"/>
        <v>30.499307167581676</v>
      </c>
    </row>
    <row r="29" spans="1:21" ht="14.4" x14ac:dyDescent="0.3">
      <c r="A29" s="2">
        <v>28</v>
      </c>
      <c r="B29" s="1">
        <v>61</v>
      </c>
      <c r="Q29" s="2">
        <v>28</v>
      </c>
      <c r="R29">
        <f t="shared" ca="1" si="5"/>
        <v>0.85656315859917131</v>
      </c>
      <c r="S29" s="2">
        <f t="shared" ca="1" si="6"/>
        <v>58.79999999999999</v>
      </c>
      <c r="T29">
        <f t="shared" ca="1" si="7"/>
        <v>0.67224609043896011</v>
      </c>
      <c r="U29" s="13">
        <f t="shared" ca="1" si="13"/>
        <v>62.430128888370376</v>
      </c>
    </row>
    <row r="30" spans="1:21" ht="14.4" x14ac:dyDescent="0.3">
      <c r="A30" s="2">
        <v>29</v>
      </c>
      <c r="B30" s="1">
        <v>53</v>
      </c>
      <c r="Q30" s="2">
        <v>29</v>
      </c>
      <c r="R30">
        <f t="shared" ca="1" si="5"/>
        <v>0.14628684440220818</v>
      </c>
      <c r="S30" s="2">
        <f t="shared" ca="1" si="6"/>
        <v>26.4</v>
      </c>
      <c r="T30">
        <f t="shared" ca="1" si="7"/>
        <v>0.91934786007767333</v>
      </c>
      <c r="U30" s="13">
        <f t="shared" ca="1" si="13"/>
        <v>31.364478444419433</v>
      </c>
    </row>
    <row r="31" spans="1:21" ht="14.4" x14ac:dyDescent="0.3">
      <c r="A31" s="2">
        <v>30</v>
      </c>
      <c r="B31" s="1">
        <v>61</v>
      </c>
      <c r="Q31" s="2">
        <v>30</v>
      </c>
      <c r="R31">
        <f t="shared" ca="1" si="5"/>
        <v>0.7365549441134448</v>
      </c>
      <c r="S31" s="2">
        <f t="shared" ca="1" si="6"/>
        <v>47.999999999999993</v>
      </c>
      <c r="T31">
        <f t="shared" ca="1" si="7"/>
        <v>0.95940701915763826</v>
      </c>
      <c r="U31" s="13">
        <f t="shared" ca="1" si="13"/>
        <v>53.180797903451243</v>
      </c>
    </row>
    <row r="32" spans="1:21" ht="14.4" x14ac:dyDescent="0.3">
      <c r="A32" s="2">
        <v>31</v>
      </c>
      <c r="B32" s="1">
        <v>42</v>
      </c>
      <c r="Q32" s="2">
        <v>31</v>
      </c>
      <c r="R32">
        <f t="shared" ca="1" si="5"/>
        <v>0.47957778309770938</v>
      </c>
      <c r="S32" s="2">
        <f t="shared" ca="1" si="6"/>
        <v>42.599999999999994</v>
      </c>
      <c r="T32">
        <f t="shared" ca="1" si="7"/>
        <v>1.1879000559581243E-2</v>
      </c>
      <c r="U32" s="13">
        <f t="shared" ca="1" si="13"/>
        <v>42.664146603021734</v>
      </c>
    </row>
    <row r="33" spans="1:21" ht="14.4" x14ac:dyDescent="0.3">
      <c r="A33" s="2">
        <v>32</v>
      </c>
      <c r="B33" s="1">
        <v>43</v>
      </c>
      <c r="Q33" s="2">
        <v>32</v>
      </c>
      <c r="R33">
        <f t="shared" ca="1" si="5"/>
        <v>0.43279160277666673</v>
      </c>
      <c r="S33" s="2">
        <f t="shared" ca="1" si="6"/>
        <v>37.199999999999996</v>
      </c>
      <c r="T33">
        <f t="shared" ca="1" si="7"/>
        <v>0.78163613070752347</v>
      </c>
      <c r="U33" s="13">
        <f t="shared" ca="1" si="13"/>
        <v>41.420835105820622</v>
      </c>
    </row>
    <row r="34" spans="1:21" ht="14.4" x14ac:dyDescent="0.3">
      <c r="A34" s="2">
        <v>33</v>
      </c>
      <c r="B34" s="1">
        <v>24</v>
      </c>
      <c r="Q34" s="2">
        <v>33</v>
      </c>
      <c r="R34">
        <f t="shared" ca="1" si="5"/>
        <v>0.9751456014151334</v>
      </c>
      <c r="S34" s="2">
        <f t="shared" ca="1" si="6"/>
        <v>64.199999999999989</v>
      </c>
      <c r="T34">
        <f t="shared" ca="1" si="7"/>
        <v>0.10200283230111684</v>
      </c>
      <c r="U34" s="13">
        <f t="shared" ca="1" si="13"/>
        <v>64.750815294426019</v>
      </c>
    </row>
    <row r="35" spans="1:21" ht="14.4" x14ac:dyDescent="0.3">
      <c r="A35" s="2">
        <v>34</v>
      </c>
      <c r="B35" s="1">
        <v>49</v>
      </c>
      <c r="Q35" s="2">
        <v>34</v>
      </c>
      <c r="R35">
        <f t="shared" ca="1" si="5"/>
        <v>0.5358621770066927</v>
      </c>
      <c r="S35" s="2">
        <f t="shared" ca="1" si="6"/>
        <v>42.599999999999994</v>
      </c>
      <c r="T35">
        <f t="shared" ca="1" si="7"/>
        <v>0.10609992634983567</v>
      </c>
      <c r="U35" s="13">
        <f t="shared" ca="1" si="13"/>
        <v>43.172939602289105</v>
      </c>
    </row>
    <row r="36" spans="1:21" ht="14.4" x14ac:dyDescent="0.3">
      <c r="A36" s="2">
        <v>35</v>
      </c>
      <c r="B36" s="1">
        <v>26</v>
      </c>
      <c r="Q36" s="2">
        <v>35</v>
      </c>
      <c r="R36">
        <f t="shared" ca="1" si="5"/>
        <v>0.59668437218004022</v>
      </c>
      <c r="S36" s="2">
        <f t="shared" ca="1" si="6"/>
        <v>42.599999999999994</v>
      </c>
      <c r="T36">
        <f t="shared" ca="1" si="7"/>
        <v>0.18157423657634708</v>
      </c>
      <c r="U36" s="13">
        <f t="shared" ca="1" si="13"/>
        <v>43.580500877512272</v>
      </c>
    </row>
    <row r="37" spans="1:21" ht="14.4" x14ac:dyDescent="0.3">
      <c r="A37" s="2">
        <v>36</v>
      </c>
      <c r="B37" s="1">
        <v>26</v>
      </c>
      <c r="Q37" s="2">
        <v>36</v>
      </c>
      <c r="R37">
        <f t="shared" ca="1" si="5"/>
        <v>0.85707484219554486</v>
      </c>
      <c r="S37" s="2">
        <f t="shared" ca="1" si="6"/>
        <v>58.79999999999999</v>
      </c>
      <c r="T37">
        <f t="shared" ca="1" si="7"/>
        <v>0.75743870031149096</v>
      </c>
      <c r="U37" s="13">
        <f t="shared" ca="1" si="13"/>
        <v>62.890168981682038</v>
      </c>
    </row>
    <row r="38" spans="1:21" ht="14.4" x14ac:dyDescent="0.3">
      <c r="A38" s="2">
        <v>37</v>
      </c>
      <c r="B38" s="1">
        <v>35</v>
      </c>
      <c r="Q38" s="2">
        <v>37</v>
      </c>
      <c r="R38">
        <f t="shared" ca="1" si="5"/>
        <v>7.4694687591490339E-2</v>
      </c>
      <c r="S38" s="2">
        <f t="shared" ca="1" si="6"/>
        <v>26.4</v>
      </c>
      <c r="T38">
        <f t="shared" ca="1" si="7"/>
        <v>0.68736845968204086</v>
      </c>
      <c r="U38" s="13">
        <f t="shared" ca="1" si="13"/>
        <v>30.111789682283018</v>
      </c>
    </row>
    <row r="39" spans="1:21" ht="14.4" x14ac:dyDescent="0.3">
      <c r="A39" s="2">
        <v>38</v>
      </c>
      <c r="B39" s="1">
        <v>42</v>
      </c>
      <c r="Q39" s="2">
        <v>38</v>
      </c>
      <c r="R39">
        <f t="shared" ca="1" si="5"/>
        <v>0.31248956891096025</v>
      </c>
      <c r="S39" s="2">
        <f t="shared" ca="1" si="6"/>
        <v>37.199999999999996</v>
      </c>
      <c r="T39">
        <f t="shared" ca="1" si="7"/>
        <v>1.3387855108709656E-3</v>
      </c>
      <c r="U39" s="13">
        <f t="shared" ca="1" si="13"/>
        <v>37.207229441758699</v>
      </c>
    </row>
    <row r="40" spans="1:21" ht="14.4" x14ac:dyDescent="0.3">
      <c r="A40" s="2">
        <v>39</v>
      </c>
      <c r="B40" s="1">
        <v>49</v>
      </c>
      <c r="Q40" s="2">
        <v>39</v>
      </c>
      <c r="R40">
        <f t="shared" ca="1" si="5"/>
        <v>4.3429092360200205E-2</v>
      </c>
      <c r="S40" s="2">
        <f t="shared" ca="1" si="6"/>
        <v>21</v>
      </c>
      <c r="T40">
        <f t="shared" ca="1" si="7"/>
        <v>0.76704772767844998</v>
      </c>
      <c r="U40" s="13">
        <f t="shared" ca="1" si="13"/>
        <v>25.14205772946363</v>
      </c>
    </row>
    <row r="41" spans="1:21" ht="14.4" x14ac:dyDescent="0.3">
      <c r="A41" s="2">
        <v>40</v>
      </c>
      <c r="B41" s="1">
        <v>31</v>
      </c>
      <c r="Q41" s="2">
        <v>40</v>
      </c>
      <c r="R41">
        <f t="shared" ca="1" si="5"/>
        <v>0.75704747560824592</v>
      </c>
      <c r="S41" s="2">
        <f t="shared" ca="1" si="6"/>
        <v>53.399999999999991</v>
      </c>
      <c r="T41">
        <f t="shared" ca="1" si="7"/>
        <v>4.2206909752508071E-2</v>
      </c>
      <c r="U41" s="13">
        <f t="shared" ca="1" si="13"/>
        <v>53.627917312663534</v>
      </c>
    </row>
    <row r="42" spans="1:21" ht="14.4" x14ac:dyDescent="0.3">
      <c r="A42" s="2">
        <v>41</v>
      </c>
      <c r="B42" s="1">
        <v>44</v>
      </c>
      <c r="Q42" s="2">
        <v>41</v>
      </c>
      <c r="R42">
        <f t="shared" ca="1" si="5"/>
        <v>0.49017490049961054</v>
      </c>
      <c r="S42" s="2">
        <f t="shared" ca="1" si="6"/>
        <v>42.599999999999994</v>
      </c>
      <c r="T42">
        <f t="shared" ca="1" si="7"/>
        <v>0.52262115751793892</v>
      </c>
      <c r="U42" s="13">
        <f t="shared" ca="1" si="13"/>
        <v>45.422154250596861</v>
      </c>
    </row>
    <row r="43" spans="1:21" ht="14.4" x14ac:dyDescent="0.3">
      <c r="A43" s="2">
        <v>42</v>
      </c>
      <c r="B43" s="1">
        <v>30</v>
      </c>
      <c r="Q43" s="2">
        <v>42</v>
      </c>
      <c r="R43">
        <f t="shared" ca="1" si="5"/>
        <v>0.67444315815879041</v>
      </c>
      <c r="S43" s="2">
        <f t="shared" ca="1" si="6"/>
        <v>47.999999999999993</v>
      </c>
      <c r="T43">
        <f t="shared" ca="1" si="7"/>
        <v>0.35847396194942938</v>
      </c>
      <c r="U43" s="13">
        <f t="shared" ca="1" si="13"/>
        <v>49.935759394526912</v>
      </c>
    </row>
    <row r="44" spans="1:21" ht="14.4" x14ac:dyDescent="0.3">
      <c r="A44" s="2">
        <v>43</v>
      </c>
      <c r="B44" s="1">
        <v>49</v>
      </c>
      <c r="Q44" s="2">
        <v>43</v>
      </c>
      <c r="R44">
        <f t="shared" ca="1" si="5"/>
        <v>5.9755816819207719E-2</v>
      </c>
      <c r="S44" s="2">
        <f t="shared" ca="1" si="6"/>
        <v>21</v>
      </c>
      <c r="T44">
        <f t="shared" ca="1" si="7"/>
        <v>0.20727462960962428</v>
      </c>
      <c r="U44" s="13">
        <f t="shared" ca="1" si="13"/>
        <v>22.119282999891972</v>
      </c>
    </row>
    <row r="45" spans="1:21" ht="14.4" x14ac:dyDescent="0.3">
      <c r="A45" s="2">
        <v>44</v>
      </c>
      <c r="B45" s="1">
        <v>38</v>
      </c>
      <c r="Q45" s="2">
        <v>44</v>
      </c>
      <c r="R45">
        <f t="shared" ca="1" si="5"/>
        <v>0.23994518662159214</v>
      </c>
      <c r="S45" s="2">
        <f t="shared" ca="1" si="6"/>
        <v>31.799999999999997</v>
      </c>
      <c r="T45">
        <f t="shared" ca="1" si="7"/>
        <v>0.61383804600605385</v>
      </c>
      <c r="U45" s="13">
        <f t="shared" ca="1" si="13"/>
        <v>35.114725448432687</v>
      </c>
    </row>
    <row r="46" spans="1:21" ht="14.4" x14ac:dyDescent="0.3">
      <c r="A46" s="2">
        <v>45</v>
      </c>
      <c r="B46" s="1">
        <v>36</v>
      </c>
      <c r="Q46" s="2">
        <v>45</v>
      </c>
      <c r="R46">
        <f t="shared" ca="1" si="5"/>
        <v>0.13450125286853165</v>
      </c>
      <c r="S46" s="2">
        <f t="shared" ca="1" si="6"/>
        <v>26.4</v>
      </c>
      <c r="T46">
        <f t="shared" ca="1" si="7"/>
        <v>0.71890069426678815</v>
      </c>
      <c r="U46" s="13">
        <f t="shared" ca="1" si="13"/>
        <v>30.282063749040656</v>
      </c>
    </row>
    <row r="47" spans="1:21" ht="14.4" x14ac:dyDescent="0.3">
      <c r="A47" s="2">
        <v>46</v>
      </c>
      <c r="B47" s="1">
        <v>34</v>
      </c>
      <c r="Q47" s="2">
        <v>46</v>
      </c>
      <c r="R47">
        <f t="shared" ca="1" si="5"/>
        <v>0.71144300638615909</v>
      </c>
      <c r="S47" s="2">
        <f t="shared" ca="1" si="6"/>
        <v>47.999999999999993</v>
      </c>
      <c r="T47">
        <f t="shared" ca="1" si="7"/>
        <v>0.16891829118170665</v>
      </c>
      <c r="U47" s="13">
        <f t="shared" ca="1" si="13"/>
        <v>48.912158772381211</v>
      </c>
    </row>
    <row r="48" spans="1:21" ht="14.4" x14ac:dyDescent="0.3">
      <c r="A48" s="2">
        <v>47</v>
      </c>
      <c r="B48" s="1">
        <v>29</v>
      </c>
      <c r="Q48" s="2">
        <v>47</v>
      </c>
      <c r="R48">
        <f t="shared" ca="1" si="5"/>
        <v>0.28470483400009461</v>
      </c>
      <c r="S48" s="2">
        <f t="shared" ca="1" si="6"/>
        <v>31.799999999999997</v>
      </c>
      <c r="T48">
        <f t="shared" ca="1" si="7"/>
        <v>0.70939448886512568</v>
      </c>
      <c r="U48" s="13">
        <f t="shared" ca="1" si="13"/>
        <v>35.630730239871674</v>
      </c>
    </row>
    <row r="49" spans="1:21" ht="14.4" x14ac:dyDescent="0.3">
      <c r="A49" s="2">
        <v>48</v>
      </c>
      <c r="B49" s="1">
        <v>25</v>
      </c>
      <c r="Q49" s="2">
        <v>48</v>
      </c>
      <c r="R49">
        <f t="shared" ca="1" si="5"/>
        <v>0.53010965609686311</v>
      </c>
      <c r="S49" s="2">
        <f t="shared" ca="1" si="6"/>
        <v>42.599999999999994</v>
      </c>
      <c r="T49">
        <f t="shared" ca="1" si="7"/>
        <v>7.2182320128411193E-2</v>
      </c>
      <c r="U49" s="13">
        <f t="shared" ca="1" si="13"/>
        <v>42.989784528693413</v>
      </c>
    </row>
    <row r="50" spans="1:21" ht="14.4" x14ac:dyDescent="0.3">
      <c r="A50" s="2">
        <v>49</v>
      </c>
      <c r="B50" s="1">
        <v>29</v>
      </c>
      <c r="Q50" s="2">
        <v>49</v>
      </c>
      <c r="R50">
        <f t="shared" ca="1" si="5"/>
        <v>0.91365981400693497</v>
      </c>
      <c r="S50" s="2">
        <f t="shared" ca="1" si="6"/>
        <v>58.79999999999999</v>
      </c>
      <c r="T50">
        <f t="shared" ca="1" si="7"/>
        <v>0.60789773929771462</v>
      </c>
      <c r="U50" s="13">
        <f t="shared" ca="1" si="13"/>
        <v>62.082647792207652</v>
      </c>
    </row>
    <row r="51" spans="1:21" ht="14.4" x14ac:dyDescent="0.3">
      <c r="A51" s="2">
        <v>50</v>
      </c>
      <c r="B51" s="1">
        <v>24</v>
      </c>
      <c r="Q51" s="2">
        <v>50</v>
      </c>
      <c r="R51">
        <f t="shared" ca="1" si="5"/>
        <v>0.92631449489084805</v>
      </c>
      <c r="S51" s="2">
        <f t="shared" ca="1" si="6"/>
        <v>58.79999999999999</v>
      </c>
      <c r="T51">
        <f t="shared" ca="1" si="7"/>
        <v>0.52948571310686432</v>
      </c>
      <c r="U51" s="13">
        <f t="shared" ca="1" si="13"/>
        <v>61.659222850777056</v>
      </c>
    </row>
    <row r="52" spans="1:21" ht="14.4" x14ac:dyDescent="0.3">
      <c r="A52" s="2">
        <v>51</v>
      </c>
      <c r="B52" s="1">
        <v>29</v>
      </c>
      <c r="Q52" s="2">
        <v>51</v>
      </c>
      <c r="R52">
        <f t="shared" ca="1" si="5"/>
        <v>0.11362927274261247</v>
      </c>
      <c r="S52" s="2">
        <f t="shared" ca="1" si="6"/>
        <v>26.4</v>
      </c>
      <c r="T52">
        <f t="shared" ca="1" si="7"/>
        <v>0.62191832571051542</v>
      </c>
      <c r="U52" s="13">
        <f t="shared" ca="1" si="13"/>
        <v>29.75835895883678</v>
      </c>
    </row>
    <row r="53" spans="1:21" ht="14.4" x14ac:dyDescent="0.3">
      <c r="A53" s="2">
        <v>52</v>
      </c>
      <c r="B53" s="1">
        <v>29</v>
      </c>
      <c r="Q53" s="2">
        <v>52</v>
      </c>
      <c r="R53">
        <f t="shared" ca="1" si="5"/>
        <v>6.3306824349326218E-3</v>
      </c>
      <c r="S53" s="2">
        <f t="shared" ca="1" si="6"/>
        <v>21</v>
      </c>
      <c r="T53">
        <f t="shared" ca="1" si="7"/>
        <v>0.18834791148668484</v>
      </c>
      <c r="U53" s="13">
        <f t="shared" ca="1" si="13"/>
        <v>22.017078722028099</v>
      </c>
    </row>
    <row r="54" spans="1:21" ht="14.4" x14ac:dyDescent="0.3">
      <c r="A54" s="2">
        <v>53</v>
      </c>
      <c r="B54" s="1">
        <v>53</v>
      </c>
      <c r="Q54" s="2">
        <v>53</v>
      </c>
      <c r="R54">
        <f t="shared" ca="1" si="5"/>
        <v>0.58796188534127081</v>
      </c>
      <c r="S54" s="2">
        <f t="shared" ca="1" si="6"/>
        <v>42.599999999999994</v>
      </c>
      <c r="T54">
        <f t="shared" ca="1" si="7"/>
        <v>0.14028339071259888</v>
      </c>
      <c r="U54" s="13">
        <f t="shared" ca="1" si="13"/>
        <v>43.35753030984803</v>
      </c>
    </row>
    <row r="55" spans="1:21" ht="14.4" x14ac:dyDescent="0.3">
      <c r="A55" s="2">
        <v>54</v>
      </c>
      <c r="B55" s="1">
        <v>43</v>
      </c>
      <c r="Q55" s="2">
        <v>54</v>
      </c>
      <c r="R55">
        <f t="shared" ca="1" si="5"/>
        <v>0.64831700319890995</v>
      </c>
      <c r="S55" s="2">
        <f t="shared" ca="1" si="6"/>
        <v>47.999999999999993</v>
      </c>
      <c r="T55">
        <f t="shared" ca="1" si="7"/>
        <v>0.76457867812857427</v>
      </c>
      <c r="U55" s="13">
        <f t="shared" ca="1" si="13"/>
        <v>52.128724861894298</v>
      </c>
    </row>
    <row r="56" spans="1:21" ht="14.4" x14ac:dyDescent="0.3">
      <c r="A56" s="2">
        <v>55</v>
      </c>
      <c r="B56" s="1">
        <v>44</v>
      </c>
      <c r="Q56" s="2">
        <v>55</v>
      </c>
      <c r="R56">
        <f t="shared" ca="1" si="5"/>
        <v>0.13409679790268791</v>
      </c>
      <c r="S56" s="2">
        <f t="shared" ca="1" si="6"/>
        <v>26.4</v>
      </c>
      <c r="T56">
        <f t="shared" ca="1" si="7"/>
        <v>6.7987816662421596E-2</v>
      </c>
      <c r="U56" s="13">
        <f t="shared" ca="1" si="13"/>
        <v>26.767134209977076</v>
      </c>
    </row>
    <row r="57" spans="1:21" ht="14.4" x14ac:dyDescent="0.3">
      <c r="A57" s="2">
        <v>56</v>
      </c>
      <c r="B57" s="1">
        <v>62</v>
      </c>
      <c r="Q57" s="2">
        <v>56</v>
      </c>
      <c r="R57">
        <f t="shared" ca="1" si="5"/>
        <v>0.11044335642981773</v>
      </c>
      <c r="S57" s="2">
        <f t="shared" ca="1" si="6"/>
        <v>26.4</v>
      </c>
      <c r="T57">
        <f t="shared" ca="1" si="7"/>
        <v>0.86468145708468691</v>
      </c>
      <c r="U57" s="13">
        <f t="shared" ca="1" si="13"/>
        <v>31.069279868257308</v>
      </c>
    </row>
    <row r="58" spans="1:21" ht="14.4" x14ac:dyDescent="0.3">
      <c r="A58" s="2">
        <v>57</v>
      </c>
      <c r="B58" s="1">
        <v>45</v>
      </c>
      <c r="Q58" s="2">
        <v>57</v>
      </c>
      <c r="R58">
        <f t="shared" ca="1" si="5"/>
        <v>0.16515694831689576</v>
      </c>
      <c r="S58" s="2">
        <f t="shared" ca="1" si="6"/>
        <v>26.4</v>
      </c>
      <c r="T58">
        <f t="shared" ca="1" si="7"/>
        <v>0.29100696800704129</v>
      </c>
      <c r="U58" s="13">
        <f t="shared" ca="1" si="13"/>
        <v>27.971437627238021</v>
      </c>
    </row>
    <row r="59" spans="1:21" ht="14.4" x14ac:dyDescent="0.3">
      <c r="A59" s="2">
        <v>58</v>
      </c>
      <c r="B59" s="1">
        <v>49</v>
      </c>
      <c r="Q59" s="2">
        <v>58</v>
      </c>
      <c r="R59">
        <f t="shared" ca="1" si="5"/>
        <v>0.31225160441718047</v>
      </c>
      <c r="S59" s="2">
        <f t="shared" ca="1" si="6"/>
        <v>37.199999999999996</v>
      </c>
      <c r="T59">
        <f t="shared" ca="1" si="7"/>
        <v>0.63437491697806292</v>
      </c>
      <c r="U59" s="13">
        <f t="shared" ca="1" si="13"/>
        <v>40.625624551681533</v>
      </c>
    </row>
    <row r="60" spans="1:21" ht="14.4" x14ac:dyDescent="0.3">
      <c r="A60" s="2">
        <v>59</v>
      </c>
      <c r="B60" s="1">
        <v>34</v>
      </c>
      <c r="Q60" s="2">
        <v>59</v>
      </c>
      <c r="R60">
        <f t="shared" ca="1" si="5"/>
        <v>0.8342462048120205</v>
      </c>
      <c r="S60" s="2">
        <f t="shared" ca="1" si="6"/>
        <v>58.79999999999999</v>
      </c>
      <c r="T60">
        <f t="shared" ca="1" si="7"/>
        <v>0.43031212347552661</v>
      </c>
      <c r="U60" s="13">
        <f t="shared" ca="1" si="13"/>
        <v>61.123685466767832</v>
      </c>
    </row>
    <row r="61" spans="1:21" ht="14.4" x14ac:dyDescent="0.3">
      <c r="A61" s="2">
        <v>60</v>
      </c>
      <c r="B61" s="1">
        <v>40</v>
      </c>
      <c r="Q61" s="2">
        <v>60</v>
      </c>
      <c r="R61">
        <f t="shared" ca="1" si="5"/>
        <v>0.82670284221866619</v>
      </c>
      <c r="S61" s="2">
        <f t="shared" ca="1" si="6"/>
        <v>53.399999999999991</v>
      </c>
      <c r="T61">
        <f t="shared" ca="1" si="7"/>
        <v>0.6759036382992305</v>
      </c>
      <c r="U61" s="13">
        <f t="shared" ca="1" si="13"/>
        <v>57.049879646815839</v>
      </c>
    </row>
    <row r="62" spans="1:21" ht="14.4" x14ac:dyDescent="0.3">
      <c r="A62" s="2">
        <v>61</v>
      </c>
      <c r="B62" s="1">
        <v>26</v>
      </c>
      <c r="Q62" s="2">
        <v>61</v>
      </c>
      <c r="R62">
        <f t="shared" ca="1" si="5"/>
        <v>0.59152480568842969</v>
      </c>
      <c r="S62" s="2">
        <f t="shared" ca="1" si="6"/>
        <v>42.599999999999994</v>
      </c>
      <c r="T62">
        <f t="shared" ca="1" si="7"/>
        <v>0.48582437776115306</v>
      </c>
      <c r="U62" s="13">
        <f t="shared" ca="1" si="13"/>
        <v>45.223451639910223</v>
      </c>
    </row>
    <row r="63" spans="1:21" ht="14.4" x14ac:dyDescent="0.3">
      <c r="A63" s="2">
        <v>62</v>
      </c>
      <c r="B63" s="1">
        <v>50</v>
      </c>
      <c r="Q63" s="2">
        <v>62</v>
      </c>
      <c r="R63">
        <f t="shared" ca="1" si="5"/>
        <v>0.76382535774334781</v>
      </c>
      <c r="S63" s="2">
        <f t="shared" ca="1" si="6"/>
        <v>53.399999999999991</v>
      </c>
      <c r="T63">
        <f t="shared" ca="1" si="7"/>
        <v>0.4146188230512089</v>
      </c>
      <c r="U63" s="13">
        <f t="shared" ca="1" si="13"/>
        <v>55.638941644476517</v>
      </c>
    </row>
    <row r="64" spans="1:21" ht="14.4" x14ac:dyDescent="0.3">
      <c r="A64" s="2">
        <v>63</v>
      </c>
      <c r="B64" s="1">
        <v>46</v>
      </c>
      <c r="Q64" s="2">
        <v>63</v>
      </c>
      <c r="R64">
        <f t="shared" ca="1" si="5"/>
        <v>0.372649063662019</v>
      </c>
      <c r="S64" s="2">
        <f t="shared" ca="1" si="6"/>
        <v>37.199999999999996</v>
      </c>
      <c r="T64">
        <f t="shared" ca="1" si="7"/>
        <v>0.63682293891278396</v>
      </c>
      <c r="U64" s="13">
        <f t="shared" ca="1" si="13"/>
        <v>40.63884387012903</v>
      </c>
    </row>
    <row r="65" spans="1:21" ht="14.4" x14ac:dyDescent="0.3">
      <c r="A65" s="2">
        <v>64</v>
      </c>
      <c r="B65" s="1">
        <v>49</v>
      </c>
      <c r="Q65" s="2">
        <v>64</v>
      </c>
      <c r="R65">
        <f t="shared" ca="1" si="5"/>
        <v>0.10750610589186738</v>
      </c>
      <c r="S65" s="2">
        <f t="shared" ca="1" si="6"/>
        <v>26.4</v>
      </c>
      <c r="T65">
        <f t="shared" ca="1" si="7"/>
        <v>0.50934214682413814</v>
      </c>
      <c r="U65" s="13">
        <f t="shared" ca="1" si="13"/>
        <v>29.150447592850345</v>
      </c>
    </row>
    <row r="66" spans="1:21" ht="14.4" x14ac:dyDescent="0.3">
      <c r="A66" s="2">
        <v>65</v>
      </c>
      <c r="B66" s="1">
        <v>49</v>
      </c>
      <c r="Q66" s="2">
        <v>65</v>
      </c>
      <c r="R66">
        <f t="shared" ca="1" si="5"/>
        <v>4.0873398944635375E-2</v>
      </c>
      <c r="S66" s="2">
        <f t="shared" ca="1" si="6"/>
        <v>21</v>
      </c>
      <c r="T66">
        <f t="shared" ca="1" si="7"/>
        <v>0.51468720254945088</v>
      </c>
      <c r="U66" s="13">
        <f t="shared" ca="1" si="13"/>
        <v>23.779310893767036</v>
      </c>
    </row>
    <row r="67" spans="1:21" ht="14.4" x14ac:dyDescent="0.3">
      <c r="A67" s="2">
        <v>66</v>
      </c>
      <c r="B67" s="1">
        <v>47</v>
      </c>
      <c r="Q67" s="2">
        <v>66</v>
      </c>
      <c r="R67">
        <f t="shared" ref="R67:R130" ca="1" si="14">RAND()</f>
        <v>0.26158602917464513</v>
      </c>
      <c r="S67" s="2">
        <f t="shared" ref="S67:S130" ca="1" si="15">VLOOKUP(R67,$L$2:$M$11,2)</f>
        <v>31.799999999999997</v>
      </c>
      <c r="T67">
        <f t="shared" ref="T67:T130" ca="1" si="16">RAND()</f>
        <v>0.34265643022368919</v>
      </c>
      <c r="U67" s="13">
        <f t="shared" ca="1" si="13"/>
        <v>33.650344723207922</v>
      </c>
    </row>
    <row r="68" spans="1:21" ht="14.4" x14ac:dyDescent="0.3">
      <c r="A68" s="2">
        <v>67</v>
      </c>
      <c r="B68" s="1">
        <v>43</v>
      </c>
      <c r="Q68" s="2">
        <v>67</v>
      </c>
      <c r="R68">
        <f t="shared" ca="1" si="14"/>
        <v>0.9216837275027967</v>
      </c>
      <c r="S68" s="2">
        <f t="shared" ca="1" si="15"/>
        <v>58.79999999999999</v>
      </c>
      <c r="T68">
        <f t="shared" ca="1" si="16"/>
        <v>0.38725751633891936</v>
      </c>
      <c r="U68" s="13">
        <f t="shared" ca="1" si="13"/>
        <v>60.891190588230153</v>
      </c>
    </row>
    <row r="69" spans="1:21" ht="14.4" x14ac:dyDescent="0.3">
      <c r="A69" s="2">
        <v>68</v>
      </c>
      <c r="B69" s="1">
        <v>22</v>
      </c>
      <c r="Q69" s="2">
        <v>68</v>
      </c>
      <c r="R69">
        <f t="shared" ca="1" si="14"/>
        <v>0.44672660835967237</v>
      </c>
      <c r="S69" s="2">
        <f t="shared" ca="1" si="15"/>
        <v>37.199999999999996</v>
      </c>
      <c r="T69">
        <f t="shared" ca="1" si="16"/>
        <v>0.14246256005007119</v>
      </c>
      <c r="U69" s="13">
        <f t="shared" ca="1" si="13"/>
        <v>37.969297824270377</v>
      </c>
    </row>
    <row r="70" spans="1:21" ht="14.4" x14ac:dyDescent="0.3">
      <c r="A70" s="2">
        <v>69</v>
      </c>
      <c r="B70" s="1">
        <v>42</v>
      </c>
      <c r="Q70" s="2">
        <v>69</v>
      </c>
      <c r="R70">
        <f t="shared" ca="1" si="14"/>
        <v>0.93186616655486632</v>
      </c>
      <c r="S70" s="2">
        <f t="shared" ca="1" si="15"/>
        <v>58.79999999999999</v>
      </c>
      <c r="T70">
        <f t="shared" ca="1" si="16"/>
        <v>0.42492089753328177</v>
      </c>
      <c r="U70" s="13">
        <f t="shared" ca="1" si="13"/>
        <v>61.094572846679711</v>
      </c>
    </row>
    <row r="71" spans="1:21" ht="14.4" x14ac:dyDescent="0.3">
      <c r="A71" s="2">
        <v>70</v>
      </c>
      <c r="B71" s="1">
        <v>50</v>
      </c>
      <c r="Q71" s="2">
        <v>70</v>
      </c>
      <c r="R71">
        <f t="shared" ca="1" si="14"/>
        <v>0.55468496846082305</v>
      </c>
      <c r="S71" s="2">
        <f t="shared" ca="1" si="15"/>
        <v>42.599999999999994</v>
      </c>
      <c r="T71">
        <f t="shared" ca="1" si="16"/>
        <v>5.8619793623019167E-2</v>
      </c>
      <c r="U71" s="13">
        <f t="shared" ca="1" si="13"/>
        <v>42.916546885564301</v>
      </c>
    </row>
    <row r="72" spans="1:21" ht="14.4" x14ac:dyDescent="0.3">
      <c r="A72" s="2">
        <v>71</v>
      </c>
      <c r="B72" s="1">
        <v>21</v>
      </c>
      <c r="Q72" s="2">
        <v>71</v>
      </c>
      <c r="R72">
        <f t="shared" ca="1" si="14"/>
        <v>9.9153944049182874E-3</v>
      </c>
      <c r="S72" s="2">
        <f t="shared" ca="1" si="15"/>
        <v>21</v>
      </c>
      <c r="T72">
        <f t="shared" ca="1" si="16"/>
        <v>0.53218529987269625</v>
      </c>
      <c r="U72" s="13">
        <f t="shared" ca="1" si="13"/>
        <v>23.873800619312561</v>
      </c>
    </row>
    <row r="73" spans="1:21" ht="14.4" x14ac:dyDescent="0.3">
      <c r="A73" s="2">
        <v>72</v>
      </c>
      <c r="B73" s="1">
        <v>41</v>
      </c>
      <c r="Q73" s="2">
        <v>72</v>
      </c>
      <c r="R73">
        <f t="shared" ca="1" si="14"/>
        <v>8.7553989900731266E-2</v>
      </c>
      <c r="S73" s="2">
        <f t="shared" ca="1" si="15"/>
        <v>26.4</v>
      </c>
      <c r="T73">
        <f t="shared" ca="1" si="16"/>
        <v>0.73967622559767832</v>
      </c>
      <c r="U73" s="13">
        <f t="shared" ca="1" si="13"/>
        <v>30.394251618227461</v>
      </c>
    </row>
    <row r="74" spans="1:21" ht="14.4" x14ac:dyDescent="0.3">
      <c r="A74" s="2">
        <v>73</v>
      </c>
      <c r="B74" s="1">
        <v>29</v>
      </c>
      <c r="Q74" s="2">
        <v>73</v>
      </c>
      <c r="R74">
        <f t="shared" ca="1" si="14"/>
        <v>0.46144916072045794</v>
      </c>
      <c r="S74" s="2">
        <f t="shared" ca="1" si="15"/>
        <v>42.599999999999994</v>
      </c>
      <c r="T74">
        <f t="shared" ca="1" si="16"/>
        <v>0.92155442592578196</v>
      </c>
      <c r="U74" s="13">
        <f t="shared" ca="1" si="13"/>
        <v>47.576393899999218</v>
      </c>
    </row>
    <row r="75" spans="1:21" ht="14.4" x14ac:dyDescent="0.3">
      <c r="A75" s="2">
        <v>74</v>
      </c>
      <c r="B75" s="1">
        <v>39</v>
      </c>
      <c r="Q75" s="2">
        <v>74</v>
      </c>
      <c r="R75">
        <f t="shared" ca="1" si="14"/>
        <v>0.74337962604891805</v>
      </c>
      <c r="S75" s="2">
        <f t="shared" ca="1" si="15"/>
        <v>47.999999999999993</v>
      </c>
      <c r="T75">
        <f t="shared" ca="1" si="16"/>
        <v>0.48558068783845432</v>
      </c>
      <c r="U75" s="13">
        <f t="shared" ca="1" si="13"/>
        <v>50.622135714327648</v>
      </c>
    </row>
    <row r="76" spans="1:21" ht="14.4" x14ac:dyDescent="0.3">
      <c r="A76" s="2">
        <v>75</v>
      </c>
      <c r="B76" s="1">
        <v>48</v>
      </c>
      <c r="Q76" s="2">
        <v>75</v>
      </c>
      <c r="R76">
        <f t="shared" ca="1" si="14"/>
        <v>0.99218433526844207</v>
      </c>
      <c r="S76" s="2">
        <f t="shared" ca="1" si="15"/>
        <v>69.599999999999994</v>
      </c>
      <c r="T76">
        <f t="shared" ca="1" si="16"/>
        <v>0.72295097182447476</v>
      </c>
      <c r="U76" s="13">
        <f t="shared" ca="1" si="13"/>
        <v>73.503935247852155</v>
      </c>
    </row>
    <row r="77" spans="1:21" ht="14.4" x14ac:dyDescent="0.3">
      <c r="A77" s="2">
        <v>76</v>
      </c>
      <c r="B77" s="1">
        <v>35</v>
      </c>
      <c r="Q77" s="2">
        <v>76</v>
      </c>
      <c r="R77">
        <f t="shared" ca="1" si="14"/>
        <v>0.20798968148720876</v>
      </c>
      <c r="S77" s="2">
        <f t="shared" ca="1" si="15"/>
        <v>31.799999999999997</v>
      </c>
      <c r="T77">
        <f t="shared" ca="1" si="16"/>
        <v>0.58282109310699737</v>
      </c>
      <c r="U77" s="13">
        <f t="shared" ca="1" si="13"/>
        <v>34.947233902777782</v>
      </c>
    </row>
    <row r="78" spans="1:21" ht="14.4" x14ac:dyDescent="0.3">
      <c r="A78" s="2">
        <v>77</v>
      </c>
      <c r="B78" s="1">
        <v>32</v>
      </c>
      <c r="Q78" s="2">
        <v>77</v>
      </c>
      <c r="R78">
        <f t="shared" ca="1" si="14"/>
        <v>0.83543440092214105</v>
      </c>
      <c r="S78" s="2">
        <f t="shared" ca="1" si="15"/>
        <v>58.79999999999999</v>
      </c>
      <c r="T78">
        <f t="shared" ca="1" si="16"/>
        <v>0.22679301041753075</v>
      </c>
      <c r="U78" s="13">
        <f t="shared" ca="1" si="13"/>
        <v>60.024682256254657</v>
      </c>
    </row>
    <row r="79" spans="1:21" ht="14.4" x14ac:dyDescent="0.3">
      <c r="A79" s="2">
        <v>78</v>
      </c>
      <c r="B79" s="1">
        <v>32</v>
      </c>
      <c r="Q79" s="2">
        <v>78</v>
      </c>
      <c r="R79">
        <f t="shared" ca="1" si="14"/>
        <v>0.29461752818329545</v>
      </c>
      <c r="S79" s="2">
        <f t="shared" ca="1" si="15"/>
        <v>31.799999999999997</v>
      </c>
      <c r="T79">
        <f t="shared" ca="1" si="16"/>
        <v>0.53945598672357098</v>
      </c>
      <c r="U79" s="13">
        <f t="shared" ca="1" si="13"/>
        <v>34.713062328307281</v>
      </c>
    </row>
    <row r="80" spans="1:21" ht="14.4" x14ac:dyDescent="0.3">
      <c r="A80" s="2">
        <v>79</v>
      </c>
      <c r="B80" s="1">
        <v>24</v>
      </c>
      <c r="Q80" s="2">
        <v>79</v>
      </c>
      <c r="R80">
        <f t="shared" ca="1" si="14"/>
        <v>0.71096078555648679</v>
      </c>
      <c r="S80" s="2">
        <f t="shared" ca="1" si="15"/>
        <v>47.999999999999993</v>
      </c>
      <c r="T80">
        <f t="shared" ca="1" si="16"/>
        <v>0.36235450698208405</v>
      </c>
      <c r="U80" s="13">
        <f t="shared" ca="1" si="13"/>
        <v>49.956714337703247</v>
      </c>
    </row>
    <row r="81" spans="1:21" ht="14.4" x14ac:dyDescent="0.3">
      <c r="A81" s="2">
        <v>80</v>
      </c>
      <c r="B81" s="1">
        <v>31</v>
      </c>
      <c r="Q81" s="2">
        <v>80</v>
      </c>
      <c r="R81">
        <f t="shared" ca="1" si="14"/>
        <v>0.74603703343217309</v>
      </c>
      <c r="S81" s="2">
        <f t="shared" ca="1" si="15"/>
        <v>47.999999999999993</v>
      </c>
      <c r="T81">
        <f t="shared" ca="1" si="16"/>
        <v>0.49399773258850244</v>
      </c>
      <c r="U81" s="13">
        <f t="shared" ca="1" si="13"/>
        <v>50.667587755977905</v>
      </c>
    </row>
    <row r="82" spans="1:21" ht="14.4" x14ac:dyDescent="0.3">
      <c r="A82" s="2">
        <v>81</v>
      </c>
      <c r="B82" s="1">
        <v>31</v>
      </c>
      <c r="Q82" s="2">
        <v>81</v>
      </c>
      <c r="R82">
        <f t="shared" ca="1" si="14"/>
        <v>0.33353686616805633</v>
      </c>
      <c r="S82" s="2">
        <f t="shared" ca="1" si="15"/>
        <v>37.199999999999996</v>
      </c>
      <c r="T82">
        <f t="shared" ca="1" si="16"/>
        <v>0.95739799910340839</v>
      </c>
      <c r="U82" s="13">
        <f t="shared" ca="1" si="13"/>
        <v>42.369949195158398</v>
      </c>
    </row>
    <row r="83" spans="1:21" ht="14.4" x14ac:dyDescent="0.3">
      <c r="A83" s="2">
        <v>82</v>
      </c>
      <c r="B83" s="1">
        <v>40</v>
      </c>
      <c r="Q83" s="2">
        <v>82</v>
      </c>
      <c r="R83">
        <f t="shared" ca="1" si="14"/>
        <v>0.50891609570097296</v>
      </c>
      <c r="S83" s="2">
        <f t="shared" ca="1" si="15"/>
        <v>42.599999999999994</v>
      </c>
      <c r="T83">
        <f t="shared" ca="1" si="16"/>
        <v>0.5303269327507244</v>
      </c>
      <c r="U83" s="13">
        <f t="shared" ca="1" si="13"/>
        <v>45.463765436853905</v>
      </c>
    </row>
    <row r="84" spans="1:21" ht="14.4" x14ac:dyDescent="0.3">
      <c r="A84" s="2">
        <v>83</v>
      </c>
      <c r="B84" s="1">
        <v>64</v>
      </c>
      <c r="Q84" s="2">
        <v>83</v>
      </c>
      <c r="R84">
        <f t="shared" ca="1" si="14"/>
        <v>0.38491815287959108</v>
      </c>
      <c r="S84" s="2">
        <f t="shared" ca="1" si="15"/>
        <v>37.199999999999996</v>
      </c>
      <c r="T84">
        <f t="shared" ca="1" si="16"/>
        <v>0.87780149819796849</v>
      </c>
      <c r="U84" s="13">
        <f t="shared" ref="U84:U147" ca="1" si="17">S84+$D$6*T84</f>
        <v>41.940128090269027</v>
      </c>
    </row>
    <row r="85" spans="1:21" ht="14.4" x14ac:dyDescent="0.3">
      <c r="A85" s="2">
        <v>84</v>
      </c>
      <c r="B85" s="1">
        <v>63</v>
      </c>
      <c r="Q85" s="2">
        <v>84</v>
      </c>
      <c r="R85">
        <f t="shared" ca="1" si="14"/>
        <v>0.48687974944787438</v>
      </c>
      <c r="S85" s="2">
        <f t="shared" ca="1" si="15"/>
        <v>42.599999999999994</v>
      </c>
      <c r="T85">
        <f t="shared" ca="1" si="16"/>
        <v>7.7420949401049266E-2</v>
      </c>
      <c r="U85" s="13">
        <f t="shared" ca="1" si="17"/>
        <v>43.018073126765657</v>
      </c>
    </row>
    <row r="86" spans="1:21" ht="14.4" x14ac:dyDescent="0.3">
      <c r="A86" s="2">
        <v>85</v>
      </c>
      <c r="B86" s="1">
        <v>62</v>
      </c>
      <c r="Q86" s="2">
        <v>85</v>
      </c>
      <c r="R86">
        <f t="shared" ca="1" si="14"/>
        <v>0.63425000284428101</v>
      </c>
      <c r="S86" s="2">
        <f t="shared" ca="1" si="15"/>
        <v>47.999999999999993</v>
      </c>
      <c r="T86">
        <f t="shared" ca="1" si="16"/>
        <v>0.54358311471654441</v>
      </c>
      <c r="U86" s="13">
        <f t="shared" ca="1" si="17"/>
        <v>50.935348819469333</v>
      </c>
    </row>
    <row r="87" spans="1:21" ht="14.4" x14ac:dyDescent="0.3">
      <c r="A87" s="2">
        <v>86</v>
      </c>
      <c r="B87" s="1">
        <v>27</v>
      </c>
      <c r="Q87" s="2">
        <v>86</v>
      </c>
      <c r="R87">
        <f t="shared" ca="1" si="14"/>
        <v>0.71001286163091881</v>
      </c>
      <c r="S87" s="2">
        <f t="shared" ca="1" si="15"/>
        <v>47.999999999999993</v>
      </c>
      <c r="T87">
        <f t="shared" ca="1" si="16"/>
        <v>0.24083183486182613</v>
      </c>
      <c r="U87" s="13">
        <f t="shared" ca="1" si="17"/>
        <v>49.300491908253854</v>
      </c>
    </row>
    <row r="88" spans="1:21" ht="14.4" x14ac:dyDescent="0.3">
      <c r="A88" s="2">
        <v>87</v>
      </c>
      <c r="B88" s="1">
        <v>37</v>
      </c>
      <c r="Q88" s="2">
        <v>87</v>
      </c>
      <c r="R88">
        <f t="shared" ca="1" si="14"/>
        <v>0.75830968710891522</v>
      </c>
      <c r="S88" s="2">
        <f t="shared" ca="1" si="15"/>
        <v>53.399999999999991</v>
      </c>
      <c r="T88">
        <f t="shared" ca="1" si="16"/>
        <v>0.42097106735759326</v>
      </c>
      <c r="U88" s="13">
        <f t="shared" ca="1" si="17"/>
        <v>55.673243763730994</v>
      </c>
    </row>
    <row r="89" spans="1:21" ht="14.4" x14ac:dyDescent="0.3">
      <c r="A89" s="2">
        <v>88</v>
      </c>
      <c r="B89" s="1">
        <v>25</v>
      </c>
      <c r="Q89" s="2">
        <v>88</v>
      </c>
      <c r="R89">
        <f t="shared" ca="1" si="14"/>
        <v>8.3028732381846715E-2</v>
      </c>
      <c r="S89" s="2">
        <f t="shared" ca="1" si="15"/>
        <v>26.4</v>
      </c>
      <c r="T89">
        <f t="shared" ca="1" si="16"/>
        <v>0.8385857422320171</v>
      </c>
      <c r="U89" s="13">
        <f t="shared" ca="1" si="17"/>
        <v>30.928363008052891</v>
      </c>
    </row>
    <row r="90" spans="1:21" ht="14.4" x14ac:dyDescent="0.3">
      <c r="A90" s="2">
        <v>89</v>
      </c>
      <c r="B90" s="1">
        <v>32</v>
      </c>
      <c r="Q90" s="2">
        <v>89</v>
      </c>
      <c r="R90">
        <f t="shared" ca="1" si="14"/>
        <v>0.85405007615269113</v>
      </c>
      <c r="S90" s="2">
        <f t="shared" ca="1" si="15"/>
        <v>58.79999999999999</v>
      </c>
      <c r="T90">
        <f t="shared" ca="1" si="16"/>
        <v>0.48070184105029767</v>
      </c>
      <c r="U90" s="13">
        <f t="shared" ca="1" si="17"/>
        <v>61.395789941671595</v>
      </c>
    </row>
    <row r="91" spans="1:21" ht="14.4" x14ac:dyDescent="0.3">
      <c r="A91" s="2">
        <v>90</v>
      </c>
      <c r="B91" s="1">
        <v>32</v>
      </c>
      <c r="Q91" s="2">
        <v>90</v>
      </c>
      <c r="R91">
        <f t="shared" ca="1" si="14"/>
        <v>0.91800249829872593</v>
      </c>
      <c r="S91" s="2">
        <f t="shared" ca="1" si="15"/>
        <v>58.79999999999999</v>
      </c>
      <c r="T91">
        <f t="shared" ca="1" si="16"/>
        <v>0.86743005197735712</v>
      </c>
      <c r="U91" s="13">
        <f t="shared" ca="1" si="17"/>
        <v>63.484122280677717</v>
      </c>
    </row>
    <row r="92" spans="1:21" ht="14.4" x14ac:dyDescent="0.3">
      <c r="A92" s="2">
        <v>91</v>
      </c>
      <c r="B92" s="1">
        <v>31</v>
      </c>
      <c r="Q92" s="2">
        <v>91</v>
      </c>
      <c r="R92">
        <f t="shared" ca="1" si="14"/>
        <v>0.30951600662394019</v>
      </c>
      <c r="S92" s="2">
        <f t="shared" ca="1" si="15"/>
        <v>37.199999999999996</v>
      </c>
      <c r="T92">
        <f t="shared" ca="1" si="16"/>
        <v>0.47811152578933547</v>
      </c>
      <c r="U92" s="13">
        <f t="shared" ca="1" si="17"/>
        <v>39.781802239262404</v>
      </c>
    </row>
    <row r="93" spans="1:21" ht="14.4" x14ac:dyDescent="0.3">
      <c r="A93" s="2">
        <v>92</v>
      </c>
      <c r="B93" s="1">
        <v>31</v>
      </c>
      <c r="Q93" s="2">
        <v>92</v>
      </c>
      <c r="R93">
        <f t="shared" ca="1" si="14"/>
        <v>0.93804348771471402</v>
      </c>
      <c r="S93" s="2">
        <f t="shared" ca="1" si="15"/>
        <v>64.199999999999989</v>
      </c>
      <c r="T93">
        <f t="shared" ca="1" si="16"/>
        <v>0.54892695617578391</v>
      </c>
      <c r="U93" s="13">
        <f t="shared" ca="1" si="17"/>
        <v>67.164205563349228</v>
      </c>
    </row>
    <row r="94" spans="1:21" ht="14.4" x14ac:dyDescent="0.3">
      <c r="A94" s="2">
        <v>93</v>
      </c>
      <c r="B94" s="1">
        <v>30</v>
      </c>
      <c r="Q94" s="2">
        <v>93</v>
      </c>
      <c r="R94">
        <f t="shared" ca="1" si="14"/>
        <v>0.77963582640982854</v>
      </c>
      <c r="S94" s="2">
        <f t="shared" ca="1" si="15"/>
        <v>53.399999999999991</v>
      </c>
      <c r="T94">
        <f t="shared" ca="1" si="16"/>
        <v>0.65851351559991989</v>
      </c>
      <c r="U94" s="13">
        <f t="shared" ca="1" si="17"/>
        <v>56.955972984239558</v>
      </c>
    </row>
    <row r="95" spans="1:21" ht="14.4" x14ac:dyDescent="0.3">
      <c r="A95" s="2">
        <v>94</v>
      </c>
      <c r="B95" s="1">
        <v>29</v>
      </c>
      <c r="Q95" s="2">
        <v>94</v>
      </c>
      <c r="R95">
        <f t="shared" ca="1" si="14"/>
        <v>0.40847189168962383</v>
      </c>
      <c r="S95" s="2">
        <f t="shared" ca="1" si="15"/>
        <v>37.199999999999996</v>
      </c>
      <c r="T95">
        <f t="shared" ca="1" si="16"/>
        <v>0.11733484975708508</v>
      </c>
      <c r="U95" s="13">
        <f t="shared" ca="1" si="17"/>
        <v>37.833608188688252</v>
      </c>
    </row>
    <row r="96" spans="1:21" ht="14.4" x14ac:dyDescent="0.3">
      <c r="A96" s="2">
        <v>95</v>
      </c>
      <c r="B96" s="1">
        <v>22</v>
      </c>
      <c r="Q96" s="2">
        <v>95</v>
      </c>
      <c r="R96">
        <f t="shared" ca="1" si="14"/>
        <v>0.47774638548142401</v>
      </c>
      <c r="S96" s="2">
        <f t="shared" ca="1" si="15"/>
        <v>42.599999999999994</v>
      </c>
      <c r="T96">
        <f t="shared" ca="1" si="16"/>
        <v>0.77250178762947996</v>
      </c>
      <c r="U96" s="13">
        <f t="shared" ca="1" si="17"/>
        <v>46.771509653199189</v>
      </c>
    </row>
    <row r="97" spans="1:21" ht="14.4" x14ac:dyDescent="0.3">
      <c r="A97" s="2">
        <v>96</v>
      </c>
      <c r="B97" s="1">
        <v>50</v>
      </c>
      <c r="Q97" s="2">
        <v>96</v>
      </c>
      <c r="R97">
        <f t="shared" ca="1" si="14"/>
        <v>0.32223680262904619</v>
      </c>
      <c r="S97" s="2">
        <f t="shared" ca="1" si="15"/>
        <v>37.199999999999996</v>
      </c>
      <c r="T97">
        <f t="shared" ca="1" si="16"/>
        <v>0.66036272185151945</v>
      </c>
      <c r="U97" s="13">
        <f t="shared" ca="1" si="17"/>
        <v>40.765958697998201</v>
      </c>
    </row>
    <row r="98" spans="1:21" ht="14.4" x14ac:dyDescent="0.3">
      <c r="A98" s="2">
        <v>97</v>
      </c>
      <c r="B98" s="1">
        <v>43</v>
      </c>
      <c r="Q98" s="2">
        <v>97</v>
      </c>
      <c r="R98">
        <f t="shared" ca="1" si="14"/>
        <v>0.50453259188287047</v>
      </c>
      <c r="S98" s="2">
        <f t="shared" ca="1" si="15"/>
        <v>42.599999999999994</v>
      </c>
      <c r="T98">
        <f t="shared" ca="1" si="16"/>
        <v>0.20252314787637715</v>
      </c>
      <c r="U98" s="13">
        <f t="shared" ca="1" si="17"/>
        <v>43.693624998532428</v>
      </c>
    </row>
    <row r="99" spans="1:21" ht="14.4" x14ac:dyDescent="0.3">
      <c r="A99" s="2">
        <v>98</v>
      </c>
      <c r="B99" s="1">
        <v>43</v>
      </c>
      <c r="Q99" s="2">
        <v>98</v>
      </c>
      <c r="R99">
        <f t="shared" ca="1" si="14"/>
        <v>0.72448964982143926</v>
      </c>
      <c r="S99" s="2">
        <f t="shared" ca="1" si="15"/>
        <v>47.999999999999993</v>
      </c>
      <c r="T99">
        <f t="shared" ca="1" si="16"/>
        <v>0.31192166290309886</v>
      </c>
      <c r="U99" s="13">
        <f t="shared" ca="1" si="17"/>
        <v>49.684376979676728</v>
      </c>
    </row>
    <row r="100" spans="1:21" ht="14.4" x14ac:dyDescent="0.3">
      <c r="A100" s="2">
        <v>99</v>
      </c>
      <c r="B100" s="1">
        <v>38</v>
      </c>
      <c r="Q100" s="2">
        <v>99</v>
      </c>
      <c r="R100">
        <f t="shared" ca="1" si="14"/>
        <v>0.73396784709977181</v>
      </c>
      <c r="S100" s="2">
        <f t="shared" ca="1" si="15"/>
        <v>47.999999999999993</v>
      </c>
      <c r="T100">
        <f t="shared" ca="1" si="16"/>
        <v>1.6182057242098646E-2</v>
      </c>
      <c r="U100" s="13">
        <f t="shared" ca="1" si="17"/>
        <v>48.087383109107328</v>
      </c>
    </row>
    <row r="101" spans="1:21" ht="14.4" x14ac:dyDescent="0.3">
      <c r="A101" s="2">
        <v>100</v>
      </c>
      <c r="B101" s="1">
        <v>65</v>
      </c>
      <c r="Q101" s="2">
        <v>100</v>
      </c>
      <c r="R101">
        <f t="shared" ca="1" si="14"/>
        <v>0.59663833573203851</v>
      </c>
      <c r="S101" s="2">
        <f t="shared" ca="1" si="15"/>
        <v>42.599999999999994</v>
      </c>
      <c r="T101">
        <f t="shared" ca="1" si="16"/>
        <v>0.33004882331706897</v>
      </c>
      <c r="U101" s="13">
        <f t="shared" ca="1" si="17"/>
        <v>44.382263645912168</v>
      </c>
    </row>
    <row r="102" spans="1:21" ht="14.4" x14ac:dyDescent="0.3">
      <c r="A102" s="2">
        <v>101</v>
      </c>
      <c r="B102" s="1">
        <v>27</v>
      </c>
      <c r="Q102" s="2">
        <v>101</v>
      </c>
      <c r="R102">
        <f t="shared" ca="1" si="14"/>
        <v>8.2828842080250875E-2</v>
      </c>
      <c r="S102" s="2">
        <f t="shared" ca="1" si="15"/>
        <v>26.4</v>
      </c>
      <c r="T102">
        <f t="shared" ca="1" si="16"/>
        <v>0.34184457889383046</v>
      </c>
      <c r="U102" s="13">
        <f t="shared" ca="1" si="17"/>
        <v>28.245960726026684</v>
      </c>
    </row>
    <row r="103" spans="1:21" ht="14.4" x14ac:dyDescent="0.3">
      <c r="A103" s="2">
        <v>102</v>
      </c>
      <c r="B103" s="1">
        <v>30</v>
      </c>
      <c r="Q103" s="2">
        <v>102</v>
      </c>
      <c r="R103">
        <f t="shared" ca="1" si="14"/>
        <v>0.36133721652969231</v>
      </c>
      <c r="S103" s="2">
        <f t="shared" ca="1" si="15"/>
        <v>37.199999999999996</v>
      </c>
      <c r="T103">
        <f t="shared" ca="1" si="16"/>
        <v>0.3099355042439379</v>
      </c>
      <c r="U103" s="13">
        <f t="shared" ca="1" si="17"/>
        <v>38.873651722917259</v>
      </c>
    </row>
    <row r="104" spans="1:21" ht="14.4" x14ac:dyDescent="0.3">
      <c r="A104" s="2">
        <v>103</v>
      </c>
      <c r="B104" s="1">
        <v>52</v>
      </c>
      <c r="Q104" s="2">
        <v>103</v>
      </c>
      <c r="R104">
        <f t="shared" ca="1" si="14"/>
        <v>0.71119930228256212</v>
      </c>
      <c r="S104" s="2">
        <f t="shared" ca="1" si="15"/>
        <v>47.999999999999993</v>
      </c>
      <c r="T104">
        <f t="shared" ca="1" si="16"/>
        <v>0.1122911423159032</v>
      </c>
      <c r="U104" s="13">
        <f t="shared" ca="1" si="17"/>
        <v>48.606372168505871</v>
      </c>
    </row>
    <row r="105" spans="1:21" ht="14.4" x14ac:dyDescent="0.3">
      <c r="A105" s="2">
        <v>104</v>
      </c>
      <c r="B105" s="1">
        <v>30</v>
      </c>
      <c r="Q105" s="2">
        <v>104</v>
      </c>
      <c r="R105">
        <f t="shared" ca="1" si="14"/>
        <v>0.4062382529286952</v>
      </c>
      <c r="S105" s="2">
        <f t="shared" ca="1" si="15"/>
        <v>37.199999999999996</v>
      </c>
      <c r="T105">
        <f t="shared" ca="1" si="16"/>
        <v>0.17807266055937787</v>
      </c>
      <c r="U105" s="13">
        <f t="shared" ca="1" si="17"/>
        <v>38.161592367020639</v>
      </c>
    </row>
    <row r="106" spans="1:21" ht="14.4" x14ac:dyDescent="0.3">
      <c r="A106" s="2">
        <v>105</v>
      </c>
      <c r="B106" s="1">
        <v>47</v>
      </c>
      <c r="Q106" s="2">
        <v>105</v>
      </c>
      <c r="R106">
        <f t="shared" ca="1" si="14"/>
        <v>0.94288612438486086</v>
      </c>
      <c r="S106" s="2">
        <f t="shared" ca="1" si="15"/>
        <v>64.199999999999989</v>
      </c>
      <c r="T106">
        <f t="shared" ca="1" si="16"/>
        <v>0.64764096253494319</v>
      </c>
      <c r="U106" s="13">
        <f t="shared" ca="1" si="17"/>
        <v>67.697261197688675</v>
      </c>
    </row>
    <row r="107" spans="1:21" ht="14.4" x14ac:dyDescent="0.3">
      <c r="A107" s="2">
        <v>106</v>
      </c>
      <c r="B107" s="1">
        <v>46</v>
      </c>
      <c r="Q107" s="2">
        <v>106</v>
      </c>
      <c r="R107">
        <f t="shared" ca="1" si="14"/>
        <v>0.10691441092005061</v>
      </c>
      <c r="S107" s="2">
        <f t="shared" ca="1" si="15"/>
        <v>26.4</v>
      </c>
      <c r="T107">
        <f t="shared" ca="1" si="16"/>
        <v>0.94774655918554596</v>
      </c>
      <c r="U107" s="13">
        <f t="shared" ca="1" si="17"/>
        <v>31.517831419601947</v>
      </c>
    </row>
    <row r="108" spans="1:21" ht="14.4" x14ac:dyDescent="0.3">
      <c r="A108" s="2">
        <v>107</v>
      </c>
      <c r="B108" s="1">
        <v>47</v>
      </c>
      <c r="Q108" s="2">
        <v>107</v>
      </c>
      <c r="R108">
        <f t="shared" ca="1" si="14"/>
        <v>0.10597202370869241</v>
      </c>
      <c r="S108" s="2">
        <f t="shared" ca="1" si="15"/>
        <v>26.4</v>
      </c>
      <c r="T108">
        <f t="shared" ca="1" si="16"/>
        <v>0.43702403982598559</v>
      </c>
      <c r="U108" s="13">
        <f t="shared" ca="1" si="17"/>
        <v>28.759929815060321</v>
      </c>
    </row>
    <row r="109" spans="1:21" ht="14.4" x14ac:dyDescent="0.3">
      <c r="A109" s="2">
        <v>108</v>
      </c>
      <c r="B109" s="1">
        <v>57</v>
      </c>
      <c r="Q109" s="2">
        <v>108</v>
      </c>
      <c r="R109">
        <f t="shared" ca="1" si="14"/>
        <v>0.97045861089398167</v>
      </c>
      <c r="S109" s="2">
        <f t="shared" ca="1" si="15"/>
        <v>64.199999999999989</v>
      </c>
      <c r="T109">
        <f t="shared" ca="1" si="16"/>
        <v>0.25544262418158725</v>
      </c>
      <c r="U109" s="13">
        <f t="shared" ca="1" si="17"/>
        <v>65.579390170580567</v>
      </c>
    </row>
    <row r="110" spans="1:21" ht="14.4" x14ac:dyDescent="0.3">
      <c r="A110" s="2">
        <v>109</v>
      </c>
      <c r="B110" s="1">
        <v>43</v>
      </c>
      <c r="Q110" s="2">
        <v>109</v>
      </c>
      <c r="R110">
        <f t="shared" ca="1" si="14"/>
        <v>0.80740485611271939</v>
      </c>
      <c r="S110" s="2">
        <f t="shared" ca="1" si="15"/>
        <v>53.399999999999991</v>
      </c>
      <c r="T110">
        <f t="shared" ca="1" si="16"/>
        <v>0.56375959981060109</v>
      </c>
      <c r="U110" s="13">
        <f t="shared" ca="1" si="17"/>
        <v>56.444301838977239</v>
      </c>
    </row>
    <row r="111" spans="1:21" ht="14.4" x14ac:dyDescent="0.3">
      <c r="A111" s="2">
        <v>110</v>
      </c>
      <c r="B111" s="1">
        <v>64</v>
      </c>
      <c r="Q111" s="2">
        <v>110</v>
      </c>
      <c r="R111">
        <f t="shared" ca="1" si="14"/>
        <v>0.66794732143040925</v>
      </c>
      <c r="S111" s="2">
        <f t="shared" ca="1" si="15"/>
        <v>47.999999999999993</v>
      </c>
      <c r="T111">
        <f t="shared" ca="1" si="16"/>
        <v>0.78039225634024967</v>
      </c>
      <c r="U111" s="13">
        <f t="shared" ca="1" si="17"/>
        <v>52.214118184237343</v>
      </c>
    </row>
    <row r="112" spans="1:21" ht="14.4" x14ac:dyDescent="0.3">
      <c r="A112" s="2">
        <v>111</v>
      </c>
      <c r="B112" s="1">
        <v>62</v>
      </c>
      <c r="Q112" s="2">
        <v>111</v>
      </c>
      <c r="R112">
        <f t="shared" ca="1" si="14"/>
        <v>0.24181794947022772</v>
      </c>
      <c r="S112" s="2">
        <f t="shared" ca="1" si="15"/>
        <v>31.799999999999997</v>
      </c>
      <c r="T112">
        <f t="shared" ca="1" si="16"/>
        <v>0.90808082588625783</v>
      </c>
      <c r="U112" s="13">
        <f t="shared" ca="1" si="17"/>
        <v>36.703636459785791</v>
      </c>
    </row>
    <row r="113" spans="1:21" ht="14.4" x14ac:dyDescent="0.3">
      <c r="A113" s="2">
        <v>112</v>
      </c>
      <c r="B113" s="1">
        <v>43</v>
      </c>
      <c r="Q113" s="2">
        <v>112</v>
      </c>
      <c r="R113">
        <f t="shared" ca="1" si="14"/>
        <v>0.86443635305415512</v>
      </c>
      <c r="S113" s="2">
        <f t="shared" ca="1" si="15"/>
        <v>58.79999999999999</v>
      </c>
      <c r="T113">
        <f t="shared" ca="1" si="16"/>
        <v>0.10676578787684021</v>
      </c>
      <c r="U113" s="13">
        <f t="shared" ca="1" si="17"/>
        <v>59.376535254534929</v>
      </c>
    </row>
    <row r="114" spans="1:21" ht="14.4" x14ac:dyDescent="0.3">
      <c r="A114" s="2">
        <v>113</v>
      </c>
      <c r="B114" s="1">
        <v>39</v>
      </c>
      <c r="Q114" s="2">
        <v>113</v>
      </c>
      <c r="R114">
        <f t="shared" ca="1" si="14"/>
        <v>0.17165259124918275</v>
      </c>
      <c r="S114" s="2">
        <f t="shared" ca="1" si="15"/>
        <v>26.4</v>
      </c>
      <c r="T114">
        <f t="shared" ca="1" si="16"/>
        <v>0.51212217962115825</v>
      </c>
      <c r="U114" s="13">
        <f t="shared" ca="1" si="17"/>
        <v>29.165459769954253</v>
      </c>
    </row>
    <row r="115" spans="1:21" ht="14.4" x14ac:dyDescent="0.3">
      <c r="A115" s="2">
        <v>114</v>
      </c>
      <c r="B115" s="1">
        <v>63</v>
      </c>
      <c r="Q115" s="2">
        <v>114</v>
      </c>
      <c r="R115">
        <f t="shared" ca="1" si="14"/>
        <v>0.97227990927480723</v>
      </c>
      <c r="S115" s="2">
        <f t="shared" ca="1" si="15"/>
        <v>64.199999999999989</v>
      </c>
      <c r="T115">
        <f t="shared" ca="1" si="16"/>
        <v>0.85925643491196091</v>
      </c>
      <c r="U115" s="13">
        <f t="shared" ca="1" si="17"/>
        <v>68.839984748524572</v>
      </c>
    </row>
    <row r="116" spans="1:21" ht="14.4" x14ac:dyDescent="0.3">
      <c r="A116" s="2">
        <v>115</v>
      </c>
      <c r="B116" s="1">
        <v>37</v>
      </c>
      <c r="Q116" s="2">
        <v>115</v>
      </c>
      <c r="R116">
        <f t="shared" ca="1" si="14"/>
        <v>0.87487093920629599</v>
      </c>
      <c r="S116" s="2">
        <f t="shared" ca="1" si="15"/>
        <v>58.79999999999999</v>
      </c>
      <c r="T116">
        <f t="shared" ca="1" si="16"/>
        <v>0.60638101290818236</v>
      </c>
      <c r="U116" s="13">
        <f t="shared" ca="1" si="17"/>
        <v>62.074457469704171</v>
      </c>
    </row>
    <row r="117" spans="1:21" ht="14.4" x14ac:dyDescent="0.3">
      <c r="A117" s="2">
        <v>116</v>
      </c>
      <c r="B117" s="1">
        <v>27</v>
      </c>
      <c r="Q117" s="2">
        <v>116</v>
      </c>
      <c r="R117">
        <f t="shared" ca="1" si="14"/>
        <v>0.89613913625330432</v>
      </c>
      <c r="S117" s="2">
        <f t="shared" ca="1" si="15"/>
        <v>58.79999999999999</v>
      </c>
      <c r="T117">
        <f t="shared" ca="1" si="16"/>
        <v>0.13098344114594695</v>
      </c>
      <c r="U117" s="13">
        <f t="shared" ca="1" si="17"/>
        <v>59.507310582188104</v>
      </c>
    </row>
    <row r="118" spans="1:21" ht="14.4" x14ac:dyDescent="0.3">
      <c r="A118" s="2">
        <v>117</v>
      </c>
      <c r="B118" s="1">
        <v>37</v>
      </c>
      <c r="Q118" s="2">
        <v>117</v>
      </c>
      <c r="R118">
        <f t="shared" ca="1" si="14"/>
        <v>1.5690197185031063E-2</v>
      </c>
      <c r="S118" s="2">
        <f t="shared" ca="1" si="15"/>
        <v>21</v>
      </c>
      <c r="T118">
        <f t="shared" ca="1" si="16"/>
        <v>0.53148171365942765</v>
      </c>
      <c r="U118" s="13">
        <f t="shared" ca="1" si="17"/>
        <v>23.870001253760911</v>
      </c>
    </row>
    <row r="119" spans="1:21" ht="14.4" x14ac:dyDescent="0.3">
      <c r="A119" s="2">
        <v>118</v>
      </c>
      <c r="B119" s="1">
        <v>32</v>
      </c>
      <c r="Q119" s="2">
        <v>118</v>
      </c>
      <c r="R119">
        <f t="shared" ca="1" si="14"/>
        <v>0.12856481293964916</v>
      </c>
      <c r="S119" s="2">
        <f t="shared" ca="1" si="15"/>
        <v>26.4</v>
      </c>
      <c r="T119">
        <f t="shared" ca="1" si="16"/>
        <v>0.47698714052246838</v>
      </c>
      <c r="U119" s="13">
        <f t="shared" ca="1" si="17"/>
        <v>28.975730558821329</v>
      </c>
    </row>
    <row r="120" spans="1:21" ht="14.4" x14ac:dyDescent="0.3">
      <c r="A120" s="2">
        <v>119</v>
      </c>
      <c r="B120" s="1">
        <v>60</v>
      </c>
      <c r="Q120" s="2">
        <v>119</v>
      </c>
      <c r="R120">
        <f t="shared" ca="1" si="14"/>
        <v>0.82317628567656964</v>
      </c>
      <c r="S120" s="2">
        <f t="shared" ca="1" si="15"/>
        <v>53.399999999999991</v>
      </c>
      <c r="T120">
        <f t="shared" ca="1" si="16"/>
        <v>0.53036072535088219</v>
      </c>
      <c r="U120" s="13">
        <f t="shared" ca="1" si="17"/>
        <v>56.263947916894757</v>
      </c>
    </row>
    <row r="121" spans="1:21" ht="14.4" x14ac:dyDescent="0.3">
      <c r="A121" s="2">
        <v>120</v>
      </c>
      <c r="B121" s="1">
        <v>61</v>
      </c>
      <c r="Q121" s="2">
        <v>120</v>
      </c>
      <c r="R121">
        <f t="shared" ca="1" si="14"/>
        <v>0.14084162392547206</v>
      </c>
      <c r="S121" s="2">
        <f t="shared" ca="1" si="15"/>
        <v>26.4</v>
      </c>
      <c r="T121">
        <f t="shared" ca="1" si="16"/>
        <v>0.43303846692946679</v>
      </c>
      <c r="U121" s="13">
        <f t="shared" ca="1" si="17"/>
        <v>28.738407721419119</v>
      </c>
    </row>
    <row r="122" spans="1:21" ht="14.4" x14ac:dyDescent="0.3">
      <c r="A122" s="2">
        <v>121</v>
      </c>
      <c r="B122" s="1">
        <v>65</v>
      </c>
      <c r="Q122" s="2">
        <v>121</v>
      </c>
      <c r="R122">
        <f t="shared" ca="1" si="14"/>
        <v>0.6085815050316834</v>
      </c>
      <c r="S122" s="2">
        <f t="shared" ca="1" si="15"/>
        <v>47.999999999999993</v>
      </c>
      <c r="T122">
        <f t="shared" ca="1" si="16"/>
        <v>0.20011893154047011</v>
      </c>
      <c r="U122" s="13">
        <f t="shared" ca="1" si="17"/>
        <v>49.080642230318531</v>
      </c>
    </row>
    <row r="123" spans="1:21" ht="14.4" x14ac:dyDescent="0.3">
      <c r="A123" s="2">
        <v>122</v>
      </c>
      <c r="B123" s="1">
        <v>25</v>
      </c>
      <c r="Q123" s="2">
        <v>122</v>
      </c>
      <c r="R123">
        <f t="shared" ca="1" si="14"/>
        <v>0.279452524681297</v>
      </c>
      <c r="S123" s="2">
        <f t="shared" ca="1" si="15"/>
        <v>31.799999999999997</v>
      </c>
      <c r="T123">
        <f t="shared" ca="1" si="16"/>
        <v>0.79679781619210799</v>
      </c>
      <c r="U123" s="13">
        <f t="shared" ca="1" si="17"/>
        <v>36.102708207437381</v>
      </c>
    </row>
    <row r="124" spans="1:21" ht="14.4" x14ac:dyDescent="0.3">
      <c r="A124" s="2">
        <v>123</v>
      </c>
      <c r="B124" s="1">
        <v>54</v>
      </c>
      <c r="Q124" s="2">
        <v>123</v>
      </c>
      <c r="R124">
        <f t="shared" ca="1" si="14"/>
        <v>0.14882009468287927</v>
      </c>
      <c r="S124" s="2">
        <f t="shared" ca="1" si="15"/>
        <v>26.4</v>
      </c>
      <c r="T124">
        <f t="shared" ca="1" si="16"/>
        <v>0.89228503999284603</v>
      </c>
      <c r="U124" s="13">
        <f t="shared" ca="1" si="17"/>
        <v>31.218339215961368</v>
      </c>
    </row>
    <row r="125" spans="1:21" ht="14.4" x14ac:dyDescent="0.3">
      <c r="A125" s="2">
        <v>124</v>
      </c>
      <c r="B125" s="1">
        <v>54</v>
      </c>
      <c r="Q125" s="2">
        <v>124</v>
      </c>
      <c r="R125">
        <f t="shared" ca="1" si="14"/>
        <v>0.22532531112462806</v>
      </c>
      <c r="S125" s="2">
        <f t="shared" ca="1" si="15"/>
        <v>31.799999999999997</v>
      </c>
      <c r="T125">
        <f t="shared" ca="1" si="16"/>
        <v>0.78750154192448774</v>
      </c>
      <c r="U125" s="13">
        <f t="shared" ca="1" si="17"/>
        <v>36.052508326392228</v>
      </c>
    </row>
    <row r="126" spans="1:21" ht="14.4" x14ac:dyDescent="0.3">
      <c r="A126" s="2">
        <v>125</v>
      </c>
      <c r="B126" s="1">
        <v>69</v>
      </c>
      <c r="Q126" s="2">
        <v>125</v>
      </c>
      <c r="R126">
        <f t="shared" ca="1" si="14"/>
        <v>9.9788664335639488E-2</v>
      </c>
      <c r="S126" s="2">
        <f t="shared" ca="1" si="15"/>
        <v>26.4</v>
      </c>
      <c r="T126">
        <f t="shared" ca="1" si="16"/>
        <v>0.652422127287002</v>
      </c>
      <c r="U126" s="13">
        <f t="shared" ca="1" si="17"/>
        <v>29.92307948734981</v>
      </c>
    </row>
    <row r="127" spans="1:21" ht="14.4" x14ac:dyDescent="0.3">
      <c r="A127" s="2">
        <v>126</v>
      </c>
      <c r="B127" s="1">
        <v>26</v>
      </c>
      <c r="Q127" s="2">
        <v>126</v>
      </c>
      <c r="R127">
        <f t="shared" ca="1" si="14"/>
        <v>0.71191438332517487</v>
      </c>
      <c r="S127" s="2">
        <f t="shared" ca="1" si="15"/>
        <v>47.999999999999993</v>
      </c>
      <c r="T127">
        <f t="shared" ca="1" si="16"/>
        <v>0.78363253586483583</v>
      </c>
      <c r="U127" s="13">
        <f t="shared" ca="1" si="17"/>
        <v>52.231615693670108</v>
      </c>
    </row>
    <row r="128" spans="1:21" ht="14.4" x14ac:dyDescent="0.3">
      <c r="A128" s="2">
        <v>127</v>
      </c>
      <c r="B128" s="1">
        <v>31</v>
      </c>
      <c r="Q128" s="2">
        <v>127</v>
      </c>
      <c r="R128">
        <f t="shared" ca="1" si="14"/>
        <v>0.14465678572195084</v>
      </c>
      <c r="S128" s="2">
        <f t="shared" ca="1" si="15"/>
        <v>26.4</v>
      </c>
      <c r="T128">
        <f t="shared" ca="1" si="16"/>
        <v>0.64316837338454336</v>
      </c>
      <c r="U128" s="13">
        <f t="shared" ca="1" si="17"/>
        <v>29.873109216276532</v>
      </c>
    </row>
    <row r="129" spans="1:21" ht="14.4" x14ac:dyDescent="0.3">
      <c r="A129" s="2">
        <v>128</v>
      </c>
      <c r="B129" s="1">
        <v>61</v>
      </c>
      <c r="Q129" s="2">
        <v>128</v>
      </c>
      <c r="R129">
        <f t="shared" ca="1" si="14"/>
        <v>0.6844474144835242</v>
      </c>
      <c r="S129" s="2">
        <f t="shared" ca="1" si="15"/>
        <v>47.999999999999993</v>
      </c>
      <c r="T129">
        <f t="shared" ca="1" si="16"/>
        <v>9.1415731310759751E-2</v>
      </c>
      <c r="U129" s="13">
        <f t="shared" ca="1" si="17"/>
        <v>48.493644949078096</v>
      </c>
    </row>
    <row r="130" spans="1:21" ht="14.4" x14ac:dyDescent="0.3">
      <c r="A130" s="2">
        <v>129</v>
      </c>
      <c r="B130" s="1">
        <v>29</v>
      </c>
      <c r="Q130" s="2">
        <v>129</v>
      </c>
      <c r="R130">
        <f t="shared" ca="1" si="14"/>
        <v>0.6917432894231802</v>
      </c>
      <c r="S130" s="2">
        <f t="shared" ca="1" si="15"/>
        <v>47.999999999999993</v>
      </c>
      <c r="T130">
        <f t="shared" ca="1" si="16"/>
        <v>0.65149055090074348</v>
      </c>
      <c r="U130" s="13">
        <f t="shared" ca="1" si="17"/>
        <v>51.518048974864008</v>
      </c>
    </row>
    <row r="131" spans="1:21" ht="14.4" x14ac:dyDescent="0.3">
      <c r="A131" s="2">
        <v>130</v>
      </c>
      <c r="B131" s="1">
        <v>45</v>
      </c>
      <c r="Q131" s="2">
        <v>130</v>
      </c>
      <c r="R131">
        <f t="shared" ref="R131:R194" ca="1" si="18">RAND()</f>
        <v>0.29413350861251408</v>
      </c>
      <c r="S131" s="2">
        <f t="shared" ref="S131:S194" ca="1" si="19">VLOOKUP(R131,$L$2:$M$11,2)</f>
        <v>31.799999999999997</v>
      </c>
      <c r="T131">
        <f t="shared" ref="T131:T194" ca="1" si="20">RAND()</f>
        <v>0.94348330904161137</v>
      </c>
      <c r="U131" s="13">
        <f t="shared" ca="1" si="17"/>
        <v>36.894809868824701</v>
      </c>
    </row>
    <row r="132" spans="1:21" ht="14.4" x14ac:dyDescent="0.3">
      <c r="A132" s="2">
        <v>131</v>
      </c>
      <c r="B132" s="1">
        <v>42</v>
      </c>
      <c r="Q132" s="2">
        <v>131</v>
      </c>
      <c r="R132">
        <f t="shared" ca="1" si="18"/>
        <v>0.14114170330418196</v>
      </c>
      <c r="S132" s="2">
        <f t="shared" ca="1" si="19"/>
        <v>26.4</v>
      </c>
      <c r="T132">
        <f t="shared" ca="1" si="20"/>
        <v>6.0906689505027534E-2</v>
      </c>
      <c r="U132" s="13">
        <f t="shared" ca="1" si="17"/>
        <v>26.728896123327146</v>
      </c>
    </row>
    <row r="133" spans="1:21" ht="14.4" x14ac:dyDescent="0.3">
      <c r="A133" s="2">
        <v>132</v>
      </c>
      <c r="B133" s="1">
        <v>29</v>
      </c>
      <c r="Q133" s="2">
        <v>132</v>
      </c>
      <c r="R133">
        <f t="shared" ca="1" si="18"/>
        <v>0.63015645558783939</v>
      </c>
      <c r="S133" s="2">
        <f t="shared" ca="1" si="19"/>
        <v>47.999999999999993</v>
      </c>
      <c r="T133">
        <f t="shared" ca="1" si="20"/>
        <v>0.63656872935863995</v>
      </c>
      <c r="U133" s="13">
        <f t="shared" ca="1" si="17"/>
        <v>51.437471138536651</v>
      </c>
    </row>
    <row r="134" spans="1:21" ht="14.4" x14ac:dyDescent="0.3">
      <c r="A134" s="2">
        <v>133</v>
      </c>
      <c r="B134" s="1">
        <v>26</v>
      </c>
      <c r="Q134" s="2">
        <v>133</v>
      </c>
      <c r="R134">
        <f t="shared" ca="1" si="18"/>
        <v>0.57558213547187587</v>
      </c>
      <c r="S134" s="2">
        <f t="shared" ca="1" si="19"/>
        <v>42.599999999999994</v>
      </c>
      <c r="T134">
        <f t="shared" ca="1" si="20"/>
        <v>0.47623546411482576</v>
      </c>
      <c r="U134" s="13">
        <f t="shared" ca="1" si="17"/>
        <v>45.171671506220051</v>
      </c>
    </row>
    <row r="135" spans="1:21" ht="14.4" x14ac:dyDescent="0.3">
      <c r="A135" s="2">
        <v>134</v>
      </c>
      <c r="B135" s="1">
        <v>42</v>
      </c>
      <c r="Q135" s="2">
        <v>134</v>
      </c>
      <c r="R135">
        <f t="shared" ca="1" si="18"/>
        <v>0.4550118560266031</v>
      </c>
      <c r="S135" s="2">
        <f t="shared" ca="1" si="19"/>
        <v>42.599999999999994</v>
      </c>
      <c r="T135">
        <f t="shared" ca="1" si="20"/>
        <v>0.32792973459967556</v>
      </c>
      <c r="U135" s="13">
        <f t="shared" ca="1" si="17"/>
        <v>44.37082056683824</v>
      </c>
    </row>
    <row r="136" spans="1:21" ht="14.4" x14ac:dyDescent="0.3">
      <c r="A136" s="2">
        <v>135</v>
      </c>
      <c r="B136" s="1">
        <v>51</v>
      </c>
      <c r="Q136" s="2">
        <v>135</v>
      </c>
      <c r="R136">
        <f t="shared" ca="1" si="18"/>
        <v>0.42090348501835395</v>
      </c>
      <c r="S136" s="2">
        <f t="shared" ca="1" si="19"/>
        <v>37.199999999999996</v>
      </c>
      <c r="T136">
        <f t="shared" ca="1" si="20"/>
        <v>0.14863320343585418</v>
      </c>
      <c r="U136" s="13">
        <f t="shared" ca="1" si="17"/>
        <v>38.002619298553611</v>
      </c>
    </row>
    <row r="137" spans="1:21" ht="14.4" x14ac:dyDescent="0.3">
      <c r="A137" s="2">
        <v>136</v>
      </c>
      <c r="B137" s="1">
        <v>41</v>
      </c>
      <c r="Q137" s="2">
        <v>136</v>
      </c>
      <c r="R137">
        <f t="shared" ca="1" si="18"/>
        <v>0.27680284770304486</v>
      </c>
      <c r="S137" s="2">
        <f t="shared" ca="1" si="19"/>
        <v>31.799999999999997</v>
      </c>
      <c r="T137">
        <f t="shared" ca="1" si="20"/>
        <v>0.88153839722127081</v>
      </c>
      <c r="U137" s="13">
        <f t="shared" ca="1" si="17"/>
        <v>36.560307344994861</v>
      </c>
    </row>
    <row r="138" spans="1:21" ht="14.4" x14ac:dyDescent="0.3">
      <c r="A138" s="2">
        <v>137</v>
      </c>
      <c r="B138" s="1">
        <v>50</v>
      </c>
      <c r="Q138" s="2">
        <v>137</v>
      </c>
      <c r="R138">
        <f t="shared" ca="1" si="18"/>
        <v>0.18080144379515983</v>
      </c>
      <c r="S138" s="2">
        <f t="shared" ca="1" si="19"/>
        <v>26.4</v>
      </c>
      <c r="T138">
        <f t="shared" ca="1" si="20"/>
        <v>0.71884884089750789</v>
      </c>
      <c r="U138" s="13">
        <f t="shared" ca="1" si="17"/>
        <v>30.281783740846542</v>
      </c>
    </row>
    <row r="139" spans="1:21" ht="14.4" x14ac:dyDescent="0.3">
      <c r="A139" s="2">
        <v>138</v>
      </c>
      <c r="B139" s="1">
        <v>43</v>
      </c>
      <c r="Q139" s="2">
        <v>138</v>
      </c>
      <c r="R139">
        <f t="shared" ca="1" si="18"/>
        <v>0.24737097889610871</v>
      </c>
      <c r="S139" s="2">
        <f t="shared" ca="1" si="19"/>
        <v>31.799999999999997</v>
      </c>
      <c r="T139">
        <f t="shared" ca="1" si="20"/>
        <v>0.69757338467363328</v>
      </c>
      <c r="U139" s="13">
        <f t="shared" ca="1" si="17"/>
        <v>35.566896277237618</v>
      </c>
    </row>
    <row r="140" spans="1:21" ht="14.4" x14ac:dyDescent="0.3">
      <c r="A140" s="2">
        <v>139</v>
      </c>
      <c r="B140" s="1">
        <v>51</v>
      </c>
      <c r="Q140" s="2">
        <v>139</v>
      </c>
      <c r="R140">
        <f t="shared" ca="1" si="18"/>
        <v>0.48804371232893251</v>
      </c>
      <c r="S140" s="2">
        <f t="shared" ca="1" si="19"/>
        <v>42.599999999999994</v>
      </c>
      <c r="T140">
        <f t="shared" ca="1" si="20"/>
        <v>0.6319609219090494</v>
      </c>
      <c r="U140" s="13">
        <f t="shared" ca="1" si="17"/>
        <v>46.012588978308862</v>
      </c>
    </row>
    <row r="141" spans="1:21" ht="14.4" x14ac:dyDescent="0.3">
      <c r="A141" s="2">
        <v>140</v>
      </c>
      <c r="B141" s="1">
        <v>43</v>
      </c>
      <c r="Q141" s="2">
        <v>140</v>
      </c>
      <c r="R141">
        <f t="shared" ca="1" si="18"/>
        <v>0.19294118129880355</v>
      </c>
      <c r="S141" s="2">
        <f t="shared" ca="1" si="19"/>
        <v>26.4</v>
      </c>
      <c r="T141">
        <f t="shared" ca="1" si="20"/>
        <v>0.69656109501044794</v>
      </c>
      <c r="U141" s="13">
        <f t="shared" ca="1" si="17"/>
        <v>30.161429913056416</v>
      </c>
    </row>
    <row r="142" spans="1:21" ht="14.4" x14ac:dyDescent="0.3">
      <c r="A142" s="2">
        <v>141</v>
      </c>
      <c r="B142" s="1">
        <v>52</v>
      </c>
      <c r="Q142" s="2">
        <v>141</v>
      </c>
      <c r="R142">
        <f t="shared" ca="1" si="18"/>
        <v>0.98398847598122874</v>
      </c>
      <c r="S142" s="2">
        <f t="shared" ca="1" si="19"/>
        <v>64.199999999999989</v>
      </c>
      <c r="T142">
        <f t="shared" ca="1" si="20"/>
        <v>0.9675298336099869</v>
      </c>
      <c r="U142" s="13">
        <f t="shared" ca="1" si="17"/>
        <v>69.424661101493925</v>
      </c>
    </row>
    <row r="143" spans="1:21" ht="14.4" x14ac:dyDescent="0.3">
      <c r="A143" s="2">
        <v>142</v>
      </c>
      <c r="B143" s="1">
        <v>49</v>
      </c>
      <c r="Q143" s="2">
        <v>142</v>
      </c>
      <c r="R143">
        <f t="shared" ca="1" si="18"/>
        <v>0.94802930525973061</v>
      </c>
      <c r="S143" s="2">
        <f t="shared" ca="1" si="19"/>
        <v>64.199999999999989</v>
      </c>
      <c r="T143">
        <f t="shared" ca="1" si="20"/>
        <v>0.44255084156937208</v>
      </c>
      <c r="U143" s="13">
        <f t="shared" ca="1" si="17"/>
        <v>66.589774544474594</v>
      </c>
    </row>
    <row r="144" spans="1:21" ht="14.4" x14ac:dyDescent="0.3">
      <c r="A144" s="2">
        <v>143</v>
      </c>
      <c r="B144" s="1">
        <v>51</v>
      </c>
      <c r="Q144" s="2">
        <v>143</v>
      </c>
      <c r="R144">
        <f t="shared" ca="1" si="18"/>
        <v>0.56837495567010698</v>
      </c>
      <c r="S144" s="2">
        <f t="shared" ca="1" si="19"/>
        <v>42.599999999999994</v>
      </c>
      <c r="T144">
        <f t="shared" ca="1" si="20"/>
        <v>0.99472215224224514</v>
      </c>
      <c r="U144" s="13">
        <f t="shared" ca="1" si="17"/>
        <v>47.971499622108119</v>
      </c>
    </row>
    <row r="145" spans="1:21" ht="14.4" x14ac:dyDescent="0.3">
      <c r="A145" s="2">
        <v>144</v>
      </c>
      <c r="B145" s="1">
        <v>48</v>
      </c>
      <c r="Q145" s="2">
        <v>144</v>
      </c>
      <c r="R145">
        <f t="shared" ca="1" si="18"/>
        <v>8.3896840669549611E-2</v>
      </c>
      <c r="S145" s="2">
        <f t="shared" ca="1" si="19"/>
        <v>26.4</v>
      </c>
      <c r="T145">
        <f t="shared" ca="1" si="20"/>
        <v>0.45423174210628436</v>
      </c>
      <c r="U145" s="13">
        <f t="shared" ca="1" si="17"/>
        <v>28.852851407373933</v>
      </c>
    </row>
    <row r="146" spans="1:21" ht="14.4" x14ac:dyDescent="0.3">
      <c r="A146" s="2">
        <v>145</v>
      </c>
      <c r="B146" s="1">
        <v>31</v>
      </c>
      <c r="Q146" s="2">
        <v>145</v>
      </c>
      <c r="R146">
        <f t="shared" ca="1" si="18"/>
        <v>0.11911057150011806</v>
      </c>
      <c r="S146" s="2">
        <f t="shared" ca="1" si="19"/>
        <v>26.4</v>
      </c>
      <c r="T146">
        <f t="shared" ca="1" si="20"/>
        <v>0.22083255407618474</v>
      </c>
      <c r="U146" s="13">
        <f t="shared" ca="1" si="17"/>
        <v>27.592495792011395</v>
      </c>
    </row>
    <row r="147" spans="1:21" ht="14.4" x14ac:dyDescent="0.3">
      <c r="A147" s="2">
        <v>146</v>
      </c>
      <c r="B147" s="1">
        <v>45</v>
      </c>
      <c r="Q147" s="2">
        <v>146</v>
      </c>
      <c r="R147">
        <f t="shared" ca="1" si="18"/>
        <v>0.16865501125412641</v>
      </c>
      <c r="S147" s="2">
        <f t="shared" ca="1" si="19"/>
        <v>26.4</v>
      </c>
      <c r="T147">
        <f t="shared" ca="1" si="20"/>
        <v>0.92690532031153094</v>
      </c>
      <c r="U147" s="13">
        <f t="shared" ca="1" si="17"/>
        <v>31.405288729682265</v>
      </c>
    </row>
    <row r="148" spans="1:21" ht="14.4" x14ac:dyDescent="0.3">
      <c r="A148" s="2">
        <v>147</v>
      </c>
      <c r="B148" s="1">
        <v>46</v>
      </c>
      <c r="Q148" s="2">
        <v>147</v>
      </c>
      <c r="R148">
        <f t="shared" ca="1" si="18"/>
        <v>0.32769183941324409</v>
      </c>
      <c r="S148" s="2">
        <f t="shared" ca="1" si="19"/>
        <v>37.199999999999996</v>
      </c>
      <c r="T148">
        <f t="shared" ca="1" si="20"/>
        <v>0.37291833221195914</v>
      </c>
      <c r="U148" s="13">
        <f t="shared" ref="U148:U211" ca="1" si="21">S148+$D$6*T148</f>
        <v>39.213758993944573</v>
      </c>
    </row>
    <row r="149" spans="1:21" ht="14.4" x14ac:dyDescent="0.3">
      <c r="A149" s="2">
        <v>148</v>
      </c>
      <c r="B149" s="1">
        <v>37</v>
      </c>
      <c r="Q149" s="2">
        <v>148</v>
      </c>
      <c r="R149">
        <f t="shared" ca="1" si="18"/>
        <v>0.66146212479095923</v>
      </c>
      <c r="S149" s="2">
        <f t="shared" ca="1" si="19"/>
        <v>47.999999999999993</v>
      </c>
      <c r="T149">
        <f t="shared" ca="1" si="20"/>
        <v>0.71892861428734556</v>
      </c>
      <c r="U149" s="13">
        <f t="shared" ca="1" si="21"/>
        <v>51.88221451715166</v>
      </c>
    </row>
    <row r="150" spans="1:21" ht="14.4" x14ac:dyDescent="0.3">
      <c r="A150" s="2">
        <v>149</v>
      </c>
      <c r="B150" s="1">
        <v>32</v>
      </c>
      <c r="Q150" s="2">
        <v>149</v>
      </c>
      <c r="R150">
        <f t="shared" ca="1" si="18"/>
        <v>0.3178955250782225</v>
      </c>
      <c r="S150" s="2">
        <f t="shared" ca="1" si="19"/>
        <v>37.199999999999996</v>
      </c>
      <c r="T150">
        <f t="shared" ca="1" si="20"/>
        <v>5.4073931236733208E-2</v>
      </c>
      <c r="U150" s="13">
        <f t="shared" ca="1" si="21"/>
        <v>37.491999228678353</v>
      </c>
    </row>
    <row r="151" spans="1:21" ht="14.4" x14ac:dyDescent="0.3">
      <c r="A151" s="2">
        <v>150</v>
      </c>
      <c r="B151" s="1">
        <v>30</v>
      </c>
      <c r="Q151" s="2">
        <v>150</v>
      </c>
      <c r="R151">
        <f t="shared" ca="1" si="18"/>
        <v>0.49467397635107746</v>
      </c>
      <c r="S151" s="2">
        <f t="shared" ca="1" si="19"/>
        <v>42.599999999999994</v>
      </c>
      <c r="T151">
        <f t="shared" ca="1" si="20"/>
        <v>0.77315209468835655</v>
      </c>
      <c r="U151" s="13">
        <f t="shared" ca="1" si="21"/>
        <v>46.775021311317118</v>
      </c>
    </row>
    <row r="152" spans="1:21" ht="14.4" x14ac:dyDescent="0.3">
      <c r="A152" s="2">
        <v>151</v>
      </c>
      <c r="B152" s="1">
        <v>25</v>
      </c>
      <c r="Q152" s="2">
        <v>151</v>
      </c>
      <c r="R152">
        <f t="shared" ca="1" si="18"/>
        <v>2.276797543066611E-2</v>
      </c>
      <c r="S152" s="2">
        <f t="shared" ca="1" si="19"/>
        <v>21</v>
      </c>
      <c r="T152">
        <f t="shared" ca="1" si="20"/>
        <v>0.51210215898432354</v>
      </c>
      <c r="U152" s="13">
        <f t="shared" ca="1" si="21"/>
        <v>23.765351658515346</v>
      </c>
    </row>
    <row r="153" spans="1:21" ht="14.4" x14ac:dyDescent="0.3">
      <c r="A153" s="2">
        <v>152</v>
      </c>
      <c r="B153" s="1">
        <v>40</v>
      </c>
      <c r="Q153" s="2">
        <v>152</v>
      </c>
      <c r="R153">
        <f t="shared" ca="1" si="18"/>
        <v>2.9303318810744883E-2</v>
      </c>
      <c r="S153" s="2">
        <f t="shared" ca="1" si="19"/>
        <v>21</v>
      </c>
      <c r="T153">
        <f t="shared" ca="1" si="20"/>
        <v>0.76680722250889544</v>
      </c>
      <c r="U153" s="13">
        <f t="shared" ca="1" si="21"/>
        <v>25.140759001548034</v>
      </c>
    </row>
    <row r="154" spans="1:21" ht="14.4" x14ac:dyDescent="0.3">
      <c r="A154" s="2">
        <v>153</v>
      </c>
      <c r="B154" s="1">
        <v>42</v>
      </c>
      <c r="Q154" s="2">
        <v>153</v>
      </c>
      <c r="R154">
        <f t="shared" ca="1" si="18"/>
        <v>0.39226032134710587</v>
      </c>
      <c r="S154" s="2">
        <f t="shared" ca="1" si="19"/>
        <v>37.199999999999996</v>
      </c>
      <c r="T154">
        <f t="shared" ca="1" si="20"/>
        <v>0.96008325745076395</v>
      </c>
      <c r="U154" s="13">
        <f t="shared" ca="1" si="21"/>
        <v>42.384449590234119</v>
      </c>
    </row>
    <row r="155" spans="1:21" ht="14.4" x14ac:dyDescent="0.3">
      <c r="A155" s="2">
        <v>154</v>
      </c>
      <c r="B155" s="1">
        <v>42</v>
      </c>
      <c r="Q155" s="2">
        <v>154</v>
      </c>
      <c r="R155">
        <f t="shared" ca="1" si="18"/>
        <v>0.92295593150829869</v>
      </c>
      <c r="S155" s="2">
        <f t="shared" ca="1" si="19"/>
        <v>58.79999999999999</v>
      </c>
      <c r="T155">
        <f t="shared" ca="1" si="20"/>
        <v>0.83058366035263564</v>
      </c>
      <c r="U155" s="13">
        <f t="shared" ca="1" si="21"/>
        <v>63.285151765904224</v>
      </c>
    </row>
    <row r="156" spans="1:21" ht="14.4" x14ac:dyDescent="0.3">
      <c r="A156" s="2">
        <v>155</v>
      </c>
      <c r="B156" s="1">
        <v>33</v>
      </c>
      <c r="Q156" s="2">
        <v>155</v>
      </c>
      <c r="R156">
        <f t="shared" ca="1" si="18"/>
        <v>0.81144052420723034</v>
      </c>
      <c r="S156" s="2">
        <f t="shared" ca="1" si="19"/>
        <v>53.399999999999991</v>
      </c>
      <c r="T156">
        <f t="shared" ca="1" si="20"/>
        <v>0.19271822967617358</v>
      </c>
      <c r="U156" s="13">
        <f t="shared" ca="1" si="21"/>
        <v>54.440678440251332</v>
      </c>
    </row>
    <row r="157" spans="1:21" ht="14.4" x14ac:dyDescent="0.3">
      <c r="A157" s="2">
        <v>156</v>
      </c>
      <c r="B157" s="1">
        <v>32</v>
      </c>
      <c r="Q157" s="2">
        <v>156</v>
      </c>
      <c r="R157">
        <f t="shared" ca="1" si="18"/>
        <v>0.41395100743539848</v>
      </c>
      <c r="S157" s="2">
        <f t="shared" ca="1" si="19"/>
        <v>37.199999999999996</v>
      </c>
      <c r="T157">
        <f t="shared" ca="1" si="20"/>
        <v>0.5444357325640854</v>
      </c>
      <c r="U157" s="13">
        <f t="shared" ca="1" si="21"/>
        <v>40.139952955846056</v>
      </c>
    </row>
    <row r="158" spans="1:21" ht="14.4" x14ac:dyDescent="0.3">
      <c r="A158" s="2">
        <v>157</v>
      </c>
      <c r="B158" s="1">
        <v>33</v>
      </c>
      <c r="Q158" s="2">
        <v>157</v>
      </c>
      <c r="R158">
        <f t="shared" ca="1" si="18"/>
        <v>0.42063413906142821</v>
      </c>
      <c r="S158" s="2">
        <f t="shared" ca="1" si="19"/>
        <v>37.199999999999996</v>
      </c>
      <c r="T158">
        <f t="shared" ca="1" si="20"/>
        <v>0.89444963112193876</v>
      </c>
      <c r="U158" s="13">
        <f t="shared" ca="1" si="21"/>
        <v>42.030028008058466</v>
      </c>
    </row>
    <row r="159" spans="1:21" ht="14.4" x14ac:dyDescent="0.3">
      <c r="A159" s="2">
        <v>158</v>
      </c>
      <c r="B159" s="1">
        <v>32</v>
      </c>
      <c r="Q159" s="2">
        <v>158</v>
      </c>
      <c r="R159">
        <f t="shared" ca="1" si="18"/>
        <v>0.9247149407581422</v>
      </c>
      <c r="S159" s="2">
        <f t="shared" ca="1" si="19"/>
        <v>58.79999999999999</v>
      </c>
      <c r="T159">
        <f t="shared" ca="1" si="20"/>
        <v>0.64633061321564333</v>
      </c>
      <c r="U159" s="13">
        <f t="shared" ca="1" si="21"/>
        <v>62.290185311364468</v>
      </c>
    </row>
    <row r="160" spans="1:21" ht="14.4" x14ac:dyDescent="0.3">
      <c r="A160" s="2">
        <v>159</v>
      </c>
      <c r="B160" s="1">
        <v>31</v>
      </c>
      <c r="Q160" s="2">
        <v>159</v>
      </c>
      <c r="R160">
        <f t="shared" ca="1" si="18"/>
        <v>0.7925936066588658</v>
      </c>
      <c r="S160" s="2">
        <f t="shared" ca="1" si="19"/>
        <v>53.399999999999991</v>
      </c>
      <c r="T160">
        <f t="shared" ca="1" si="20"/>
        <v>0.40506208606469463</v>
      </c>
      <c r="U160" s="13">
        <f t="shared" ca="1" si="21"/>
        <v>55.587335264749342</v>
      </c>
    </row>
    <row r="161" spans="1:21" ht="14.4" x14ac:dyDescent="0.3">
      <c r="A161" s="2">
        <v>160</v>
      </c>
      <c r="B161" s="1">
        <v>31</v>
      </c>
      <c r="Q161" s="2">
        <v>160</v>
      </c>
      <c r="R161">
        <f t="shared" ca="1" si="18"/>
        <v>0.59238246066895839</v>
      </c>
      <c r="S161" s="2">
        <f t="shared" ca="1" si="19"/>
        <v>42.599999999999994</v>
      </c>
      <c r="T161">
        <f t="shared" ca="1" si="20"/>
        <v>0.36046368634846915</v>
      </c>
      <c r="U161" s="13">
        <f t="shared" ca="1" si="21"/>
        <v>44.546503906281728</v>
      </c>
    </row>
    <row r="162" spans="1:21" ht="14.4" x14ac:dyDescent="0.3">
      <c r="A162" s="2">
        <v>161</v>
      </c>
      <c r="B162" s="1">
        <v>29</v>
      </c>
      <c r="Q162" s="2">
        <v>161</v>
      </c>
      <c r="R162">
        <f t="shared" ca="1" si="18"/>
        <v>0.67513154629258043</v>
      </c>
      <c r="S162" s="2">
        <f t="shared" ca="1" si="19"/>
        <v>47.999999999999993</v>
      </c>
      <c r="T162">
        <f t="shared" ca="1" si="20"/>
        <v>0.60370613015642549</v>
      </c>
      <c r="U162" s="13">
        <f t="shared" ca="1" si="21"/>
        <v>51.260013102844688</v>
      </c>
    </row>
    <row r="163" spans="1:21" ht="14.4" x14ac:dyDescent="0.3">
      <c r="A163" s="2">
        <v>162</v>
      </c>
      <c r="B163" s="1">
        <v>39</v>
      </c>
      <c r="Q163" s="2">
        <v>162</v>
      </c>
      <c r="R163">
        <f t="shared" ca="1" si="18"/>
        <v>0.45601695120147601</v>
      </c>
      <c r="S163" s="2">
        <f t="shared" ca="1" si="19"/>
        <v>42.599999999999994</v>
      </c>
      <c r="T163">
        <f t="shared" ca="1" si="20"/>
        <v>0.75519201675610559</v>
      </c>
      <c r="U163" s="13">
        <f t="shared" ca="1" si="21"/>
        <v>46.678036890482964</v>
      </c>
    </row>
    <row r="164" spans="1:21" ht="14.4" x14ac:dyDescent="0.3">
      <c r="A164" s="2">
        <v>163</v>
      </c>
      <c r="B164" s="1">
        <v>37</v>
      </c>
      <c r="Q164" s="2">
        <v>163</v>
      </c>
      <c r="R164">
        <f t="shared" ca="1" si="18"/>
        <v>0.47806395861131257</v>
      </c>
      <c r="S164" s="2">
        <f t="shared" ca="1" si="19"/>
        <v>42.599999999999994</v>
      </c>
      <c r="T164">
        <f t="shared" ca="1" si="20"/>
        <v>0.20518703747857037</v>
      </c>
      <c r="U164" s="13">
        <f t="shared" ca="1" si="21"/>
        <v>43.708010002384277</v>
      </c>
    </row>
    <row r="165" spans="1:21" ht="14.4" x14ac:dyDescent="0.3">
      <c r="A165" s="2">
        <v>164</v>
      </c>
      <c r="B165" s="1">
        <v>50</v>
      </c>
      <c r="Q165" s="2">
        <v>164</v>
      </c>
      <c r="R165">
        <f t="shared" ca="1" si="18"/>
        <v>0.42696917880778085</v>
      </c>
      <c r="S165" s="2">
        <f t="shared" ca="1" si="19"/>
        <v>37.199999999999996</v>
      </c>
      <c r="T165">
        <f t="shared" ca="1" si="20"/>
        <v>0.78824650257755191</v>
      </c>
      <c r="U165" s="13">
        <f t="shared" ca="1" si="21"/>
        <v>41.456531113918778</v>
      </c>
    </row>
    <row r="166" spans="1:21" ht="14.4" x14ac:dyDescent="0.3">
      <c r="A166" s="2">
        <v>165</v>
      </c>
      <c r="B166" s="1">
        <v>73</v>
      </c>
      <c r="Q166" s="2">
        <v>165</v>
      </c>
      <c r="R166">
        <f t="shared" ca="1" si="18"/>
        <v>0.8506283476581471</v>
      </c>
      <c r="S166" s="2">
        <f t="shared" ca="1" si="19"/>
        <v>58.79999999999999</v>
      </c>
      <c r="T166">
        <f t="shared" ca="1" si="20"/>
        <v>5.8738348009873542E-3</v>
      </c>
      <c r="U166" s="13">
        <f t="shared" ca="1" si="21"/>
        <v>58.831718707925319</v>
      </c>
    </row>
    <row r="167" spans="1:21" ht="14.4" x14ac:dyDescent="0.3">
      <c r="A167" s="2">
        <v>166</v>
      </c>
      <c r="B167" s="1">
        <v>61</v>
      </c>
      <c r="Q167" s="2">
        <v>166</v>
      </c>
      <c r="R167">
        <f t="shared" ca="1" si="18"/>
        <v>0.32630053172908247</v>
      </c>
      <c r="S167" s="2">
        <f t="shared" ca="1" si="19"/>
        <v>37.199999999999996</v>
      </c>
      <c r="T167">
        <f t="shared" ca="1" si="20"/>
        <v>0.28385767120448935</v>
      </c>
      <c r="U167" s="13">
        <f t="shared" ca="1" si="21"/>
        <v>38.732831424504241</v>
      </c>
    </row>
    <row r="168" spans="1:21" ht="14.4" x14ac:dyDescent="0.3">
      <c r="A168" s="2">
        <v>167</v>
      </c>
      <c r="B168" s="1">
        <v>67</v>
      </c>
      <c r="Q168" s="2">
        <v>167</v>
      </c>
      <c r="R168">
        <f t="shared" ca="1" si="18"/>
        <v>0.43086760165866334</v>
      </c>
      <c r="S168" s="2">
        <f t="shared" ca="1" si="19"/>
        <v>37.199999999999996</v>
      </c>
      <c r="T168">
        <f t="shared" ca="1" si="20"/>
        <v>0.1073894936656089</v>
      </c>
      <c r="U168" s="13">
        <f t="shared" ca="1" si="21"/>
        <v>37.779903265794282</v>
      </c>
    </row>
    <row r="169" spans="1:21" ht="14.4" x14ac:dyDescent="0.3">
      <c r="A169" s="2">
        <v>168</v>
      </c>
      <c r="B169" s="1">
        <v>54</v>
      </c>
      <c r="Q169" s="2">
        <v>168</v>
      </c>
      <c r="R169">
        <f t="shared" ca="1" si="18"/>
        <v>7.0711548493706533E-2</v>
      </c>
      <c r="S169" s="2">
        <f t="shared" ca="1" si="19"/>
        <v>21</v>
      </c>
      <c r="T169">
        <f t="shared" ca="1" si="20"/>
        <v>0.48635099316672237</v>
      </c>
      <c r="U169" s="13">
        <f t="shared" ca="1" si="21"/>
        <v>23.626295363100301</v>
      </c>
    </row>
    <row r="170" spans="1:21" ht="14.4" x14ac:dyDescent="0.3">
      <c r="A170" s="2">
        <v>169</v>
      </c>
      <c r="B170" s="1">
        <v>54</v>
      </c>
      <c r="Q170" s="2">
        <v>169</v>
      </c>
      <c r="R170">
        <f t="shared" ca="1" si="18"/>
        <v>0.747341687936806</v>
      </c>
      <c r="S170" s="2">
        <f t="shared" ca="1" si="19"/>
        <v>47.999999999999993</v>
      </c>
      <c r="T170">
        <f t="shared" ca="1" si="20"/>
        <v>0.9168156033700211</v>
      </c>
      <c r="U170" s="13">
        <f t="shared" ca="1" si="21"/>
        <v>52.950804258198104</v>
      </c>
    </row>
    <row r="171" spans="1:21" ht="14.4" x14ac:dyDescent="0.3">
      <c r="A171" s="2">
        <v>170</v>
      </c>
      <c r="B171" s="1">
        <v>53</v>
      </c>
      <c r="Q171" s="2">
        <v>170</v>
      </c>
      <c r="R171">
        <f t="shared" ca="1" si="18"/>
        <v>0.1106309528256828</v>
      </c>
      <c r="S171" s="2">
        <f t="shared" ca="1" si="19"/>
        <v>26.4</v>
      </c>
      <c r="T171">
        <f t="shared" ca="1" si="20"/>
        <v>0.72925525728592455</v>
      </c>
      <c r="U171" s="13">
        <f t="shared" ca="1" si="21"/>
        <v>30.337978389343991</v>
      </c>
    </row>
    <row r="172" spans="1:21" ht="14.4" x14ac:dyDescent="0.3">
      <c r="A172" s="2">
        <v>171</v>
      </c>
      <c r="B172" s="1">
        <v>46</v>
      </c>
      <c r="Q172" s="2">
        <v>171</v>
      </c>
      <c r="R172">
        <f t="shared" ca="1" si="18"/>
        <v>0.65723448552327901</v>
      </c>
      <c r="S172" s="2">
        <f t="shared" ca="1" si="19"/>
        <v>47.999999999999993</v>
      </c>
      <c r="T172">
        <f t="shared" ca="1" si="20"/>
        <v>0.56096521048920256</v>
      </c>
      <c r="U172" s="13">
        <f t="shared" ca="1" si="21"/>
        <v>51.029212136641689</v>
      </c>
    </row>
    <row r="173" spans="1:21" ht="14.4" x14ac:dyDescent="0.3">
      <c r="A173" s="2">
        <v>172</v>
      </c>
      <c r="B173" s="1">
        <v>37</v>
      </c>
      <c r="Q173" s="2">
        <v>172</v>
      </c>
      <c r="R173">
        <f t="shared" ca="1" si="18"/>
        <v>0.11200474687086392</v>
      </c>
      <c r="S173" s="2">
        <f t="shared" ca="1" si="19"/>
        <v>26.4</v>
      </c>
      <c r="T173">
        <f t="shared" ca="1" si="20"/>
        <v>0.9934074341676139</v>
      </c>
      <c r="U173" s="13">
        <f t="shared" ca="1" si="21"/>
        <v>31.764400144505114</v>
      </c>
    </row>
    <row r="174" spans="1:21" ht="14.4" x14ac:dyDescent="0.3">
      <c r="A174" s="2">
        <v>173</v>
      </c>
      <c r="B174" s="1">
        <v>38</v>
      </c>
      <c r="Q174" s="2">
        <v>173</v>
      </c>
      <c r="R174">
        <f t="shared" ca="1" si="18"/>
        <v>0.6499643592639609</v>
      </c>
      <c r="S174" s="2">
        <f t="shared" ca="1" si="19"/>
        <v>47.999999999999993</v>
      </c>
      <c r="T174">
        <f t="shared" ca="1" si="20"/>
        <v>0.2285270257332882</v>
      </c>
      <c r="U174" s="13">
        <f t="shared" ca="1" si="21"/>
        <v>49.234045938959753</v>
      </c>
    </row>
    <row r="175" spans="1:21" ht="14.4" x14ac:dyDescent="0.3">
      <c r="A175" s="2">
        <v>174</v>
      </c>
      <c r="B175" s="1">
        <v>34</v>
      </c>
      <c r="Q175" s="2">
        <v>174</v>
      </c>
      <c r="R175">
        <f t="shared" ca="1" si="18"/>
        <v>0.46552672234388659</v>
      </c>
      <c r="S175" s="2">
        <f t="shared" ca="1" si="19"/>
        <v>42.599999999999994</v>
      </c>
      <c r="T175">
        <f t="shared" ca="1" si="20"/>
        <v>0.91822374300236209</v>
      </c>
      <c r="U175" s="13">
        <f t="shared" ca="1" si="21"/>
        <v>47.558408212212747</v>
      </c>
    </row>
    <row r="176" spans="1:21" ht="14.4" x14ac:dyDescent="0.3">
      <c r="A176" s="2">
        <v>175</v>
      </c>
      <c r="B176" s="1">
        <v>35</v>
      </c>
      <c r="Q176" s="2">
        <v>175</v>
      </c>
      <c r="R176">
        <f t="shared" ca="1" si="18"/>
        <v>0.56555230125774081</v>
      </c>
      <c r="S176" s="2">
        <f t="shared" ca="1" si="19"/>
        <v>42.599999999999994</v>
      </c>
      <c r="T176">
        <f t="shared" ca="1" si="20"/>
        <v>0.90622608461566134</v>
      </c>
      <c r="U176" s="13">
        <f t="shared" ca="1" si="21"/>
        <v>47.493620856924565</v>
      </c>
    </row>
    <row r="177" spans="1:21" ht="14.4" x14ac:dyDescent="0.3">
      <c r="A177" s="2">
        <v>176</v>
      </c>
      <c r="B177" s="1">
        <v>42</v>
      </c>
      <c r="Q177" s="2">
        <v>176</v>
      </c>
      <c r="R177">
        <f t="shared" ca="1" si="18"/>
        <v>0.23915065201954078</v>
      </c>
      <c r="S177" s="2">
        <f t="shared" ca="1" si="19"/>
        <v>31.799999999999997</v>
      </c>
      <c r="T177">
        <f t="shared" ca="1" si="20"/>
        <v>0.16995545157259573</v>
      </c>
      <c r="U177" s="13">
        <f t="shared" ca="1" si="21"/>
        <v>32.717759438492017</v>
      </c>
    </row>
    <row r="178" spans="1:21" ht="14.4" x14ac:dyDescent="0.3">
      <c r="A178" s="2">
        <v>177</v>
      </c>
      <c r="B178" s="1">
        <v>53</v>
      </c>
      <c r="Q178" s="2">
        <v>177</v>
      </c>
      <c r="R178">
        <f t="shared" ca="1" si="18"/>
        <v>0.75088667425203548</v>
      </c>
      <c r="S178" s="2">
        <f t="shared" ca="1" si="19"/>
        <v>53.399999999999991</v>
      </c>
      <c r="T178">
        <f t="shared" ca="1" si="20"/>
        <v>0.70437175874470803</v>
      </c>
      <c r="U178" s="13">
        <f t="shared" ca="1" si="21"/>
        <v>57.203607497221412</v>
      </c>
    </row>
    <row r="179" spans="1:21" ht="14.4" x14ac:dyDescent="0.3">
      <c r="A179" s="2">
        <v>178</v>
      </c>
      <c r="B179" s="1">
        <v>38</v>
      </c>
      <c r="Q179" s="2">
        <v>178</v>
      </c>
      <c r="R179">
        <f t="shared" ca="1" si="18"/>
        <v>0.18399704234691661</v>
      </c>
      <c r="S179" s="2">
        <f t="shared" ca="1" si="19"/>
        <v>26.4</v>
      </c>
      <c r="T179">
        <f t="shared" ca="1" si="20"/>
        <v>0.6035120065850833</v>
      </c>
      <c r="U179" s="13">
        <f t="shared" ca="1" si="21"/>
        <v>29.658964835559448</v>
      </c>
    </row>
    <row r="180" spans="1:21" ht="14.4" x14ac:dyDescent="0.3">
      <c r="A180" s="2">
        <v>179</v>
      </c>
      <c r="B180" s="1">
        <v>50</v>
      </c>
      <c r="Q180" s="2">
        <v>179</v>
      </c>
      <c r="R180">
        <f t="shared" ca="1" si="18"/>
        <v>0.70281630787602334</v>
      </c>
      <c r="S180" s="2">
        <f t="shared" ca="1" si="19"/>
        <v>47.999999999999993</v>
      </c>
      <c r="T180">
        <f t="shared" ca="1" si="20"/>
        <v>0.67023149559629847</v>
      </c>
      <c r="U180" s="13">
        <f t="shared" ca="1" si="21"/>
        <v>51.619250076220005</v>
      </c>
    </row>
    <row r="181" spans="1:21" ht="14.4" x14ac:dyDescent="0.3">
      <c r="A181" s="2">
        <v>180</v>
      </c>
      <c r="B181" s="1">
        <v>47</v>
      </c>
      <c r="Q181" s="2">
        <v>180</v>
      </c>
      <c r="R181">
        <f t="shared" ca="1" si="18"/>
        <v>0.48048279125368443</v>
      </c>
      <c r="S181" s="2">
        <f t="shared" ca="1" si="19"/>
        <v>42.599999999999994</v>
      </c>
      <c r="T181">
        <f t="shared" ca="1" si="20"/>
        <v>0.76334309012798385</v>
      </c>
      <c r="U181" s="13">
        <f t="shared" ca="1" si="21"/>
        <v>46.722052686691107</v>
      </c>
    </row>
    <row r="182" spans="1:21" ht="14.4" x14ac:dyDescent="0.3">
      <c r="A182" s="2">
        <v>181</v>
      </c>
      <c r="B182" s="1">
        <v>36</v>
      </c>
      <c r="Q182" s="2">
        <v>181</v>
      </c>
      <c r="R182">
        <f t="shared" ca="1" si="18"/>
        <v>0.93387113056096338</v>
      </c>
      <c r="S182" s="2">
        <f t="shared" ca="1" si="19"/>
        <v>64.199999999999989</v>
      </c>
      <c r="T182">
        <f t="shared" ca="1" si="20"/>
        <v>0.66995984436934164</v>
      </c>
      <c r="U182" s="13">
        <f t="shared" ca="1" si="21"/>
        <v>67.817783159594427</v>
      </c>
    </row>
    <row r="183" spans="1:21" ht="14.4" x14ac:dyDescent="0.3">
      <c r="A183" s="2">
        <v>182</v>
      </c>
      <c r="B183" s="1">
        <v>44</v>
      </c>
      <c r="Q183" s="2">
        <v>182</v>
      </c>
      <c r="R183">
        <f t="shared" ca="1" si="18"/>
        <v>0.45722911290440094</v>
      </c>
      <c r="S183" s="2">
        <f t="shared" ca="1" si="19"/>
        <v>42.599999999999994</v>
      </c>
      <c r="T183">
        <f t="shared" ca="1" si="20"/>
        <v>0.48841469578934271</v>
      </c>
      <c r="U183" s="13">
        <f t="shared" ca="1" si="21"/>
        <v>45.237439357262446</v>
      </c>
    </row>
    <row r="184" spans="1:21" ht="14.4" x14ac:dyDescent="0.3">
      <c r="A184" s="2">
        <v>183</v>
      </c>
      <c r="B184" s="1">
        <v>36</v>
      </c>
      <c r="Q184" s="2">
        <v>183</v>
      </c>
      <c r="R184">
        <f t="shared" ca="1" si="18"/>
        <v>0.65683961982678596</v>
      </c>
      <c r="S184" s="2">
        <f t="shared" ca="1" si="19"/>
        <v>47.999999999999993</v>
      </c>
      <c r="T184">
        <f t="shared" ca="1" si="20"/>
        <v>0.87593082165297376</v>
      </c>
      <c r="U184" s="13">
        <f t="shared" ca="1" si="21"/>
        <v>52.730026436926053</v>
      </c>
    </row>
    <row r="185" spans="1:21" ht="14.4" x14ac:dyDescent="0.3">
      <c r="A185" s="2">
        <v>184</v>
      </c>
      <c r="B185" s="1">
        <v>38</v>
      </c>
      <c r="Q185" s="2">
        <v>184</v>
      </c>
      <c r="R185">
        <f t="shared" ca="1" si="18"/>
        <v>0.51876825662295978</v>
      </c>
      <c r="S185" s="2">
        <f t="shared" ca="1" si="19"/>
        <v>42.599999999999994</v>
      </c>
      <c r="T185">
        <f t="shared" ca="1" si="20"/>
        <v>0.4431065476904974</v>
      </c>
      <c r="U185" s="13">
        <f t="shared" ca="1" si="21"/>
        <v>44.992775357528679</v>
      </c>
    </row>
    <row r="186" spans="1:21" ht="14.4" x14ac:dyDescent="0.3">
      <c r="A186" s="2">
        <v>185</v>
      </c>
      <c r="B186" s="1">
        <v>29</v>
      </c>
      <c r="Q186" s="2">
        <v>185</v>
      </c>
      <c r="R186">
        <f t="shared" ca="1" si="18"/>
        <v>0.95823631406180398</v>
      </c>
      <c r="S186" s="2">
        <f t="shared" ca="1" si="19"/>
        <v>64.199999999999989</v>
      </c>
      <c r="T186">
        <f t="shared" ca="1" si="20"/>
        <v>2.020977271483837E-2</v>
      </c>
      <c r="U186" s="13">
        <f t="shared" ca="1" si="21"/>
        <v>64.309132772660121</v>
      </c>
    </row>
    <row r="187" spans="1:21" ht="14.4" x14ac:dyDescent="0.3">
      <c r="A187" s="2">
        <v>186</v>
      </c>
      <c r="B187" s="1">
        <v>27</v>
      </c>
      <c r="Q187" s="2">
        <v>186</v>
      </c>
      <c r="R187">
        <f t="shared" ca="1" si="18"/>
        <v>0.97612103569357311</v>
      </c>
      <c r="S187" s="2">
        <f t="shared" ca="1" si="19"/>
        <v>64.199999999999989</v>
      </c>
      <c r="T187">
        <f t="shared" ca="1" si="20"/>
        <v>0.25312846559385993</v>
      </c>
      <c r="U187" s="13">
        <f t="shared" ca="1" si="21"/>
        <v>65.566893714206827</v>
      </c>
    </row>
    <row r="188" spans="1:21" ht="14.4" x14ac:dyDescent="0.3">
      <c r="A188" s="2">
        <v>187</v>
      </c>
      <c r="B188" s="1">
        <v>29</v>
      </c>
      <c r="Q188" s="2">
        <v>187</v>
      </c>
      <c r="R188">
        <f t="shared" ca="1" si="18"/>
        <v>0.45589448226218876</v>
      </c>
      <c r="S188" s="2">
        <f t="shared" ca="1" si="19"/>
        <v>42.599999999999994</v>
      </c>
      <c r="T188">
        <f t="shared" ca="1" si="20"/>
        <v>6.6035207189285572E-2</v>
      </c>
      <c r="U188" s="13">
        <f t="shared" ca="1" si="21"/>
        <v>42.956590118822135</v>
      </c>
    </row>
    <row r="189" spans="1:21" ht="14.4" x14ac:dyDescent="0.3">
      <c r="A189" s="2">
        <v>188</v>
      </c>
      <c r="B189" s="1">
        <v>29</v>
      </c>
      <c r="Q189" s="2">
        <v>188</v>
      </c>
      <c r="R189">
        <f t="shared" ca="1" si="18"/>
        <v>5.6600860996115832E-2</v>
      </c>
      <c r="S189" s="2">
        <f t="shared" ca="1" si="19"/>
        <v>21</v>
      </c>
      <c r="T189">
        <f t="shared" ca="1" si="20"/>
        <v>5.7344832115908573E-2</v>
      </c>
      <c r="U189" s="13">
        <f t="shared" ca="1" si="21"/>
        <v>21.309662093425906</v>
      </c>
    </row>
    <row r="190" spans="1:21" ht="14.4" x14ac:dyDescent="0.3">
      <c r="A190" s="2">
        <v>189</v>
      </c>
      <c r="B190" s="1">
        <v>28</v>
      </c>
      <c r="Q190" s="2">
        <v>189</v>
      </c>
      <c r="R190">
        <f t="shared" ca="1" si="18"/>
        <v>0.30460375920048044</v>
      </c>
      <c r="S190" s="2">
        <f t="shared" ca="1" si="19"/>
        <v>37.199999999999996</v>
      </c>
      <c r="T190">
        <f t="shared" ca="1" si="20"/>
        <v>0.44986122121751515</v>
      </c>
      <c r="U190" s="13">
        <f t="shared" ca="1" si="21"/>
        <v>39.629250594574579</v>
      </c>
    </row>
    <row r="191" spans="1:21" ht="14.4" x14ac:dyDescent="0.3">
      <c r="A191" s="2">
        <v>190</v>
      </c>
      <c r="B191" s="1">
        <v>27</v>
      </c>
      <c r="Q191" s="2">
        <v>190</v>
      </c>
      <c r="R191">
        <f t="shared" ca="1" si="18"/>
        <v>0.74680029298288286</v>
      </c>
      <c r="S191" s="2">
        <f t="shared" ca="1" si="19"/>
        <v>47.999999999999993</v>
      </c>
      <c r="T191">
        <f t="shared" ca="1" si="20"/>
        <v>0.54835616330143955</v>
      </c>
      <c r="U191" s="13">
        <f t="shared" ca="1" si="21"/>
        <v>50.961123281827767</v>
      </c>
    </row>
    <row r="192" spans="1:21" ht="14.4" x14ac:dyDescent="0.3">
      <c r="A192" s="2">
        <v>191</v>
      </c>
      <c r="B192" s="1">
        <v>42</v>
      </c>
      <c r="Q192" s="2">
        <v>191</v>
      </c>
      <c r="R192">
        <f t="shared" ca="1" si="18"/>
        <v>0.52972168286039456</v>
      </c>
      <c r="S192" s="2">
        <f t="shared" ca="1" si="19"/>
        <v>42.599999999999994</v>
      </c>
      <c r="T192">
        <f t="shared" ca="1" si="20"/>
        <v>0.32522038863297964</v>
      </c>
      <c r="U192" s="13">
        <f t="shared" ca="1" si="21"/>
        <v>44.356190098618086</v>
      </c>
    </row>
    <row r="193" spans="1:21" ht="14.4" x14ac:dyDescent="0.3">
      <c r="A193" s="2">
        <v>192</v>
      </c>
      <c r="B193" s="1">
        <v>52</v>
      </c>
      <c r="Q193" s="2">
        <v>192</v>
      </c>
      <c r="R193">
        <f t="shared" ca="1" si="18"/>
        <v>0.84160381539130569</v>
      </c>
      <c r="S193" s="2">
        <f t="shared" ca="1" si="19"/>
        <v>58.79999999999999</v>
      </c>
      <c r="T193">
        <f t="shared" ca="1" si="20"/>
        <v>0.18837784178924144</v>
      </c>
      <c r="U193" s="13">
        <f t="shared" ca="1" si="21"/>
        <v>59.817240345661894</v>
      </c>
    </row>
    <row r="194" spans="1:21" ht="14.4" x14ac:dyDescent="0.3">
      <c r="A194" s="2">
        <v>193</v>
      </c>
      <c r="B194" s="1">
        <v>47</v>
      </c>
      <c r="Q194" s="2">
        <v>193</v>
      </c>
      <c r="R194">
        <f t="shared" ca="1" si="18"/>
        <v>0.54508220351970715</v>
      </c>
      <c r="S194" s="2">
        <f t="shared" ca="1" si="19"/>
        <v>42.599999999999994</v>
      </c>
      <c r="T194">
        <f t="shared" ca="1" si="20"/>
        <v>0.92176259802827099</v>
      </c>
      <c r="U194" s="13">
        <f t="shared" ca="1" si="21"/>
        <v>47.57751802935266</v>
      </c>
    </row>
    <row r="195" spans="1:21" ht="14.4" x14ac:dyDescent="0.3">
      <c r="A195" s="2">
        <v>194</v>
      </c>
      <c r="B195" s="1">
        <v>53</v>
      </c>
      <c r="Q195" s="2">
        <v>194</v>
      </c>
      <c r="R195">
        <f t="shared" ref="R195:R258" ca="1" si="22">RAND()</f>
        <v>0.9150863711962377</v>
      </c>
      <c r="S195" s="2">
        <f t="shared" ref="S195:S258" ca="1" si="23">VLOOKUP(R195,$L$2:$M$11,2)</f>
        <v>58.79999999999999</v>
      </c>
      <c r="T195">
        <f t="shared" ref="T195:T258" ca="1" si="24">RAND()</f>
        <v>4.3592848835146136E-2</v>
      </c>
      <c r="U195" s="13">
        <f t="shared" ca="1" si="21"/>
        <v>59.035401383709782</v>
      </c>
    </row>
    <row r="196" spans="1:21" ht="14.4" x14ac:dyDescent="0.3">
      <c r="A196" s="2">
        <v>195</v>
      </c>
      <c r="B196" s="1">
        <v>46</v>
      </c>
      <c r="Q196" s="2">
        <v>195</v>
      </c>
      <c r="R196">
        <f t="shared" ca="1" si="22"/>
        <v>0.75960700205034537</v>
      </c>
      <c r="S196" s="2">
        <f t="shared" ca="1" si="23"/>
        <v>53.399999999999991</v>
      </c>
      <c r="T196">
        <f t="shared" ca="1" si="24"/>
        <v>0.43498183722515815</v>
      </c>
      <c r="U196" s="13">
        <f t="shared" ca="1" si="21"/>
        <v>55.748901921015843</v>
      </c>
    </row>
    <row r="197" spans="1:21" ht="14.4" x14ac:dyDescent="0.3">
      <c r="A197" s="2">
        <v>196</v>
      </c>
      <c r="B197" s="1">
        <v>39</v>
      </c>
      <c r="Q197" s="2">
        <v>196</v>
      </c>
      <c r="R197">
        <f t="shared" ca="1" si="22"/>
        <v>0.8539961012495827</v>
      </c>
      <c r="S197" s="2">
        <f t="shared" ca="1" si="23"/>
        <v>58.79999999999999</v>
      </c>
      <c r="T197">
        <f t="shared" ca="1" si="24"/>
        <v>0.68441378187114132</v>
      </c>
      <c r="U197" s="13">
        <f t="shared" ca="1" si="21"/>
        <v>62.495834422104153</v>
      </c>
    </row>
    <row r="198" spans="1:21" ht="14.4" x14ac:dyDescent="0.3">
      <c r="A198" s="2">
        <v>197</v>
      </c>
      <c r="B198" s="1">
        <v>37</v>
      </c>
      <c r="Q198" s="2">
        <v>197</v>
      </c>
      <c r="R198">
        <f t="shared" ca="1" si="22"/>
        <v>0.6526231476111567</v>
      </c>
      <c r="S198" s="2">
        <f t="shared" ca="1" si="23"/>
        <v>47.999999999999993</v>
      </c>
      <c r="T198">
        <f t="shared" ca="1" si="24"/>
        <v>0.76654210574586357</v>
      </c>
      <c r="U198" s="13">
        <f t="shared" ca="1" si="21"/>
        <v>52.139327371027655</v>
      </c>
    </row>
    <row r="199" spans="1:21" ht="14.4" x14ac:dyDescent="0.3">
      <c r="A199" s="2">
        <v>198</v>
      </c>
      <c r="B199" s="1">
        <v>35</v>
      </c>
      <c r="Q199" s="2">
        <v>198</v>
      </c>
      <c r="R199">
        <f t="shared" ca="1" si="22"/>
        <v>0.55071579323695918</v>
      </c>
      <c r="S199" s="2">
        <f t="shared" ca="1" si="23"/>
        <v>42.599999999999994</v>
      </c>
      <c r="T199">
        <f t="shared" ca="1" si="24"/>
        <v>0.20153828086626457</v>
      </c>
      <c r="U199" s="13">
        <f t="shared" ca="1" si="21"/>
        <v>43.688306716677822</v>
      </c>
    </row>
    <row r="200" spans="1:21" ht="14.4" x14ac:dyDescent="0.3">
      <c r="A200" s="2">
        <v>199</v>
      </c>
      <c r="B200" s="1">
        <v>43</v>
      </c>
      <c r="Q200" s="2">
        <v>199</v>
      </c>
      <c r="R200">
        <f t="shared" ca="1" si="22"/>
        <v>0.9187821404275347</v>
      </c>
      <c r="S200" s="2">
        <f t="shared" ca="1" si="23"/>
        <v>58.79999999999999</v>
      </c>
      <c r="T200">
        <f t="shared" ca="1" si="24"/>
        <v>0.71476221270779783</v>
      </c>
      <c r="U200" s="13">
        <f t="shared" ca="1" si="21"/>
        <v>62.6597159486221</v>
      </c>
    </row>
    <row r="201" spans="1:21" ht="14.4" x14ac:dyDescent="0.3">
      <c r="A201" s="2">
        <v>200</v>
      </c>
      <c r="B201" s="1">
        <v>44</v>
      </c>
      <c r="Q201" s="2">
        <v>200</v>
      </c>
      <c r="R201">
        <f t="shared" ca="1" si="22"/>
        <v>0.7554718709121433</v>
      </c>
      <c r="S201" s="2">
        <f t="shared" ca="1" si="23"/>
        <v>53.399999999999991</v>
      </c>
      <c r="T201">
        <f t="shared" ca="1" si="24"/>
        <v>0.78323728869955822</v>
      </c>
      <c r="U201" s="13">
        <f t="shared" ca="1" si="21"/>
        <v>57.629481358977607</v>
      </c>
    </row>
    <row r="202" spans="1:21" ht="14.4" x14ac:dyDescent="0.3">
      <c r="A202" s="2">
        <v>201</v>
      </c>
      <c r="B202" s="1">
        <v>72</v>
      </c>
      <c r="Q202" s="2">
        <v>201</v>
      </c>
      <c r="R202">
        <f t="shared" ca="1" si="22"/>
        <v>0.87683557081735697</v>
      </c>
      <c r="S202" s="2">
        <f t="shared" ca="1" si="23"/>
        <v>58.79999999999999</v>
      </c>
      <c r="T202">
        <f t="shared" ca="1" si="24"/>
        <v>0.63453706367028684</v>
      </c>
      <c r="U202" s="13">
        <f t="shared" ca="1" si="21"/>
        <v>62.226500143819536</v>
      </c>
    </row>
    <row r="203" spans="1:21" ht="14.4" x14ac:dyDescent="0.3">
      <c r="A203" s="2">
        <v>202</v>
      </c>
      <c r="B203" s="1">
        <v>69</v>
      </c>
      <c r="Q203" s="2">
        <v>202</v>
      </c>
      <c r="R203">
        <f t="shared" ca="1" si="22"/>
        <v>0.25063587594797698</v>
      </c>
      <c r="S203" s="2">
        <f t="shared" ca="1" si="23"/>
        <v>31.799999999999997</v>
      </c>
      <c r="T203">
        <f t="shared" ca="1" si="24"/>
        <v>0.25660572820992111</v>
      </c>
      <c r="U203" s="13">
        <f t="shared" ca="1" si="21"/>
        <v>33.185670932333572</v>
      </c>
    </row>
    <row r="204" spans="1:21" ht="14.4" x14ac:dyDescent="0.3">
      <c r="A204" s="2">
        <v>203</v>
      </c>
      <c r="B204" s="1">
        <v>64</v>
      </c>
      <c r="Q204" s="2">
        <v>203</v>
      </c>
      <c r="R204">
        <f t="shared" ca="1" si="22"/>
        <v>0.70844804146357498</v>
      </c>
      <c r="S204" s="2">
        <f t="shared" ca="1" si="23"/>
        <v>47.999999999999993</v>
      </c>
      <c r="T204">
        <f t="shared" ca="1" si="24"/>
        <v>0.73850239729277256</v>
      </c>
      <c r="U204" s="13">
        <f t="shared" ca="1" si="21"/>
        <v>51.987912945380963</v>
      </c>
    </row>
    <row r="205" spans="1:21" ht="14.4" x14ac:dyDescent="0.3">
      <c r="A205" s="2">
        <v>204</v>
      </c>
      <c r="B205" s="1">
        <v>42</v>
      </c>
      <c r="Q205" s="2">
        <v>204</v>
      </c>
      <c r="R205">
        <f t="shared" ca="1" si="22"/>
        <v>0.60544231301471718</v>
      </c>
      <c r="S205" s="2">
        <f t="shared" ca="1" si="23"/>
        <v>47.999999999999993</v>
      </c>
      <c r="T205">
        <f t="shared" ca="1" si="24"/>
        <v>0.22530949231986286</v>
      </c>
      <c r="U205" s="13">
        <f t="shared" ca="1" si="21"/>
        <v>49.216671258527249</v>
      </c>
    </row>
    <row r="206" spans="1:21" ht="14.4" x14ac:dyDescent="0.3">
      <c r="A206" s="2">
        <v>205</v>
      </c>
      <c r="B206" s="1">
        <v>64</v>
      </c>
      <c r="Q206" s="2">
        <v>205</v>
      </c>
      <c r="R206">
        <f t="shared" ca="1" si="22"/>
        <v>0.56265051357675244</v>
      </c>
      <c r="S206" s="2">
        <f t="shared" ca="1" si="23"/>
        <v>42.599999999999994</v>
      </c>
      <c r="T206">
        <f t="shared" ca="1" si="24"/>
        <v>0.34152964719076218</v>
      </c>
      <c r="U206" s="13">
        <f t="shared" ca="1" si="21"/>
        <v>44.444260094830113</v>
      </c>
    </row>
    <row r="207" spans="1:21" ht="14.4" x14ac:dyDescent="0.3">
      <c r="A207" s="2">
        <v>206</v>
      </c>
      <c r="B207" s="1">
        <v>47</v>
      </c>
      <c r="Q207" s="2">
        <v>206</v>
      </c>
      <c r="R207">
        <f t="shared" ca="1" si="22"/>
        <v>0.53898792856458755</v>
      </c>
      <c r="S207" s="2">
        <f t="shared" ca="1" si="23"/>
        <v>42.599999999999994</v>
      </c>
      <c r="T207">
        <f t="shared" ca="1" si="24"/>
        <v>0.69039542427138356</v>
      </c>
      <c r="U207" s="13">
        <f t="shared" ca="1" si="21"/>
        <v>46.328135291065465</v>
      </c>
    </row>
    <row r="208" spans="1:21" ht="14.4" x14ac:dyDescent="0.3">
      <c r="A208" s="2">
        <v>207</v>
      </c>
      <c r="B208" s="1">
        <v>69</v>
      </c>
      <c r="Q208" s="2">
        <v>207</v>
      </c>
      <c r="R208">
        <f t="shared" ca="1" si="22"/>
        <v>9.823228748575541E-2</v>
      </c>
      <c r="S208" s="2">
        <f t="shared" ca="1" si="23"/>
        <v>26.4</v>
      </c>
      <c r="T208">
        <f t="shared" ca="1" si="24"/>
        <v>0.5339254865017119</v>
      </c>
      <c r="U208" s="13">
        <f t="shared" ca="1" si="21"/>
        <v>29.283197627109242</v>
      </c>
    </row>
    <row r="209" spans="1:21" ht="14.4" x14ac:dyDescent="0.3">
      <c r="A209" s="2">
        <v>208</v>
      </c>
      <c r="B209" s="1">
        <v>67</v>
      </c>
      <c r="Q209" s="2">
        <v>208</v>
      </c>
      <c r="R209">
        <f t="shared" ca="1" si="22"/>
        <v>0.33806697202426716</v>
      </c>
      <c r="S209" s="2">
        <f t="shared" ca="1" si="23"/>
        <v>37.199999999999996</v>
      </c>
      <c r="T209">
        <f t="shared" ca="1" si="24"/>
        <v>0.17545513488984565</v>
      </c>
      <c r="U209" s="13">
        <f t="shared" ca="1" si="21"/>
        <v>38.147457728405165</v>
      </c>
    </row>
    <row r="210" spans="1:21" ht="14.4" x14ac:dyDescent="0.3">
      <c r="A210" s="2">
        <v>209</v>
      </c>
      <c r="B210" s="1">
        <v>61</v>
      </c>
      <c r="Q210" s="2">
        <v>209</v>
      </c>
      <c r="R210">
        <f t="shared" ca="1" si="22"/>
        <v>0.60306193585096368</v>
      </c>
      <c r="S210" s="2">
        <f t="shared" ca="1" si="23"/>
        <v>42.599999999999994</v>
      </c>
      <c r="T210">
        <f t="shared" ca="1" si="24"/>
        <v>7.115263367826119E-2</v>
      </c>
      <c r="U210" s="13">
        <f t="shared" ca="1" si="21"/>
        <v>42.984224221862604</v>
      </c>
    </row>
    <row r="211" spans="1:21" ht="14.4" x14ac:dyDescent="0.3">
      <c r="A211" s="2">
        <v>210</v>
      </c>
      <c r="B211" s="1">
        <v>52</v>
      </c>
      <c r="Q211" s="2">
        <v>210</v>
      </c>
      <c r="R211">
        <f t="shared" ca="1" si="22"/>
        <v>0.49546100794472558</v>
      </c>
      <c r="S211" s="2">
        <f t="shared" ca="1" si="23"/>
        <v>42.599999999999994</v>
      </c>
      <c r="T211">
        <f t="shared" ca="1" si="24"/>
        <v>0.24489574642356315</v>
      </c>
      <c r="U211" s="13">
        <f t="shared" ca="1" si="21"/>
        <v>43.922437030687234</v>
      </c>
    </row>
    <row r="212" spans="1:21" ht="14.4" x14ac:dyDescent="0.3">
      <c r="A212" s="2">
        <v>211</v>
      </c>
      <c r="B212" s="1">
        <v>43</v>
      </c>
      <c r="Q212" s="2">
        <v>211</v>
      </c>
      <c r="R212">
        <f t="shared" ca="1" si="22"/>
        <v>0.92101883575838628</v>
      </c>
      <c r="S212" s="2">
        <f t="shared" ca="1" si="23"/>
        <v>58.79999999999999</v>
      </c>
      <c r="T212">
        <f t="shared" ca="1" si="24"/>
        <v>0.81537505257535448</v>
      </c>
      <c r="U212" s="13">
        <f t="shared" ref="U212:U275" ca="1" si="25">S212+$D$6*T212</f>
        <v>63.203025283906904</v>
      </c>
    </row>
    <row r="213" spans="1:21" ht="14.4" x14ac:dyDescent="0.3">
      <c r="A213" s="2">
        <v>212</v>
      </c>
      <c r="B213" s="1">
        <v>44</v>
      </c>
      <c r="Q213" s="2">
        <v>212</v>
      </c>
      <c r="R213">
        <f t="shared" ca="1" si="22"/>
        <v>0.16818360078729488</v>
      </c>
      <c r="S213" s="2">
        <f t="shared" ca="1" si="23"/>
        <v>26.4</v>
      </c>
      <c r="T213">
        <f t="shared" ca="1" si="24"/>
        <v>0.87059806659884076</v>
      </c>
      <c r="U213" s="13">
        <f t="shared" ca="1" si="25"/>
        <v>31.10122955963374</v>
      </c>
    </row>
    <row r="214" spans="1:21" ht="14.4" x14ac:dyDescent="0.3">
      <c r="A214" s="2">
        <v>213</v>
      </c>
      <c r="B214" s="1">
        <v>57</v>
      </c>
      <c r="Q214" s="2">
        <v>213</v>
      </c>
      <c r="R214">
        <f t="shared" ca="1" si="22"/>
        <v>0.47368370311169283</v>
      </c>
      <c r="S214" s="2">
        <f t="shared" ca="1" si="23"/>
        <v>42.599999999999994</v>
      </c>
      <c r="T214">
        <f t="shared" ca="1" si="24"/>
        <v>0.16359522900676826</v>
      </c>
      <c r="U214" s="13">
        <f t="shared" ca="1" si="25"/>
        <v>43.483414236636541</v>
      </c>
    </row>
    <row r="215" spans="1:21" ht="14.4" x14ac:dyDescent="0.3">
      <c r="A215" s="2">
        <v>214</v>
      </c>
      <c r="B215" s="1">
        <v>44</v>
      </c>
      <c r="Q215" s="2">
        <v>214</v>
      </c>
      <c r="R215">
        <f t="shared" ca="1" si="22"/>
        <v>0.73885034358472323</v>
      </c>
      <c r="S215" s="2">
        <f t="shared" ca="1" si="23"/>
        <v>47.999999999999993</v>
      </c>
      <c r="T215">
        <f t="shared" ca="1" si="24"/>
        <v>0.93992425899719234</v>
      </c>
      <c r="U215" s="13">
        <f t="shared" ca="1" si="25"/>
        <v>53.075590998584829</v>
      </c>
    </row>
    <row r="216" spans="1:21" ht="14.4" x14ac:dyDescent="0.3">
      <c r="A216" s="2">
        <v>215</v>
      </c>
      <c r="B216" s="1">
        <v>49</v>
      </c>
      <c r="Q216" s="2">
        <v>215</v>
      </c>
      <c r="R216">
        <f t="shared" ca="1" si="22"/>
        <v>0.87289788757175357</v>
      </c>
      <c r="S216" s="2">
        <f t="shared" ca="1" si="23"/>
        <v>58.79999999999999</v>
      </c>
      <c r="T216">
        <f t="shared" ca="1" si="24"/>
        <v>0.31310226361788762</v>
      </c>
      <c r="U216" s="13">
        <f t="shared" ca="1" si="25"/>
        <v>60.490752223536582</v>
      </c>
    </row>
    <row r="217" spans="1:21" ht="14.4" x14ac:dyDescent="0.3">
      <c r="A217" s="2">
        <v>216</v>
      </c>
      <c r="B217" s="1">
        <v>53</v>
      </c>
      <c r="Q217" s="2">
        <v>216</v>
      </c>
      <c r="R217">
        <f t="shared" ca="1" si="22"/>
        <v>0.7436080701380694</v>
      </c>
      <c r="S217" s="2">
        <f t="shared" ca="1" si="23"/>
        <v>47.999999999999993</v>
      </c>
      <c r="T217">
        <f t="shared" ca="1" si="24"/>
        <v>0.38968607771061203</v>
      </c>
      <c r="U217" s="13">
        <f t="shared" ca="1" si="25"/>
        <v>50.104304819637299</v>
      </c>
    </row>
    <row r="218" spans="1:21" ht="14.4" x14ac:dyDescent="0.3">
      <c r="A218" s="2">
        <v>217</v>
      </c>
      <c r="B218" s="1">
        <v>69</v>
      </c>
      <c r="Q218" s="2">
        <v>217</v>
      </c>
      <c r="R218">
        <f t="shared" ca="1" si="22"/>
        <v>0.83655199617882225</v>
      </c>
      <c r="S218" s="2">
        <f t="shared" ca="1" si="23"/>
        <v>58.79999999999999</v>
      </c>
      <c r="T218">
        <f t="shared" ca="1" si="24"/>
        <v>0.2734091281165586</v>
      </c>
      <c r="U218" s="13">
        <f t="shared" ca="1" si="25"/>
        <v>60.27640929182941</v>
      </c>
    </row>
    <row r="219" spans="1:21" ht="14.4" x14ac:dyDescent="0.3">
      <c r="A219" s="2">
        <v>218</v>
      </c>
      <c r="B219" s="1">
        <v>39</v>
      </c>
      <c r="Q219" s="2">
        <v>218</v>
      </c>
      <c r="R219">
        <f t="shared" ca="1" si="22"/>
        <v>0.39030170294845756</v>
      </c>
      <c r="S219" s="2">
        <f t="shared" ca="1" si="23"/>
        <v>37.199999999999996</v>
      </c>
      <c r="T219">
        <f t="shared" ca="1" si="24"/>
        <v>0.78266571489174397</v>
      </c>
      <c r="U219" s="13">
        <f t="shared" ca="1" si="25"/>
        <v>41.426394860415414</v>
      </c>
    </row>
    <row r="220" spans="1:21" ht="14.4" x14ac:dyDescent="0.3">
      <c r="A220" s="2">
        <v>219</v>
      </c>
      <c r="B220" s="1">
        <v>31</v>
      </c>
      <c r="Q220" s="2">
        <v>219</v>
      </c>
      <c r="R220">
        <f t="shared" ca="1" si="22"/>
        <v>0.50516705867987433</v>
      </c>
      <c r="S220" s="2">
        <f t="shared" ca="1" si="23"/>
        <v>42.599999999999994</v>
      </c>
      <c r="T220">
        <f t="shared" ca="1" si="24"/>
        <v>0.75193910680939613</v>
      </c>
      <c r="U220" s="13">
        <f t="shared" ca="1" si="25"/>
        <v>46.660471176770734</v>
      </c>
    </row>
    <row r="221" spans="1:21" ht="14.4" x14ac:dyDescent="0.3">
      <c r="A221" s="2">
        <v>220</v>
      </c>
      <c r="B221" s="1">
        <v>62</v>
      </c>
      <c r="Q221" s="2">
        <v>220</v>
      </c>
      <c r="R221">
        <f t="shared" ca="1" si="22"/>
        <v>0.45057158142005482</v>
      </c>
      <c r="S221" s="2">
        <f t="shared" ca="1" si="23"/>
        <v>37.199999999999996</v>
      </c>
      <c r="T221">
        <f t="shared" ca="1" si="24"/>
        <v>0.16719035549536998</v>
      </c>
      <c r="U221" s="13">
        <f t="shared" ca="1" si="25"/>
        <v>38.102827919674993</v>
      </c>
    </row>
    <row r="222" spans="1:21" ht="14.4" x14ac:dyDescent="0.3">
      <c r="A222" s="2">
        <v>221</v>
      </c>
      <c r="B222" s="1">
        <v>64</v>
      </c>
      <c r="Q222" s="2">
        <v>221</v>
      </c>
      <c r="R222">
        <f t="shared" ca="1" si="22"/>
        <v>0.85419107615229317</v>
      </c>
      <c r="S222" s="2">
        <f t="shared" ca="1" si="23"/>
        <v>58.79999999999999</v>
      </c>
      <c r="T222">
        <f t="shared" ca="1" si="24"/>
        <v>3.9598432653129012E-2</v>
      </c>
      <c r="U222" s="13">
        <f t="shared" ca="1" si="25"/>
        <v>59.01383153632689</v>
      </c>
    </row>
    <row r="223" spans="1:21" ht="14.4" x14ac:dyDescent="0.3">
      <c r="A223" s="2">
        <v>222</v>
      </c>
      <c r="B223" s="1">
        <v>45</v>
      </c>
      <c r="Q223" s="2">
        <v>222</v>
      </c>
      <c r="R223">
        <f t="shared" ca="1" si="22"/>
        <v>0.30397123766301937</v>
      </c>
      <c r="S223" s="2">
        <f t="shared" ca="1" si="23"/>
        <v>37.199999999999996</v>
      </c>
      <c r="T223">
        <f t="shared" ca="1" si="24"/>
        <v>9.3068622354391395E-2</v>
      </c>
      <c r="U223" s="13">
        <f t="shared" ca="1" si="25"/>
        <v>37.70257056071371</v>
      </c>
    </row>
    <row r="224" spans="1:21" ht="14.4" x14ac:dyDescent="0.3">
      <c r="A224" s="2">
        <v>223</v>
      </c>
      <c r="B224" s="1">
        <v>59</v>
      </c>
      <c r="Q224" s="2">
        <v>223</v>
      </c>
      <c r="R224">
        <f t="shared" ca="1" si="22"/>
        <v>0.16670794757611174</v>
      </c>
      <c r="S224" s="2">
        <f t="shared" ca="1" si="23"/>
        <v>26.4</v>
      </c>
      <c r="T224">
        <f t="shared" ca="1" si="24"/>
        <v>0.27276394012915939</v>
      </c>
      <c r="U224" s="13">
        <f t="shared" ca="1" si="25"/>
        <v>27.872925276697458</v>
      </c>
    </row>
    <row r="225" spans="1:21" ht="14.4" x14ac:dyDescent="0.3">
      <c r="A225" s="2">
        <v>224</v>
      </c>
      <c r="B225" s="1">
        <v>56</v>
      </c>
      <c r="Q225" s="2">
        <v>224</v>
      </c>
      <c r="R225">
        <f t="shared" ca="1" si="22"/>
        <v>0.84821934687136447</v>
      </c>
      <c r="S225" s="2">
        <f t="shared" ca="1" si="23"/>
        <v>58.79999999999999</v>
      </c>
      <c r="T225">
        <f t="shared" ca="1" si="24"/>
        <v>0.629372323269206</v>
      </c>
      <c r="U225" s="13">
        <f t="shared" ca="1" si="25"/>
        <v>62.1986105456537</v>
      </c>
    </row>
    <row r="226" spans="1:21" ht="14.4" x14ac:dyDescent="0.3">
      <c r="A226" s="2">
        <v>225</v>
      </c>
      <c r="B226" s="1">
        <v>48</v>
      </c>
      <c r="Q226" s="2">
        <v>225</v>
      </c>
      <c r="R226">
        <f t="shared" ca="1" si="22"/>
        <v>0.48945997155266074</v>
      </c>
      <c r="S226" s="2">
        <f t="shared" ca="1" si="23"/>
        <v>42.599999999999994</v>
      </c>
      <c r="T226">
        <f t="shared" ca="1" si="24"/>
        <v>0.95334887231230658</v>
      </c>
      <c r="U226" s="13">
        <f t="shared" ca="1" si="25"/>
        <v>47.74808391048645</v>
      </c>
    </row>
    <row r="227" spans="1:21" ht="14.4" x14ac:dyDescent="0.3">
      <c r="A227" s="2">
        <v>226</v>
      </c>
      <c r="B227" s="1">
        <v>28</v>
      </c>
      <c r="Q227" s="2">
        <v>226</v>
      </c>
      <c r="R227">
        <f t="shared" ca="1" si="22"/>
        <v>0.54027508394238732</v>
      </c>
      <c r="S227" s="2">
        <f t="shared" ca="1" si="23"/>
        <v>42.599999999999994</v>
      </c>
      <c r="T227">
        <f t="shared" ca="1" si="24"/>
        <v>0.40806653096577794</v>
      </c>
      <c r="U227" s="13">
        <f t="shared" ca="1" si="25"/>
        <v>44.803559267215192</v>
      </c>
    </row>
    <row r="228" spans="1:21" ht="14.4" x14ac:dyDescent="0.3">
      <c r="A228" s="2">
        <v>227</v>
      </c>
      <c r="B228" s="1">
        <v>45</v>
      </c>
      <c r="Q228" s="2">
        <v>227</v>
      </c>
      <c r="R228">
        <f t="shared" ca="1" si="22"/>
        <v>0.47769272171115773</v>
      </c>
      <c r="S228" s="2">
        <f t="shared" ca="1" si="23"/>
        <v>42.599999999999994</v>
      </c>
      <c r="T228">
        <f t="shared" ca="1" si="24"/>
        <v>0.90892049127130137</v>
      </c>
      <c r="U228" s="13">
        <f t="shared" ca="1" si="25"/>
        <v>47.508170652865019</v>
      </c>
    </row>
    <row r="229" spans="1:21" ht="14.4" x14ac:dyDescent="0.3">
      <c r="A229" s="2">
        <v>228</v>
      </c>
      <c r="B229" s="1">
        <v>42</v>
      </c>
      <c r="Q229" s="2">
        <v>228</v>
      </c>
      <c r="R229">
        <f t="shared" ca="1" si="22"/>
        <v>0.22262758373756786</v>
      </c>
      <c r="S229" s="2">
        <f t="shared" ca="1" si="23"/>
        <v>31.799999999999997</v>
      </c>
      <c r="T229">
        <f t="shared" ca="1" si="24"/>
        <v>0.58354243283851726</v>
      </c>
      <c r="U229" s="13">
        <f t="shared" ca="1" si="25"/>
        <v>34.951129137327989</v>
      </c>
    </row>
    <row r="230" spans="1:21" ht="14.4" x14ac:dyDescent="0.3">
      <c r="A230" s="2">
        <v>229</v>
      </c>
      <c r="B230" s="1">
        <v>71</v>
      </c>
      <c r="Q230" s="2">
        <v>229</v>
      </c>
      <c r="R230">
        <f t="shared" ca="1" si="22"/>
        <v>2.9403006047904467E-3</v>
      </c>
      <c r="S230" s="2">
        <f t="shared" ca="1" si="23"/>
        <v>21</v>
      </c>
      <c r="T230">
        <f t="shared" ca="1" si="24"/>
        <v>0.52180993284762356</v>
      </c>
      <c r="U230" s="13">
        <f t="shared" ca="1" si="25"/>
        <v>23.817773637377169</v>
      </c>
    </row>
    <row r="231" spans="1:21" ht="14.4" x14ac:dyDescent="0.3">
      <c r="A231" s="2">
        <v>230</v>
      </c>
      <c r="B231" s="1">
        <v>41</v>
      </c>
      <c r="Q231" s="2">
        <v>230</v>
      </c>
      <c r="R231">
        <f t="shared" ca="1" si="22"/>
        <v>4.2544527220598871E-2</v>
      </c>
      <c r="S231" s="2">
        <f t="shared" ca="1" si="23"/>
        <v>21</v>
      </c>
      <c r="T231">
        <f t="shared" ca="1" si="24"/>
        <v>0.12077394733417512</v>
      </c>
      <c r="U231" s="13">
        <f t="shared" ca="1" si="25"/>
        <v>21.652179315604545</v>
      </c>
    </row>
    <row r="232" spans="1:21" ht="14.4" x14ac:dyDescent="0.3">
      <c r="A232" s="2">
        <v>231</v>
      </c>
      <c r="B232" s="1">
        <v>67</v>
      </c>
      <c r="Q232" s="2">
        <v>231</v>
      </c>
      <c r="R232">
        <f t="shared" ca="1" si="22"/>
        <v>9.0407131491254122E-2</v>
      </c>
      <c r="S232" s="2">
        <f t="shared" ca="1" si="23"/>
        <v>26.4</v>
      </c>
      <c r="T232">
        <f t="shared" ca="1" si="24"/>
        <v>0.43791790530566799</v>
      </c>
      <c r="U232" s="13">
        <f t="shared" ca="1" si="25"/>
        <v>28.764756688650607</v>
      </c>
    </row>
    <row r="233" spans="1:21" ht="14.4" x14ac:dyDescent="0.3">
      <c r="A233" s="2">
        <v>232</v>
      </c>
      <c r="B233" s="1">
        <v>29</v>
      </c>
      <c r="Q233" s="2">
        <v>232</v>
      </c>
      <c r="R233">
        <f t="shared" ca="1" si="22"/>
        <v>0.34621877650063793</v>
      </c>
      <c r="S233" s="2">
        <f t="shared" ca="1" si="23"/>
        <v>37.199999999999996</v>
      </c>
      <c r="T233">
        <f t="shared" ca="1" si="24"/>
        <v>0.2435921993318122</v>
      </c>
      <c r="U233" s="13">
        <f t="shared" ca="1" si="25"/>
        <v>38.515397876391781</v>
      </c>
    </row>
    <row r="234" spans="1:21" ht="14.4" x14ac:dyDescent="0.3">
      <c r="A234" s="2">
        <v>233</v>
      </c>
      <c r="B234" s="1">
        <v>41</v>
      </c>
      <c r="Q234" s="2">
        <v>233</v>
      </c>
      <c r="R234">
        <f t="shared" ca="1" si="22"/>
        <v>0.13047906684888277</v>
      </c>
      <c r="S234" s="2">
        <f t="shared" ca="1" si="23"/>
        <v>26.4</v>
      </c>
      <c r="T234">
        <f t="shared" ca="1" si="24"/>
        <v>5.9296497553114613E-2</v>
      </c>
      <c r="U234" s="13">
        <f t="shared" ca="1" si="25"/>
        <v>26.720201086786819</v>
      </c>
    </row>
    <row r="235" spans="1:21" ht="14.4" x14ac:dyDescent="0.3">
      <c r="A235" s="2">
        <v>234</v>
      </c>
      <c r="B235" s="1">
        <v>59</v>
      </c>
      <c r="Q235" s="2">
        <v>234</v>
      </c>
      <c r="R235">
        <f t="shared" ca="1" si="22"/>
        <v>0.87352123090856593</v>
      </c>
      <c r="S235" s="2">
        <f t="shared" ca="1" si="23"/>
        <v>58.79999999999999</v>
      </c>
      <c r="T235">
        <f t="shared" ca="1" si="24"/>
        <v>0.17934203681103422</v>
      </c>
      <c r="U235" s="13">
        <f t="shared" ca="1" si="25"/>
        <v>59.768446998779574</v>
      </c>
    </row>
    <row r="236" spans="1:21" ht="14.4" x14ac:dyDescent="0.3">
      <c r="A236" s="2">
        <v>235</v>
      </c>
      <c r="B236" s="1">
        <v>50</v>
      </c>
      <c r="Q236" s="2">
        <v>235</v>
      </c>
      <c r="R236">
        <f t="shared" ca="1" si="22"/>
        <v>0.89781074998252097</v>
      </c>
      <c r="S236" s="2">
        <f t="shared" ca="1" si="23"/>
        <v>58.79999999999999</v>
      </c>
      <c r="T236">
        <f t="shared" ca="1" si="24"/>
        <v>0.76304135522015692</v>
      </c>
      <c r="U236" s="13">
        <f t="shared" ca="1" si="25"/>
        <v>62.920423318188838</v>
      </c>
    </row>
    <row r="237" spans="1:21" ht="14.4" x14ac:dyDescent="0.3">
      <c r="A237" s="2">
        <v>236</v>
      </c>
      <c r="B237" s="1">
        <v>58</v>
      </c>
      <c r="Q237" s="2">
        <v>236</v>
      </c>
      <c r="R237">
        <f t="shared" ca="1" si="22"/>
        <v>0.63861746761398486</v>
      </c>
      <c r="S237" s="2">
        <f t="shared" ca="1" si="23"/>
        <v>47.999999999999993</v>
      </c>
      <c r="T237">
        <f t="shared" ca="1" si="24"/>
        <v>0.24138742684821834</v>
      </c>
      <c r="U237" s="13">
        <f t="shared" ca="1" si="25"/>
        <v>49.303492104980371</v>
      </c>
    </row>
    <row r="238" spans="1:21" ht="14.4" x14ac:dyDescent="0.3">
      <c r="A238" s="2">
        <v>237</v>
      </c>
      <c r="B238" s="1">
        <v>58</v>
      </c>
      <c r="Q238" s="2">
        <v>237</v>
      </c>
      <c r="R238">
        <f t="shared" ca="1" si="22"/>
        <v>0.91859882049583019</v>
      </c>
      <c r="S238" s="2">
        <f t="shared" ca="1" si="23"/>
        <v>58.79999999999999</v>
      </c>
      <c r="T238">
        <f t="shared" ca="1" si="24"/>
        <v>0.61212731497586981</v>
      </c>
      <c r="U238" s="13">
        <f t="shared" ca="1" si="25"/>
        <v>62.105487500869685</v>
      </c>
    </row>
    <row r="239" spans="1:21" ht="14.4" x14ac:dyDescent="0.3">
      <c r="A239" s="2">
        <v>238</v>
      </c>
      <c r="B239" s="1">
        <v>38</v>
      </c>
      <c r="Q239" s="2">
        <v>238</v>
      </c>
      <c r="R239">
        <f t="shared" ca="1" si="22"/>
        <v>0.42235682981719413</v>
      </c>
      <c r="S239" s="2">
        <f t="shared" ca="1" si="23"/>
        <v>37.199999999999996</v>
      </c>
      <c r="T239">
        <f t="shared" ca="1" si="24"/>
        <v>0.88412010296734322</v>
      </c>
      <c r="U239" s="13">
        <f t="shared" ca="1" si="25"/>
        <v>41.974248556023653</v>
      </c>
    </row>
    <row r="240" spans="1:21" ht="14.4" x14ac:dyDescent="0.3">
      <c r="A240" s="2">
        <v>239</v>
      </c>
      <c r="B240" s="1">
        <v>47</v>
      </c>
      <c r="Q240" s="2">
        <v>239</v>
      </c>
      <c r="R240">
        <f t="shared" ca="1" si="22"/>
        <v>0.93296446313565029</v>
      </c>
      <c r="S240" s="2">
        <f t="shared" ca="1" si="23"/>
        <v>64.199999999999989</v>
      </c>
      <c r="T240">
        <f t="shared" ca="1" si="24"/>
        <v>0.8296853409395869</v>
      </c>
      <c r="U240" s="13">
        <f t="shared" ca="1" si="25"/>
        <v>68.680300841073759</v>
      </c>
    </row>
    <row r="241" spans="1:21" ht="14.4" x14ac:dyDescent="0.3">
      <c r="A241" s="2">
        <v>240</v>
      </c>
      <c r="B241" s="1">
        <v>35</v>
      </c>
      <c r="Q241" s="2">
        <v>240</v>
      </c>
      <c r="R241">
        <f t="shared" ca="1" si="22"/>
        <v>0.711810725240276</v>
      </c>
      <c r="S241" s="2">
        <f t="shared" ca="1" si="23"/>
        <v>47.999999999999993</v>
      </c>
      <c r="T241">
        <f t="shared" ca="1" si="24"/>
        <v>5.6827979468518142E-2</v>
      </c>
      <c r="U241" s="13">
        <f t="shared" ca="1" si="25"/>
        <v>48.306871089129992</v>
      </c>
    </row>
    <row r="242" spans="1:21" ht="14.4" x14ac:dyDescent="0.3">
      <c r="A242" s="2">
        <v>241</v>
      </c>
      <c r="B242" s="1">
        <v>35</v>
      </c>
      <c r="Q242" s="2">
        <v>241</v>
      </c>
      <c r="R242">
        <f t="shared" ca="1" si="22"/>
        <v>0.29993162311781707</v>
      </c>
      <c r="S242" s="2">
        <f t="shared" ca="1" si="23"/>
        <v>31.799999999999997</v>
      </c>
      <c r="T242">
        <f t="shared" ca="1" si="24"/>
        <v>0.32721537211680007</v>
      </c>
      <c r="U242" s="13">
        <f t="shared" ca="1" si="25"/>
        <v>33.566963009430715</v>
      </c>
    </row>
    <row r="243" spans="1:21" ht="14.4" x14ac:dyDescent="0.3">
      <c r="A243" s="2">
        <v>242</v>
      </c>
      <c r="B243" s="1">
        <v>35</v>
      </c>
      <c r="Q243" s="2">
        <v>242</v>
      </c>
      <c r="R243">
        <f t="shared" ca="1" si="22"/>
        <v>0.77348428270420033</v>
      </c>
      <c r="S243" s="2">
        <f t="shared" ca="1" si="23"/>
        <v>53.399999999999991</v>
      </c>
      <c r="T243">
        <f t="shared" ca="1" si="24"/>
        <v>0.70193023856611425</v>
      </c>
      <c r="U243" s="13">
        <f t="shared" ca="1" si="25"/>
        <v>57.190423288257008</v>
      </c>
    </row>
    <row r="244" spans="1:21" ht="14.4" x14ac:dyDescent="0.3">
      <c r="A244" s="2">
        <v>243</v>
      </c>
      <c r="B244" s="1">
        <v>35</v>
      </c>
      <c r="Q244" s="2">
        <v>243</v>
      </c>
      <c r="R244">
        <f t="shared" ca="1" si="22"/>
        <v>0.47380589063950695</v>
      </c>
      <c r="S244" s="2">
        <f t="shared" ca="1" si="23"/>
        <v>42.599999999999994</v>
      </c>
      <c r="T244">
        <f t="shared" ca="1" si="24"/>
        <v>0.38325201115646834</v>
      </c>
      <c r="U244" s="13">
        <f t="shared" ca="1" si="25"/>
        <v>44.669560860244921</v>
      </c>
    </row>
    <row r="245" spans="1:21" ht="14.4" x14ac:dyDescent="0.3">
      <c r="A245" s="2">
        <v>244</v>
      </c>
      <c r="B245" s="1">
        <v>41</v>
      </c>
      <c r="Q245" s="2">
        <v>244</v>
      </c>
      <c r="R245">
        <f t="shared" ca="1" si="22"/>
        <v>0.75743411844129704</v>
      </c>
      <c r="S245" s="2">
        <f t="shared" ca="1" si="23"/>
        <v>53.399999999999991</v>
      </c>
      <c r="T245">
        <f t="shared" ca="1" si="24"/>
        <v>0.42818605958757827</v>
      </c>
      <c r="U245" s="13">
        <f t="shared" ca="1" si="25"/>
        <v>55.712204721772913</v>
      </c>
    </row>
    <row r="246" spans="1:21" ht="14.4" x14ac:dyDescent="0.3">
      <c r="A246" s="2">
        <v>245</v>
      </c>
      <c r="B246" s="1">
        <v>51</v>
      </c>
      <c r="Q246" s="2">
        <v>245</v>
      </c>
      <c r="R246">
        <f t="shared" ca="1" si="22"/>
        <v>0.5389264172014675</v>
      </c>
      <c r="S246" s="2">
        <f t="shared" ca="1" si="23"/>
        <v>42.599999999999994</v>
      </c>
      <c r="T246">
        <f t="shared" ca="1" si="24"/>
        <v>0.11701673649912536</v>
      </c>
      <c r="U246" s="13">
        <f t="shared" ca="1" si="25"/>
        <v>43.231890377095269</v>
      </c>
    </row>
    <row r="247" spans="1:21" ht="14.4" x14ac:dyDescent="0.3">
      <c r="A247" s="2">
        <v>246</v>
      </c>
      <c r="B247" s="1">
        <v>41</v>
      </c>
      <c r="Q247" s="2">
        <v>246</v>
      </c>
      <c r="R247">
        <f t="shared" ca="1" si="22"/>
        <v>0.59199354146011218</v>
      </c>
      <c r="S247" s="2">
        <f t="shared" ca="1" si="23"/>
        <v>42.599999999999994</v>
      </c>
      <c r="T247">
        <f t="shared" ca="1" si="24"/>
        <v>0.6296479355863791</v>
      </c>
      <c r="U247" s="13">
        <f t="shared" ca="1" si="25"/>
        <v>46.000098852166445</v>
      </c>
    </row>
    <row r="248" spans="1:21" ht="14.4" x14ac:dyDescent="0.3">
      <c r="A248" s="2">
        <v>247</v>
      </c>
      <c r="B248" s="1">
        <v>36</v>
      </c>
      <c r="Q248" s="2">
        <v>247</v>
      </c>
      <c r="R248">
        <f t="shared" ca="1" si="22"/>
        <v>0.11979695053357398</v>
      </c>
      <c r="S248" s="2">
        <f t="shared" ca="1" si="23"/>
        <v>26.4</v>
      </c>
      <c r="T248">
        <f t="shared" ca="1" si="24"/>
        <v>0.36081152552605877</v>
      </c>
      <c r="U248" s="13">
        <f t="shared" ca="1" si="25"/>
        <v>28.348382237840717</v>
      </c>
    </row>
    <row r="249" spans="1:21" ht="14.4" x14ac:dyDescent="0.3">
      <c r="A249" s="2">
        <v>248</v>
      </c>
      <c r="B249" s="1">
        <v>43</v>
      </c>
      <c r="Q249" s="2">
        <v>248</v>
      </c>
      <c r="R249">
        <f t="shared" ca="1" si="22"/>
        <v>0.56919500885641983</v>
      </c>
      <c r="S249" s="2">
        <f t="shared" ca="1" si="23"/>
        <v>42.599999999999994</v>
      </c>
      <c r="T249">
        <f t="shared" ca="1" si="24"/>
        <v>0.462617323406048</v>
      </c>
      <c r="U249" s="13">
        <f t="shared" ca="1" si="25"/>
        <v>45.098133546392653</v>
      </c>
    </row>
    <row r="250" spans="1:21" ht="14.4" x14ac:dyDescent="0.3">
      <c r="A250" s="2">
        <v>249</v>
      </c>
      <c r="B250" s="1">
        <v>39</v>
      </c>
      <c r="Q250" s="2">
        <v>249</v>
      </c>
      <c r="R250">
        <f t="shared" ca="1" si="22"/>
        <v>0.11200662919539162</v>
      </c>
      <c r="S250" s="2">
        <f t="shared" ca="1" si="23"/>
        <v>26.4</v>
      </c>
      <c r="T250">
        <f t="shared" ca="1" si="24"/>
        <v>0.72105637346381413</v>
      </c>
      <c r="U250" s="13">
        <f t="shared" ca="1" si="25"/>
        <v>30.293704416704596</v>
      </c>
    </row>
    <row r="251" spans="1:21" ht="14.4" x14ac:dyDescent="0.3">
      <c r="A251" s="2">
        <v>250</v>
      </c>
      <c r="B251" s="1">
        <v>44</v>
      </c>
      <c r="Q251" s="2">
        <v>250</v>
      </c>
      <c r="R251">
        <f t="shared" ca="1" si="22"/>
        <v>0.37044427701504967</v>
      </c>
      <c r="S251" s="2">
        <f t="shared" ca="1" si="23"/>
        <v>37.199999999999996</v>
      </c>
      <c r="T251">
        <f t="shared" ca="1" si="24"/>
        <v>3.2319129887308895E-2</v>
      </c>
      <c r="U251" s="13">
        <f t="shared" ca="1" si="25"/>
        <v>37.374523301391463</v>
      </c>
    </row>
    <row r="252" spans="1:21" ht="14.4" x14ac:dyDescent="0.3">
      <c r="A252" s="2">
        <v>251</v>
      </c>
      <c r="B252" s="1">
        <v>43</v>
      </c>
      <c r="Q252" s="2">
        <v>251</v>
      </c>
      <c r="R252">
        <f t="shared" ca="1" si="22"/>
        <v>0.97664307607354883</v>
      </c>
      <c r="S252" s="2">
        <f t="shared" ca="1" si="23"/>
        <v>64.199999999999989</v>
      </c>
      <c r="T252">
        <f t="shared" ca="1" si="24"/>
        <v>0.74870499820335179</v>
      </c>
      <c r="U252" s="13">
        <f t="shared" ca="1" si="25"/>
        <v>68.243006990298085</v>
      </c>
    </row>
    <row r="253" spans="1:21" ht="14.4" x14ac:dyDescent="0.3">
      <c r="A253" s="2">
        <v>252</v>
      </c>
      <c r="B253" s="1">
        <v>57</v>
      </c>
      <c r="Q253" s="2">
        <v>252</v>
      </c>
      <c r="R253">
        <f t="shared" ca="1" si="22"/>
        <v>2.9913785662668446E-2</v>
      </c>
      <c r="S253" s="2">
        <f t="shared" ca="1" si="23"/>
        <v>21</v>
      </c>
      <c r="T253">
        <f t="shared" ca="1" si="24"/>
        <v>0.96487413982098957</v>
      </c>
      <c r="U253" s="13">
        <f t="shared" ca="1" si="25"/>
        <v>26.210320355033346</v>
      </c>
    </row>
    <row r="254" spans="1:21" ht="14.4" x14ac:dyDescent="0.3">
      <c r="A254" s="2">
        <v>253</v>
      </c>
      <c r="B254" s="1">
        <v>31</v>
      </c>
      <c r="Q254" s="2">
        <v>253</v>
      </c>
      <c r="R254">
        <f t="shared" ca="1" si="22"/>
        <v>3.2574795341612894E-2</v>
      </c>
      <c r="S254" s="2">
        <f t="shared" ca="1" si="23"/>
        <v>21</v>
      </c>
      <c r="T254">
        <f t="shared" ca="1" si="24"/>
        <v>0.18842951604804337</v>
      </c>
      <c r="U254" s="13">
        <f t="shared" ca="1" si="25"/>
        <v>22.017519386659433</v>
      </c>
    </row>
    <row r="255" spans="1:21" ht="14.4" x14ac:dyDescent="0.3">
      <c r="A255" s="2">
        <v>254</v>
      </c>
      <c r="B255" s="1">
        <v>75</v>
      </c>
      <c r="Q255" s="2">
        <v>254</v>
      </c>
      <c r="R255">
        <f t="shared" ca="1" si="22"/>
        <v>0.88445758473380498</v>
      </c>
      <c r="S255" s="2">
        <f t="shared" ca="1" si="23"/>
        <v>58.79999999999999</v>
      </c>
      <c r="T255">
        <f t="shared" ca="1" si="24"/>
        <v>0.12253627502559106</v>
      </c>
      <c r="U255" s="13">
        <f t="shared" ca="1" si="25"/>
        <v>59.461695885138184</v>
      </c>
    </row>
    <row r="256" spans="1:21" ht="14.4" x14ac:dyDescent="0.3">
      <c r="A256" s="2">
        <v>255</v>
      </c>
      <c r="B256" s="1">
        <v>38</v>
      </c>
      <c r="Q256" s="2">
        <v>255</v>
      </c>
      <c r="R256">
        <f t="shared" ca="1" si="22"/>
        <v>0.63240682209000298</v>
      </c>
      <c r="S256" s="2">
        <f t="shared" ca="1" si="23"/>
        <v>47.999999999999993</v>
      </c>
      <c r="T256">
        <f t="shared" ca="1" si="24"/>
        <v>0.2841039958075775</v>
      </c>
      <c r="U256" s="13">
        <f t="shared" ca="1" si="25"/>
        <v>49.534161577360912</v>
      </c>
    </row>
    <row r="257" spans="1:21" ht="14.4" x14ac:dyDescent="0.3">
      <c r="A257" s="2">
        <v>256</v>
      </c>
      <c r="B257" s="1">
        <v>64</v>
      </c>
      <c r="Q257" s="2">
        <v>256</v>
      </c>
      <c r="R257">
        <f t="shared" ca="1" si="22"/>
        <v>0.35015777564853889</v>
      </c>
      <c r="S257" s="2">
        <f t="shared" ca="1" si="23"/>
        <v>37.199999999999996</v>
      </c>
      <c r="T257">
        <f t="shared" ca="1" si="24"/>
        <v>0.60426140987280053</v>
      </c>
      <c r="U257" s="13">
        <f t="shared" ca="1" si="25"/>
        <v>40.463011613313121</v>
      </c>
    </row>
    <row r="258" spans="1:21" ht="14.4" x14ac:dyDescent="0.3">
      <c r="A258" s="2">
        <v>257</v>
      </c>
      <c r="B258" s="1">
        <v>57</v>
      </c>
      <c r="Q258" s="2">
        <v>257</v>
      </c>
      <c r="R258">
        <f t="shared" ca="1" si="22"/>
        <v>0.4978627930975944</v>
      </c>
      <c r="S258" s="2">
        <f t="shared" ca="1" si="23"/>
        <v>42.599999999999994</v>
      </c>
      <c r="T258">
        <f t="shared" ca="1" si="24"/>
        <v>0.68675774659557687</v>
      </c>
      <c r="U258" s="13">
        <f t="shared" ca="1" si="25"/>
        <v>46.308491831616109</v>
      </c>
    </row>
    <row r="259" spans="1:21" ht="14.4" x14ac:dyDescent="0.3">
      <c r="A259" s="2">
        <v>258</v>
      </c>
      <c r="B259" s="1">
        <v>38</v>
      </c>
      <c r="Q259" s="2">
        <v>258</v>
      </c>
      <c r="R259">
        <f t="shared" ref="R259:R322" ca="1" si="26">RAND()</f>
        <v>0.15158735680404523</v>
      </c>
      <c r="S259" s="2">
        <f t="shared" ref="S259:S322" ca="1" si="27">VLOOKUP(R259,$L$2:$M$11,2)</f>
        <v>26.4</v>
      </c>
      <c r="T259">
        <f t="shared" ref="T259:T322" ca="1" si="28">RAND()</f>
        <v>0.57976012448830117</v>
      </c>
      <c r="U259" s="13">
        <f t="shared" ca="1" si="25"/>
        <v>29.530704672236826</v>
      </c>
    </row>
    <row r="260" spans="1:21" ht="14.4" x14ac:dyDescent="0.3">
      <c r="A260" s="2">
        <v>259</v>
      </c>
      <c r="B260" s="1">
        <v>55</v>
      </c>
      <c r="Q260" s="2">
        <v>259</v>
      </c>
      <c r="R260">
        <f t="shared" ca="1" si="26"/>
        <v>0.9774309668330331</v>
      </c>
      <c r="S260" s="2">
        <f t="shared" ca="1" si="27"/>
        <v>64.199999999999989</v>
      </c>
      <c r="T260">
        <f t="shared" ca="1" si="28"/>
        <v>0.64836246263317188</v>
      </c>
      <c r="U260" s="13">
        <f t="shared" ca="1" si="25"/>
        <v>67.701157298219115</v>
      </c>
    </row>
    <row r="261" spans="1:21" ht="14.4" x14ac:dyDescent="0.3">
      <c r="A261" s="2">
        <v>260</v>
      </c>
      <c r="B261" s="1">
        <v>38</v>
      </c>
      <c r="Q261" s="2">
        <v>260</v>
      </c>
      <c r="R261">
        <f t="shared" ca="1" si="26"/>
        <v>0.32738435553273659</v>
      </c>
      <c r="S261" s="2">
        <f t="shared" ca="1" si="27"/>
        <v>37.199999999999996</v>
      </c>
      <c r="T261">
        <f t="shared" ca="1" si="28"/>
        <v>0.27975078778846496</v>
      </c>
      <c r="U261" s="13">
        <f t="shared" ca="1" si="25"/>
        <v>38.710654254057708</v>
      </c>
    </row>
    <row r="262" spans="1:21" ht="14.4" x14ac:dyDescent="0.3">
      <c r="A262" s="2">
        <v>261</v>
      </c>
      <c r="B262" s="1">
        <v>38</v>
      </c>
      <c r="Q262" s="2">
        <v>261</v>
      </c>
      <c r="R262">
        <f t="shared" ca="1" si="26"/>
        <v>0.55943672041968384</v>
      </c>
      <c r="S262" s="2">
        <f t="shared" ca="1" si="27"/>
        <v>42.599999999999994</v>
      </c>
      <c r="T262">
        <f t="shared" ca="1" si="28"/>
        <v>0.48288284185700647</v>
      </c>
      <c r="U262" s="13">
        <f t="shared" ca="1" si="25"/>
        <v>45.20756734602783</v>
      </c>
    </row>
    <row r="263" spans="1:21" ht="14.4" x14ac:dyDescent="0.3">
      <c r="A263" s="2">
        <v>262</v>
      </c>
      <c r="B263" s="1">
        <v>46</v>
      </c>
      <c r="Q263" s="2">
        <v>262</v>
      </c>
      <c r="R263">
        <f t="shared" ca="1" si="26"/>
        <v>0.59101361345095926</v>
      </c>
      <c r="S263" s="2">
        <f t="shared" ca="1" si="27"/>
        <v>42.599999999999994</v>
      </c>
      <c r="T263">
        <f t="shared" ca="1" si="28"/>
        <v>0.67690691874466236</v>
      </c>
      <c r="U263" s="13">
        <f t="shared" ca="1" si="25"/>
        <v>46.255297361221174</v>
      </c>
    </row>
    <row r="264" spans="1:21" ht="14.4" x14ac:dyDescent="0.3">
      <c r="A264" s="2">
        <v>263</v>
      </c>
      <c r="B264" s="1">
        <v>57</v>
      </c>
      <c r="Q264" s="2">
        <v>263</v>
      </c>
      <c r="R264">
        <f t="shared" ca="1" si="26"/>
        <v>0.49364995790428434</v>
      </c>
      <c r="S264" s="2">
        <f t="shared" ca="1" si="27"/>
        <v>42.599999999999994</v>
      </c>
      <c r="T264">
        <f t="shared" ca="1" si="28"/>
        <v>0.19794248818910887</v>
      </c>
      <c r="U264" s="13">
        <f t="shared" ca="1" si="25"/>
        <v>43.668889436221185</v>
      </c>
    </row>
    <row r="265" spans="1:21" ht="14.4" x14ac:dyDescent="0.3">
      <c r="A265" s="2">
        <v>264</v>
      </c>
      <c r="B265" s="1">
        <v>56</v>
      </c>
      <c r="Q265" s="2">
        <v>264</v>
      </c>
      <c r="R265">
        <f t="shared" ca="1" si="26"/>
        <v>0.52465174432983896</v>
      </c>
      <c r="S265" s="2">
        <f t="shared" ca="1" si="27"/>
        <v>42.599999999999994</v>
      </c>
      <c r="T265">
        <f t="shared" ca="1" si="28"/>
        <v>0.7467428203073273</v>
      </c>
      <c r="U265" s="13">
        <f t="shared" ca="1" si="25"/>
        <v>46.63241122965956</v>
      </c>
    </row>
    <row r="266" spans="1:21" ht="14.4" x14ac:dyDescent="0.3">
      <c r="A266" s="2">
        <v>265</v>
      </c>
      <c r="B266" s="1">
        <v>30</v>
      </c>
      <c r="Q266" s="2">
        <v>265</v>
      </c>
      <c r="R266">
        <f t="shared" ca="1" si="26"/>
        <v>0.82107845787166933</v>
      </c>
      <c r="S266" s="2">
        <f t="shared" ca="1" si="27"/>
        <v>53.399999999999991</v>
      </c>
      <c r="T266">
        <f t="shared" ca="1" si="28"/>
        <v>0.30704919324453983</v>
      </c>
      <c r="U266" s="13">
        <f t="shared" ca="1" si="25"/>
        <v>55.058065643520507</v>
      </c>
    </row>
    <row r="267" spans="1:21" ht="14.4" x14ac:dyDescent="0.3">
      <c r="A267" s="2">
        <v>266</v>
      </c>
      <c r="B267" s="1">
        <v>56</v>
      </c>
      <c r="Q267" s="2">
        <v>266</v>
      </c>
      <c r="R267">
        <f t="shared" ca="1" si="26"/>
        <v>4.6572314669807824E-2</v>
      </c>
      <c r="S267" s="2">
        <f t="shared" ca="1" si="27"/>
        <v>21</v>
      </c>
      <c r="T267">
        <f t="shared" ca="1" si="28"/>
        <v>0.12145490643439105</v>
      </c>
      <c r="U267" s="13">
        <f t="shared" ca="1" si="25"/>
        <v>21.655856494745713</v>
      </c>
    </row>
    <row r="268" spans="1:21" ht="14.4" x14ac:dyDescent="0.3">
      <c r="A268" s="2">
        <v>267</v>
      </c>
      <c r="B268" s="1">
        <v>48</v>
      </c>
      <c r="Q268" s="2">
        <v>267</v>
      </c>
      <c r="R268">
        <f t="shared" ca="1" si="26"/>
        <v>0.93584731192227999</v>
      </c>
      <c r="S268" s="2">
        <f t="shared" ca="1" si="27"/>
        <v>64.199999999999989</v>
      </c>
      <c r="T268">
        <f t="shared" ca="1" si="28"/>
        <v>0.97901658283011361</v>
      </c>
      <c r="U268" s="13">
        <f t="shared" ca="1" si="25"/>
        <v>69.486689547282609</v>
      </c>
    </row>
    <row r="269" spans="1:21" ht="14.4" x14ac:dyDescent="0.3">
      <c r="A269" s="2">
        <v>268</v>
      </c>
      <c r="B269" s="1">
        <v>63</v>
      </c>
      <c r="Q269" s="2">
        <v>268</v>
      </c>
      <c r="R269">
        <f t="shared" ca="1" si="26"/>
        <v>0.86113001176853066</v>
      </c>
      <c r="S269" s="2">
        <f t="shared" ca="1" si="27"/>
        <v>58.79999999999999</v>
      </c>
      <c r="T269">
        <f t="shared" ca="1" si="28"/>
        <v>0.48734285424109991</v>
      </c>
      <c r="U269" s="13">
        <f t="shared" ca="1" si="25"/>
        <v>61.431651412901928</v>
      </c>
    </row>
    <row r="270" spans="1:21" ht="14.4" x14ac:dyDescent="0.3">
      <c r="A270" s="2">
        <v>269</v>
      </c>
      <c r="B270" s="1">
        <v>63</v>
      </c>
      <c r="Q270" s="2">
        <v>269</v>
      </c>
      <c r="R270">
        <f t="shared" ca="1" si="26"/>
        <v>0.84130294173415354</v>
      </c>
      <c r="S270" s="2">
        <f t="shared" ca="1" si="27"/>
        <v>58.79999999999999</v>
      </c>
      <c r="T270">
        <f t="shared" ca="1" si="28"/>
        <v>0.21972139577790228</v>
      </c>
      <c r="U270" s="13">
        <f t="shared" ca="1" si="25"/>
        <v>59.986495537200661</v>
      </c>
    </row>
    <row r="271" spans="1:21" ht="14.4" x14ac:dyDescent="0.3">
      <c r="A271" s="2">
        <v>270</v>
      </c>
      <c r="B271" s="1">
        <v>41</v>
      </c>
      <c r="Q271" s="2">
        <v>270</v>
      </c>
      <c r="R271">
        <f t="shared" ca="1" si="26"/>
        <v>0.66814213720342575</v>
      </c>
      <c r="S271" s="2">
        <f t="shared" ca="1" si="27"/>
        <v>47.999999999999993</v>
      </c>
      <c r="T271">
        <f t="shared" ca="1" si="28"/>
        <v>0.25731137469438659</v>
      </c>
      <c r="U271" s="13">
        <f t="shared" ca="1" si="25"/>
        <v>49.389481423349679</v>
      </c>
    </row>
    <row r="272" spans="1:21" ht="14.4" x14ac:dyDescent="0.3">
      <c r="A272" s="2">
        <v>271</v>
      </c>
      <c r="B272" s="1">
        <v>63</v>
      </c>
      <c r="Q272" s="2">
        <v>271</v>
      </c>
      <c r="R272">
        <f t="shared" ca="1" si="26"/>
        <v>0.87333148745861044</v>
      </c>
      <c r="S272" s="2">
        <f t="shared" ca="1" si="27"/>
        <v>58.79999999999999</v>
      </c>
      <c r="T272">
        <f t="shared" ca="1" si="28"/>
        <v>0.7432314366449746</v>
      </c>
      <c r="U272" s="13">
        <f t="shared" ca="1" si="25"/>
        <v>62.81344975788285</v>
      </c>
    </row>
    <row r="273" spans="1:21" ht="14.4" x14ac:dyDescent="0.3">
      <c r="A273" s="2">
        <v>272</v>
      </c>
      <c r="B273" s="1">
        <v>27</v>
      </c>
      <c r="Q273" s="2">
        <v>272</v>
      </c>
      <c r="R273">
        <f t="shared" ca="1" si="26"/>
        <v>0.91043657867581929</v>
      </c>
      <c r="S273" s="2">
        <f t="shared" ca="1" si="27"/>
        <v>58.79999999999999</v>
      </c>
      <c r="T273">
        <f t="shared" ca="1" si="28"/>
        <v>0.42334878325245318</v>
      </c>
      <c r="U273" s="13">
        <f t="shared" ca="1" si="25"/>
        <v>61.086083429563239</v>
      </c>
    </row>
    <row r="274" spans="1:21" ht="14.4" x14ac:dyDescent="0.3">
      <c r="A274" s="2">
        <v>273</v>
      </c>
      <c r="B274" s="1">
        <v>26</v>
      </c>
      <c r="Q274" s="2">
        <v>273</v>
      </c>
      <c r="R274">
        <f t="shared" ca="1" si="26"/>
        <v>0.4669962582360887</v>
      </c>
      <c r="S274" s="2">
        <f t="shared" ca="1" si="27"/>
        <v>42.599999999999994</v>
      </c>
      <c r="T274">
        <f t="shared" ca="1" si="28"/>
        <v>0.17504466637563532</v>
      </c>
      <c r="U274" s="13">
        <f t="shared" ca="1" si="25"/>
        <v>43.545241198428428</v>
      </c>
    </row>
    <row r="275" spans="1:21" ht="14.4" x14ac:dyDescent="0.3">
      <c r="A275" s="2">
        <v>274</v>
      </c>
      <c r="B275" s="1">
        <v>63</v>
      </c>
      <c r="Q275" s="2">
        <v>274</v>
      </c>
      <c r="R275">
        <f t="shared" ca="1" si="26"/>
        <v>0.51552329073344294</v>
      </c>
      <c r="S275" s="2">
        <f t="shared" ca="1" si="27"/>
        <v>42.599999999999994</v>
      </c>
      <c r="T275">
        <f t="shared" ca="1" si="28"/>
        <v>0.549362307218347</v>
      </c>
      <c r="U275" s="13">
        <f t="shared" ca="1" si="25"/>
        <v>45.566556458979065</v>
      </c>
    </row>
    <row r="276" spans="1:21" ht="14.4" x14ac:dyDescent="0.3">
      <c r="A276" s="2">
        <v>275</v>
      </c>
      <c r="B276" s="1">
        <v>28</v>
      </c>
      <c r="Q276" s="2">
        <v>275</v>
      </c>
      <c r="R276">
        <f t="shared" ca="1" si="26"/>
        <v>0.77013905674810268</v>
      </c>
      <c r="S276" s="2">
        <f t="shared" ca="1" si="27"/>
        <v>53.399999999999991</v>
      </c>
      <c r="T276">
        <f t="shared" ca="1" si="28"/>
        <v>0.12356046310096958</v>
      </c>
      <c r="U276" s="13">
        <f t="shared" ref="U276:U339" ca="1" si="29">S276+$D$6*T276</f>
        <v>54.067226500745228</v>
      </c>
    </row>
    <row r="277" spans="1:21" ht="14.4" x14ac:dyDescent="0.3">
      <c r="A277" s="2">
        <v>276</v>
      </c>
      <c r="B277" s="1">
        <v>51</v>
      </c>
      <c r="Q277" s="2">
        <v>276</v>
      </c>
      <c r="R277">
        <f t="shared" ca="1" si="26"/>
        <v>6.2502521168272818E-4</v>
      </c>
      <c r="S277" s="2">
        <f t="shared" ca="1" si="27"/>
        <v>21</v>
      </c>
      <c r="T277">
        <f t="shared" ca="1" si="28"/>
        <v>8.1171188118554505E-2</v>
      </c>
      <c r="U277" s="13">
        <f t="shared" ca="1" si="29"/>
        <v>21.438324415840196</v>
      </c>
    </row>
    <row r="278" spans="1:21" ht="14.4" x14ac:dyDescent="0.3">
      <c r="A278" s="2">
        <v>277</v>
      </c>
      <c r="B278" s="1">
        <v>42</v>
      </c>
      <c r="Q278" s="2">
        <v>277</v>
      </c>
      <c r="R278">
        <f t="shared" ca="1" si="26"/>
        <v>0.46831734184116591</v>
      </c>
      <c r="S278" s="2">
        <f t="shared" ca="1" si="27"/>
        <v>42.599999999999994</v>
      </c>
      <c r="T278">
        <f t="shared" ca="1" si="28"/>
        <v>0.71930702113484057</v>
      </c>
      <c r="U278" s="13">
        <f t="shared" ca="1" si="29"/>
        <v>46.484257914128136</v>
      </c>
    </row>
    <row r="279" spans="1:21" ht="14.4" x14ac:dyDescent="0.3">
      <c r="A279" s="2">
        <v>278</v>
      </c>
      <c r="B279" s="1">
        <v>42</v>
      </c>
      <c r="Q279" s="2">
        <v>278</v>
      </c>
      <c r="R279">
        <f t="shared" ca="1" si="26"/>
        <v>0.22277943503986442</v>
      </c>
      <c r="S279" s="2">
        <f t="shared" ca="1" si="27"/>
        <v>31.799999999999997</v>
      </c>
      <c r="T279">
        <f t="shared" ca="1" si="28"/>
        <v>0.30344886998434195</v>
      </c>
      <c r="U279" s="13">
        <f t="shared" ca="1" si="29"/>
        <v>33.438623897915441</v>
      </c>
    </row>
    <row r="280" spans="1:21" ht="14.4" x14ac:dyDescent="0.3">
      <c r="A280" s="2">
        <v>279</v>
      </c>
      <c r="B280" s="1">
        <v>42</v>
      </c>
      <c r="Q280" s="2">
        <v>279</v>
      </c>
      <c r="R280">
        <f t="shared" ca="1" si="26"/>
        <v>0.16150056967859394</v>
      </c>
      <c r="S280" s="2">
        <f t="shared" ca="1" si="27"/>
        <v>26.4</v>
      </c>
      <c r="T280">
        <f t="shared" ca="1" si="28"/>
        <v>0.85118085370499819</v>
      </c>
      <c r="U280" s="13">
        <f t="shared" ca="1" si="29"/>
        <v>30.99637661000699</v>
      </c>
    </row>
    <row r="281" spans="1:21" ht="14.4" x14ac:dyDescent="0.3">
      <c r="A281" s="2">
        <v>280</v>
      </c>
      <c r="B281" s="1">
        <v>43</v>
      </c>
      <c r="Q281" s="2">
        <v>280</v>
      </c>
      <c r="R281">
        <f t="shared" ca="1" si="26"/>
        <v>0.43711988811730706</v>
      </c>
      <c r="S281" s="2">
        <f t="shared" ca="1" si="27"/>
        <v>37.199999999999996</v>
      </c>
      <c r="T281">
        <f t="shared" ca="1" si="28"/>
        <v>0.92829763407696586</v>
      </c>
      <c r="U281" s="13">
        <f t="shared" ca="1" si="29"/>
        <v>42.212807224015613</v>
      </c>
    </row>
    <row r="282" spans="1:21" ht="14.4" x14ac:dyDescent="0.3">
      <c r="A282" s="2">
        <v>281</v>
      </c>
      <c r="B282" s="1">
        <v>42</v>
      </c>
      <c r="Q282" s="2">
        <v>281</v>
      </c>
      <c r="R282">
        <f t="shared" ca="1" si="26"/>
        <v>0.78944515867330123</v>
      </c>
      <c r="S282" s="2">
        <f t="shared" ca="1" si="27"/>
        <v>53.399999999999991</v>
      </c>
      <c r="T282">
        <f t="shared" ca="1" si="28"/>
        <v>0.90290349557656002</v>
      </c>
      <c r="U282" s="13">
        <f t="shared" ca="1" si="29"/>
        <v>58.275678876113417</v>
      </c>
    </row>
    <row r="283" spans="1:21" ht="14.4" x14ac:dyDescent="0.3">
      <c r="A283" s="2">
        <v>282</v>
      </c>
      <c r="B283" s="1">
        <v>52</v>
      </c>
      <c r="Q283" s="2">
        <v>282</v>
      </c>
      <c r="R283">
        <f t="shared" ca="1" si="26"/>
        <v>0.84428258004021384</v>
      </c>
      <c r="S283" s="2">
        <f t="shared" ca="1" si="27"/>
        <v>58.79999999999999</v>
      </c>
      <c r="T283">
        <f t="shared" ca="1" si="28"/>
        <v>0.7404058867428901</v>
      </c>
      <c r="U283" s="13">
        <f t="shared" ca="1" si="29"/>
        <v>62.7981917884116</v>
      </c>
    </row>
    <row r="284" spans="1:21" ht="14.4" x14ac:dyDescent="0.3">
      <c r="A284" s="2">
        <v>283</v>
      </c>
      <c r="B284" s="1">
        <v>38</v>
      </c>
      <c r="Q284" s="2">
        <v>283</v>
      </c>
      <c r="R284">
        <f t="shared" ca="1" si="26"/>
        <v>0.65149764569901836</v>
      </c>
      <c r="S284" s="2">
        <f t="shared" ca="1" si="27"/>
        <v>47.999999999999993</v>
      </c>
      <c r="T284">
        <f t="shared" ca="1" si="28"/>
        <v>0.50918105214093035</v>
      </c>
      <c r="U284" s="13">
        <f t="shared" ca="1" si="29"/>
        <v>50.749577681561014</v>
      </c>
    </row>
    <row r="285" spans="1:21" ht="14.4" x14ac:dyDescent="0.3">
      <c r="A285" s="2">
        <v>284</v>
      </c>
      <c r="B285" s="1">
        <v>38</v>
      </c>
      <c r="Q285" s="2">
        <v>284</v>
      </c>
      <c r="R285">
        <f t="shared" ca="1" si="26"/>
        <v>0.16368862805033368</v>
      </c>
      <c r="S285" s="2">
        <f t="shared" ca="1" si="27"/>
        <v>26.4</v>
      </c>
      <c r="T285">
        <f t="shared" ca="1" si="28"/>
        <v>0.12226435653589607</v>
      </c>
      <c r="U285" s="13">
        <f t="shared" ca="1" si="29"/>
        <v>27.060227525293836</v>
      </c>
    </row>
    <row r="286" spans="1:21" ht="14.4" x14ac:dyDescent="0.3">
      <c r="A286" s="2">
        <v>285</v>
      </c>
      <c r="B286" s="1">
        <v>46</v>
      </c>
      <c r="Q286" s="2">
        <v>285</v>
      </c>
      <c r="R286">
        <f t="shared" ca="1" si="26"/>
        <v>0.80742912977533465</v>
      </c>
      <c r="S286" s="2">
        <f t="shared" ca="1" si="27"/>
        <v>53.399999999999991</v>
      </c>
      <c r="T286">
        <f t="shared" ca="1" si="28"/>
        <v>0.52294056328188565</v>
      </c>
      <c r="U286" s="13">
        <f t="shared" ca="1" si="29"/>
        <v>56.223879041722171</v>
      </c>
    </row>
    <row r="287" spans="1:21" ht="14.4" x14ac:dyDescent="0.3">
      <c r="A287" s="2">
        <v>286</v>
      </c>
      <c r="B287" s="1">
        <v>46</v>
      </c>
      <c r="Q287" s="2">
        <v>286</v>
      </c>
      <c r="R287">
        <f t="shared" ca="1" si="26"/>
        <v>0.81165148023839417</v>
      </c>
      <c r="S287" s="2">
        <f t="shared" ca="1" si="27"/>
        <v>53.399999999999991</v>
      </c>
      <c r="T287">
        <f t="shared" ca="1" si="28"/>
        <v>0.18909839322926048</v>
      </c>
      <c r="U287" s="13">
        <f t="shared" ca="1" si="29"/>
        <v>54.421131323437997</v>
      </c>
    </row>
    <row r="288" spans="1:21" ht="14.4" x14ac:dyDescent="0.3">
      <c r="A288" s="2">
        <v>287</v>
      </c>
      <c r="B288" s="1">
        <v>46</v>
      </c>
      <c r="Q288" s="2">
        <v>287</v>
      </c>
      <c r="R288">
        <f t="shared" ca="1" si="26"/>
        <v>0.64745180533417057</v>
      </c>
      <c r="S288" s="2">
        <f t="shared" ca="1" si="27"/>
        <v>47.999999999999993</v>
      </c>
      <c r="T288">
        <f t="shared" ca="1" si="28"/>
        <v>0.92706556692358144</v>
      </c>
      <c r="U288" s="13">
        <f t="shared" ca="1" si="29"/>
        <v>53.006154061387335</v>
      </c>
    </row>
    <row r="289" spans="1:21" ht="14.4" x14ac:dyDescent="0.3">
      <c r="A289" s="2">
        <v>288</v>
      </c>
      <c r="B289" s="1">
        <v>46</v>
      </c>
      <c r="Q289" s="2">
        <v>288</v>
      </c>
      <c r="R289">
        <f t="shared" ca="1" si="26"/>
        <v>0.88910847092091561</v>
      </c>
      <c r="S289" s="2">
        <f t="shared" ca="1" si="27"/>
        <v>58.79999999999999</v>
      </c>
      <c r="T289">
        <f t="shared" ca="1" si="28"/>
        <v>0.67104346825245642</v>
      </c>
      <c r="U289" s="13">
        <f t="shared" ca="1" si="29"/>
        <v>62.423634728563258</v>
      </c>
    </row>
    <row r="290" spans="1:21" ht="14.4" x14ac:dyDescent="0.3">
      <c r="A290" s="2">
        <v>289</v>
      </c>
      <c r="B290" s="1">
        <v>29</v>
      </c>
      <c r="Q290" s="2">
        <v>289</v>
      </c>
      <c r="R290">
        <f t="shared" ca="1" si="26"/>
        <v>0.75542465412506365</v>
      </c>
      <c r="S290" s="2">
        <f t="shared" ca="1" si="27"/>
        <v>53.399999999999991</v>
      </c>
      <c r="T290">
        <f t="shared" ca="1" si="28"/>
        <v>0.43328373636974804</v>
      </c>
      <c r="U290" s="13">
        <f t="shared" ca="1" si="29"/>
        <v>55.739732176396629</v>
      </c>
    </row>
    <row r="291" spans="1:21" ht="14.4" x14ac:dyDescent="0.3">
      <c r="A291" s="2">
        <v>290</v>
      </c>
      <c r="B291" s="1">
        <v>34</v>
      </c>
      <c r="Q291" s="2">
        <v>290</v>
      </c>
      <c r="R291">
        <f t="shared" ca="1" si="26"/>
        <v>0.81808917536657721</v>
      </c>
      <c r="S291" s="2">
        <f t="shared" ca="1" si="27"/>
        <v>53.399999999999991</v>
      </c>
      <c r="T291">
        <f t="shared" ca="1" si="28"/>
        <v>0.37507840363967848</v>
      </c>
      <c r="U291" s="13">
        <f t="shared" ca="1" si="29"/>
        <v>55.425423379654255</v>
      </c>
    </row>
    <row r="292" spans="1:21" ht="14.4" x14ac:dyDescent="0.3">
      <c r="A292" s="2">
        <v>291</v>
      </c>
      <c r="B292" s="1">
        <v>68</v>
      </c>
      <c r="Q292" s="2">
        <v>291</v>
      </c>
      <c r="R292">
        <f t="shared" ca="1" si="26"/>
        <v>0.91425036510178248</v>
      </c>
      <c r="S292" s="2">
        <f t="shared" ca="1" si="27"/>
        <v>58.79999999999999</v>
      </c>
      <c r="T292">
        <f t="shared" ca="1" si="28"/>
        <v>0.87289183377189594</v>
      </c>
      <c r="U292" s="13">
        <f t="shared" ca="1" si="29"/>
        <v>63.51361590236823</v>
      </c>
    </row>
    <row r="293" spans="1:21" ht="14.4" x14ac:dyDescent="0.3">
      <c r="A293" s="2">
        <v>292</v>
      </c>
      <c r="B293" s="1">
        <v>39</v>
      </c>
      <c r="Q293" s="2">
        <v>292</v>
      </c>
      <c r="R293">
        <f t="shared" ca="1" si="26"/>
        <v>0.83994757852947721</v>
      </c>
      <c r="S293" s="2">
        <f t="shared" ca="1" si="27"/>
        <v>58.79999999999999</v>
      </c>
      <c r="T293">
        <f t="shared" ca="1" si="28"/>
        <v>0.43579275783624638</v>
      </c>
      <c r="U293" s="13">
        <f t="shared" ca="1" si="29"/>
        <v>61.153280892315721</v>
      </c>
    </row>
    <row r="294" spans="1:21" ht="14.4" x14ac:dyDescent="0.3">
      <c r="A294" s="2">
        <v>293</v>
      </c>
      <c r="B294" s="1">
        <v>39</v>
      </c>
      <c r="Q294" s="2">
        <v>293</v>
      </c>
      <c r="R294">
        <f t="shared" ca="1" si="26"/>
        <v>0.55204910251695827</v>
      </c>
      <c r="S294" s="2">
        <f t="shared" ca="1" si="27"/>
        <v>42.599999999999994</v>
      </c>
      <c r="T294">
        <f t="shared" ca="1" si="28"/>
        <v>0.51240093508742668</v>
      </c>
      <c r="U294" s="13">
        <f t="shared" ca="1" si="29"/>
        <v>45.3669650494721</v>
      </c>
    </row>
    <row r="295" spans="1:21" ht="14.4" x14ac:dyDescent="0.3">
      <c r="A295" s="2">
        <v>294</v>
      </c>
      <c r="B295" s="1">
        <v>60</v>
      </c>
      <c r="Q295" s="2">
        <v>294</v>
      </c>
      <c r="R295">
        <f t="shared" ca="1" si="26"/>
        <v>0.6236361644961782</v>
      </c>
      <c r="S295" s="2">
        <f t="shared" ca="1" si="27"/>
        <v>47.999999999999993</v>
      </c>
      <c r="T295">
        <f t="shared" ca="1" si="28"/>
        <v>0.62192500348458268</v>
      </c>
      <c r="U295" s="13">
        <f t="shared" ca="1" si="29"/>
        <v>51.358395018816736</v>
      </c>
    </row>
    <row r="296" spans="1:21" ht="14.4" x14ac:dyDescent="0.3">
      <c r="A296" s="2">
        <v>295</v>
      </c>
      <c r="B296" s="1">
        <v>38</v>
      </c>
      <c r="Q296" s="2">
        <v>295</v>
      </c>
      <c r="R296">
        <f t="shared" ca="1" si="26"/>
        <v>0.42256286142925559</v>
      </c>
      <c r="S296" s="2">
        <f t="shared" ca="1" si="27"/>
        <v>37.199999999999996</v>
      </c>
      <c r="T296">
        <f t="shared" ca="1" si="28"/>
        <v>0.94851267620609769</v>
      </c>
      <c r="U296" s="13">
        <f t="shared" ca="1" si="29"/>
        <v>42.321968451512923</v>
      </c>
    </row>
    <row r="297" spans="1:21" ht="14.4" x14ac:dyDescent="0.3">
      <c r="A297" s="2">
        <v>296</v>
      </c>
      <c r="B297" s="1">
        <v>34</v>
      </c>
      <c r="Q297" s="2">
        <v>296</v>
      </c>
      <c r="R297">
        <f t="shared" ca="1" si="26"/>
        <v>0.95796391167740969</v>
      </c>
      <c r="S297" s="2">
        <f t="shared" ca="1" si="27"/>
        <v>64.199999999999989</v>
      </c>
      <c r="T297">
        <f t="shared" ca="1" si="28"/>
        <v>0.32380169038029227</v>
      </c>
      <c r="U297" s="13">
        <f t="shared" ca="1" si="29"/>
        <v>65.948529128053565</v>
      </c>
    </row>
    <row r="298" spans="1:21" ht="14.4" x14ac:dyDescent="0.3">
      <c r="A298" s="2">
        <v>297</v>
      </c>
      <c r="B298" s="1">
        <v>45</v>
      </c>
      <c r="Q298" s="2">
        <v>297</v>
      </c>
      <c r="R298">
        <f t="shared" ca="1" si="26"/>
        <v>0.3806261069789435</v>
      </c>
      <c r="S298" s="2">
        <f t="shared" ca="1" si="27"/>
        <v>37.199999999999996</v>
      </c>
      <c r="T298">
        <f t="shared" ca="1" si="28"/>
        <v>0.32290057940397499</v>
      </c>
      <c r="U298" s="13">
        <f t="shared" ca="1" si="29"/>
        <v>38.943663128781459</v>
      </c>
    </row>
    <row r="299" spans="1:21" ht="14.4" x14ac:dyDescent="0.3">
      <c r="A299" s="2">
        <v>298</v>
      </c>
      <c r="B299" s="1">
        <v>45</v>
      </c>
      <c r="Q299" s="2">
        <v>298</v>
      </c>
      <c r="R299">
        <f t="shared" ca="1" si="26"/>
        <v>0.14514566916606153</v>
      </c>
      <c r="S299" s="2">
        <f t="shared" ca="1" si="27"/>
        <v>26.4</v>
      </c>
      <c r="T299">
        <f t="shared" ca="1" si="28"/>
        <v>0.65228252447858892</v>
      </c>
      <c r="U299" s="13">
        <f t="shared" ca="1" si="29"/>
        <v>29.922325632184378</v>
      </c>
    </row>
    <row r="300" spans="1:21" ht="14.4" x14ac:dyDescent="0.3">
      <c r="A300" s="2">
        <v>299</v>
      </c>
      <c r="B300" s="1">
        <v>73</v>
      </c>
      <c r="Q300" s="2">
        <v>299</v>
      </c>
      <c r="R300">
        <f t="shared" ca="1" si="26"/>
        <v>0.90215329458903615</v>
      </c>
      <c r="S300" s="2">
        <f t="shared" ca="1" si="27"/>
        <v>58.79999999999999</v>
      </c>
      <c r="T300">
        <f t="shared" ca="1" si="28"/>
        <v>0.41371200071917513</v>
      </c>
      <c r="U300" s="13">
        <f t="shared" ca="1" si="29"/>
        <v>61.034044803883539</v>
      </c>
    </row>
    <row r="301" spans="1:21" ht="14.4" x14ac:dyDescent="0.3">
      <c r="A301" s="2">
        <v>300</v>
      </c>
      <c r="B301" s="1">
        <v>51</v>
      </c>
      <c r="Q301" s="2">
        <v>300</v>
      </c>
      <c r="R301">
        <f t="shared" ca="1" si="26"/>
        <v>0.38368884700789752</v>
      </c>
      <c r="S301" s="2">
        <f t="shared" ca="1" si="27"/>
        <v>37.199999999999996</v>
      </c>
      <c r="T301">
        <f t="shared" ca="1" si="28"/>
        <v>0.3196004090207416</v>
      </c>
      <c r="U301" s="13">
        <f t="shared" ca="1" si="29"/>
        <v>38.925842208711998</v>
      </c>
    </row>
    <row r="302" spans="1:21" ht="14.4" x14ac:dyDescent="0.3">
      <c r="A302" s="2">
        <v>301</v>
      </c>
      <c r="B302" s="1">
        <v>43</v>
      </c>
      <c r="Q302" s="2">
        <v>301</v>
      </c>
      <c r="R302">
        <f t="shared" ca="1" si="26"/>
        <v>2.7222545766648509E-2</v>
      </c>
      <c r="S302" s="2">
        <f t="shared" ca="1" si="27"/>
        <v>21</v>
      </c>
      <c r="T302">
        <f t="shared" ca="1" si="28"/>
        <v>0.63755032394830713</v>
      </c>
      <c r="U302" s="13">
        <f t="shared" ca="1" si="29"/>
        <v>24.442771749320858</v>
      </c>
    </row>
    <row r="303" spans="1:21" ht="14.4" x14ac:dyDescent="0.3">
      <c r="A303" s="2">
        <v>302</v>
      </c>
      <c r="B303" s="1">
        <v>51</v>
      </c>
      <c r="Q303" s="2">
        <v>302</v>
      </c>
      <c r="R303">
        <f t="shared" ca="1" si="26"/>
        <v>0.74980615561542718</v>
      </c>
      <c r="S303" s="2">
        <f t="shared" ca="1" si="27"/>
        <v>47.999999999999993</v>
      </c>
      <c r="T303">
        <f t="shared" ca="1" si="28"/>
        <v>0.16625953688632489</v>
      </c>
      <c r="U303" s="13">
        <f t="shared" ca="1" si="29"/>
        <v>48.897801499186144</v>
      </c>
    </row>
    <row r="304" spans="1:21" ht="14.4" x14ac:dyDescent="0.3">
      <c r="A304" s="2">
        <v>303</v>
      </c>
      <c r="B304" s="1">
        <v>51</v>
      </c>
      <c r="Q304" s="2">
        <v>303</v>
      </c>
      <c r="R304">
        <f t="shared" ca="1" si="26"/>
        <v>0.47649166041351132</v>
      </c>
      <c r="S304" s="2">
        <f t="shared" ca="1" si="27"/>
        <v>42.599999999999994</v>
      </c>
      <c r="T304">
        <f t="shared" ca="1" si="28"/>
        <v>0.60798132376449909</v>
      </c>
      <c r="U304" s="13">
        <f t="shared" ca="1" si="29"/>
        <v>45.883099148328292</v>
      </c>
    </row>
    <row r="305" spans="1:21" ht="14.4" x14ac:dyDescent="0.3">
      <c r="A305" s="2">
        <v>304</v>
      </c>
      <c r="B305" s="1">
        <v>51</v>
      </c>
      <c r="Q305" s="2">
        <v>304</v>
      </c>
      <c r="R305">
        <f t="shared" ca="1" si="26"/>
        <v>0.16681933450712427</v>
      </c>
      <c r="S305" s="2">
        <f t="shared" ca="1" si="27"/>
        <v>26.4</v>
      </c>
      <c r="T305">
        <f t="shared" ca="1" si="28"/>
        <v>0.93626836014282289</v>
      </c>
      <c r="U305" s="13">
        <f t="shared" ca="1" si="29"/>
        <v>31.455849144771243</v>
      </c>
    </row>
    <row r="306" spans="1:21" ht="14.4" x14ac:dyDescent="0.3">
      <c r="A306" s="2">
        <v>305</v>
      </c>
      <c r="B306" s="1">
        <v>45</v>
      </c>
      <c r="Q306" s="2">
        <v>305</v>
      </c>
      <c r="R306">
        <f t="shared" ca="1" si="26"/>
        <v>0.78595117422140071</v>
      </c>
      <c r="S306" s="2">
        <f t="shared" ca="1" si="27"/>
        <v>53.399999999999991</v>
      </c>
      <c r="T306">
        <f t="shared" ca="1" si="28"/>
        <v>0.66648628609024352</v>
      </c>
      <c r="U306" s="13">
        <f t="shared" ca="1" si="29"/>
        <v>56.999025944887308</v>
      </c>
    </row>
    <row r="307" spans="1:21" ht="14.4" x14ac:dyDescent="0.3">
      <c r="A307" s="2">
        <v>306</v>
      </c>
      <c r="B307" s="1">
        <v>45</v>
      </c>
      <c r="Q307" s="2">
        <v>306</v>
      </c>
      <c r="R307">
        <f t="shared" ca="1" si="26"/>
        <v>0.12780660476152883</v>
      </c>
      <c r="S307" s="2">
        <f t="shared" ca="1" si="27"/>
        <v>26.4</v>
      </c>
      <c r="T307">
        <f t="shared" ca="1" si="28"/>
        <v>0.68701676822721203</v>
      </c>
      <c r="U307" s="13">
        <f t="shared" ca="1" si="29"/>
        <v>30.109890548426943</v>
      </c>
    </row>
    <row r="308" spans="1:21" ht="14.4" x14ac:dyDescent="0.3">
      <c r="A308" s="2">
        <v>307</v>
      </c>
      <c r="B308" s="1">
        <v>33</v>
      </c>
      <c r="Q308" s="2">
        <v>307</v>
      </c>
      <c r="R308">
        <f t="shared" ca="1" si="26"/>
        <v>0.58080974936386842</v>
      </c>
      <c r="S308" s="2">
        <f t="shared" ca="1" si="27"/>
        <v>42.599999999999994</v>
      </c>
      <c r="T308">
        <f t="shared" ca="1" si="28"/>
        <v>0.15554151822487361</v>
      </c>
      <c r="U308" s="13">
        <f t="shared" ca="1" si="29"/>
        <v>43.43992419841431</v>
      </c>
    </row>
    <row r="309" spans="1:21" ht="14.4" x14ac:dyDescent="0.3">
      <c r="A309" s="2">
        <v>308</v>
      </c>
      <c r="B309" s="1">
        <v>28</v>
      </c>
      <c r="Q309" s="2">
        <v>308</v>
      </c>
      <c r="R309">
        <f t="shared" ca="1" si="26"/>
        <v>0.97701492806388657</v>
      </c>
      <c r="S309" s="2">
        <f t="shared" ca="1" si="27"/>
        <v>64.199999999999989</v>
      </c>
      <c r="T309">
        <f t="shared" ca="1" si="28"/>
        <v>0.81727762269157822</v>
      </c>
      <c r="U309" s="13">
        <f t="shared" ca="1" si="29"/>
        <v>68.613299162534517</v>
      </c>
    </row>
    <row r="310" spans="1:21" ht="14.4" x14ac:dyDescent="0.3">
      <c r="A310" s="2">
        <v>309</v>
      </c>
      <c r="B310" s="1">
        <v>28</v>
      </c>
      <c r="Q310" s="2">
        <v>309</v>
      </c>
      <c r="R310">
        <f t="shared" ca="1" si="26"/>
        <v>0.73367690159134158</v>
      </c>
      <c r="S310" s="2">
        <f t="shared" ca="1" si="27"/>
        <v>47.999999999999993</v>
      </c>
      <c r="T310">
        <f t="shared" ca="1" si="28"/>
        <v>0.63000033401261324</v>
      </c>
      <c r="U310" s="13">
        <f t="shared" ca="1" si="29"/>
        <v>51.402001803668107</v>
      </c>
    </row>
    <row r="311" spans="1:21" ht="14.4" x14ac:dyDescent="0.3">
      <c r="A311" s="2">
        <v>310</v>
      </c>
      <c r="B311" s="1">
        <v>64</v>
      </c>
      <c r="Q311" s="2">
        <v>310</v>
      </c>
      <c r="R311">
        <f t="shared" ca="1" si="26"/>
        <v>0.10365340422055769</v>
      </c>
      <c r="S311" s="2">
        <f t="shared" ca="1" si="27"/>
        <v>26.4</v>
      </c>
      <c r="T311">
        <f t="shared" ca="1" si="28"/>
        <v>0.10259434951793056</v>
      </c>
      <c r="U311" s="13">
        <f t="shared" ca="1" si="29"/>
        <v>26.954009487396824</v>
      </c>
    </row>
    <row r="312" spans="1:21" ht="14.4" x14ac:dyDescent="0.3">
      <c r="A312" s="2">
        <v>311</v>
      </c>
      <c r="B312" s="1">
        <v>49</v>
      </c>
      <c r="Q312" s="2">
        <v>311</v>
      </c>
      <c r="R312">
        <f t="shared" ca="1" si="26"/>
        <v>7.4064006892325174E-2</v>
      </c>
      <c r="S312" s="2">
        <f t="shared" ca="1" si="27"/>
        <v>26.4</v>
      </c>
      <c r="T312">
        <f t="shared" ca="1" si="28"/>
        <v>0.98177827697273656</v>
      </c>
      <c r="U312" s="13">
        <f t="shared" ca="1" si="29"/>
        <v>31.701602695652777</v>
      </c>
    </row>
    <row r="313" spans="1:21" ht="14.4" x14ac:dyDescent="0.3">
      <c r="A313" s="2">
        <v>312</v>
      </c>
      <c r="B313" s="1">
        <v>46</v>
      </c>
      <c r="Q313" s="2">
        <v>312</v>
      </c>
      <c r="R313">
        <f t="shared" ca="1" si="26"/>
        <v>0.87907026206813643</v>
      </c>
      <c r="S313" s="2">
        <f t="shared" ca="1" si="27"/>
        <v>58.79999999999999</v>
      </c>
      <c r="T313">
        <f t="shared" ca="1" si="28"/>
        <v>0.41412811700512442</v>
      </c>
      <c r="U313" s="13">
        <f t="shared" ca="1" si="29"/>
        <v>61.036291831827661</v>
      </c>
    </row>
    <row r="314" spans="1:21" ht="14.4" x14ac:dyDescent="0.3">
      <c r="A314" s="2">
        <v>313</v>
      </c>
      <c r="B314" s="1">
        <v>55</v>
      </c>
      <c r="Q314" s="2">
        <v>313</v>
      </c>
      <c r="R314">
        <f t="shared" ca="1" si="26"/>
        <v>0.81866465352550477</v>
      </c>
      <c r="S314" s="2">
        <f t="shared" ca="1" si="27"/>
        <v>53.399999999999991</v>
      </c>
      <c r="T314">
        <f t="shared" ca="1" si="28"/>
        <v>0.59868346493265456</v>
      </c>
      <c r="U314" s="13">
        <f t="shared" ca="1" si="29"/>
        <v>56.632890710636325</v>
      </c>
    </row>
    <row r="315" spans="1:21" ht="14.4" x14ac:dyDescent="0.3">
      <c r="A315" s="2">
        <v>314</v>
      </c>
      <c r="B315" s="1">
        <v>46</v>
      </c>
      <c r="Q315" s="2">
        <v>314</v>
      </c>
      <c r="R315">
        <f t="shared" ca="1" si="26"/>
        <v>0.98644459608984281</v>
      </c>
      <c r="S315" s="2">
        <f t="shared" ca="1" si="27"/>
        <v>64.199999999999989</v>
      </c>
      <c r="T315">
        <f t="shared" ca="1" si="28"/>
        <v>0.26520484536699862</v>
      </c>
      <c r="U315" s="13">
        <f t="shared" ca="1" si="29"/>
        <v>65.632106164981778</v>
      </c>
    </row>
    <row r="316" spans="1:21" ht="14.4" x14ac:dyDescent="0.3">
      <c r="A316" s="2">
        <v>315</v>
      </c>
      <c r="B316" s="1">
        <v>26</v>
      </c>
      <c r="Q316" s="2">
        <v>315</v>
      </c>
      <c r="R316">
        <f t="shared" ca="1" si="26"/>
        <v>0.58618707869010112</v>
      </c>
      <c r="S316" s="2">
        <f t="shared" ca="1" si="27"/>
        <v>42.599999999999994</v>
      </c>
      <c r="T316">
        <f t="shared" ca="1" si="28"/>
        <v>6.6663280604665087E-2</v>
      </c>
      <c r="U316" s="13">
        <f t="shared" ca="1" si="29"/>
        <v>42.959981715265187</v>
      </c>
    </row>
    <row r="317" spans="1:21" ht="14.4" x14ac:dyDescent="0.3">
      <c r="A317" s="2">
        <v>316</v>
      </c>
      <c r="B317" s="1">
        <v>45</v>
      </c>
      <c r="Q317" s="2">
        <v>316</v>
      </c>
      <c r="R317">
        <f t="shared" ca="1" si="26"/>
        <v>0.38617521871866556</v>
      </c>
      <c r="S317" s="2">
        <f t="shared" ca="1" si="27"/>
        <v>37.199999999999996</v>
      </c>
      <c r="T317">
        <f t="shared" ca="1" si="28"/>
        <v>0.70542220359508589</v>
      </c>
      <c r="U317" s="13">
        <f t="shared" ca="1" si="29"/>
        <v>41.009279899413457</v>
      </c>
    </row>
    <row r="318" spans="1:21" ht="14.4" x14ac:dyDescent="0.3">
      <c r="A318" s="2">
        <v>317</v>
      </c>
      <c r="B318" s="1">
        <v>64</v>
      </c>
      <c r="Q318" s="2">
        <v>317</v>
      </c>
      <c r="R318">
        <f t="shared" ca="1" si="26"/>
        <v>0.93910634923753955</v>
      </c>
      <c r="S318" s="2">
        <f t="shared" ca="1" si="27"/>
        <v>64.199999999999989</v>
      </c>
      <c r="T318">
        <f t="shared" ca="1" si="28"/>
        <v>0.34410097577377197</v>
      </c>
      <c r="U318" s="13">
        <f t="shared" ca="1" si="29"/>
        <v>66.058145269178354</v>
      </c>
    </row>
    <row r="319" spans="1:21" ht="14.4" x14ac:dyDescent="0.3">
      <c r="A319" s="2">
        <v>318</v>
      </c>
      <c r="B319" s="1">
        <v>61</v>
      </c>
      <c r="Q319" s="2">
        <v>318</v>
      </c>
      <c r="R319">
        <f t="shared" ca="1" si="26"/>
        <v>0.46755419474752258</v>
      </c>
      <c r="S319" s="2">
        <f t="shared" ca="1" si="27"/>
        <v>42.599999999999994</v>
      </c>
      <c r="T319">
        <f t="shared" ca="1" si="28"/>
        <v>0.87431352353777847</v>
      </c>
      <c r="U319" s="13">
        <f t="shared" ca="1" si="29"/>
        <v>47.321293027103998</v>
      </c>
    </row>
    <row r="320" spans="1:21" ht="14.4" x14ac:dyDescent="0.3">
      <c r="A320" s="2">
        <v>319</v>
      </c>
      <c r="B320" s="1">
        <v>34</v>
      </c>
      <c r="Q320" s="2">
        <v>319</v>
      </c>
      <c r="R320">
        <f t="shared" ca="1" si="26"/>
        <v>0.86561929391897463</v>
      </c>
      <c r="S320" s="2">
        <f t="shared" ca="1" si="27"/>
        <v>58.79999999999999</v>
      </c>
      <c r="T320">
        <f t="shared" ca="1" si="28"/>
        <v>0.47184569315794267</v>
      </c>
      <c r="U320" s="13">
        <f t="shared" ca="1" si="29"/>
        <v>61.347966743052879</v>
      </c>
    </row>
    <row r="321" spans="1:21" ht="14.4" x14ac:dyDescent="0.3">
      <c r="A321" s="2">
        <v>320</v>
      </c>
      <c r="B321" s="1">
        <v>34</v>
      </c>
      <c r="Q321" s="2">
        <v>320</v>
      </c>
      <c r="R321">
        <f t="shared" ca="1" si="26"/>
        <v>0.94489765662733916</v>
      </c>
      <c r="S321" s="2">
        <f t="shared" ca="1" si="27"/>
        <v>64.199999999999989</v>
      </c>
      <c r="T321">
        <f t="shared" ca="1" si="28"/>
        <v>0.29714381077619845</v>
      </c>
      <c r="U321" s="13">
        <f t="shared" ca="1" si="29"/>
        <v>65.804576578191458</v>
      </c>
    </row>
    <row r="322" spans="1:21" ht="14.4" x14ac:dyDescent="0.3">
      <c r="A322" s="2">
        <v>321</v>
      </c>
      <c r="B322" s="1">
        <v>47</v>
      </c>
      <c r="Q322" s="2">
        <v>321</v>
      </c>
      <c r="R322">
        <f t="shared" ca="1" si="26"/>
        <v>0.95432189808261791</v>
      </c>
      <c r="S322" s="2">
        <f t="shared" ca="1" si="27"/>
        <v>64.199999999999989</v>
      </c>
      <c r="T322">
        <f t="shared" ca="1" si="28"/>
        <v>0.43320968342453481</v>
      </c>
      <c r="U322" s="13">
        <f t="shared" ca="1" si="29"/>
        <v>66.539332290492482</v>
      </c>
    </row>
    <row r="323" spans="1:21" ht="14.4" x14ac:dyDescent="0.3">
      <c r="A323" s="2">
        <v>322</v>
      </c>
      <c r="B323" s="1">
        <v>30</v>
      </c>
      <c r="Q323" s="2">
        <v>322</v>
      </c>
      <c r="R323">
        <f t="shared" ref="R323:R386" ca="1" si="30">RAND()</f>
        <v>0.84439995395724621</v>
      </c>
      <c r="S323" s="2">
        <f t="shared" ref="S323:S386" ca="1" si="31">VLOOKUP(R323,$L$2:$M$11,2)</f>
        <v>58.79999999999999</v>
      </c>
      <c r="T323">
        <f t="shared" ref="T323:T386" ca="1" si="32">RAND()</f>
        <v>0.18251246741661176</v>
      </c>
      <c r="U323" s="13">
        <f t="shared" ca="1" si="29"/>
        <v>59.785567324049694</v>
      </c>
    </row>
    <row r="324" spans="1:21" ht="14.4" x14ac:dyDescent="0.3">
      <c r="A324" s="2">
        <v>323</v>
      </c>
      <c r="B324" s="1">
        <v>65</v>
      </c>
      <c r="Q324" s="2">
        <v>323</v>
      </c>
      <c r="R324">
        <f t="shared" ca="1" si="30"/>
        <v>0.32703070008324586</v>
      </c>
      <c r="S324" s="2">
        <f t="shared" ca="1" si="31"/>
        <v>37.199999999999996</v>
      </c>
      <c r="T324">
        <f t="shared" ca="1" si="32"/>
        <v>0.86147552217022094</v>
      </c>
      <c r="U324" s="13">
        <f t="shared" ca="1" si="29"/>
        <v>41.851967819719192</v>
      </c>
    </row>
    <row r="325" spans="1:21" ht="14.4" x14ac:dyDescent="0.3">
      <c r="A325" s="2">
        <v>324</v>
      </c>
      <c r="B325" s="1">
        <v>64</v>
      </c>
      <c r="Q325" s="2">
        <v>324</v>
      </c>
      <c r="R325">
        <f t="shared" ca="1" si="30"/>
        <v>0.9805541294422685</v>
      </c>
      <c r="S325" s="2">
        <f t="shared" ca="1" si="31"/>
        <v>64.199999999999989</v>
      </c>
      <c r="T325">
        <f t="shared" ca="1" si="32"/>
        <v>0.59994587184260995</v>
      </c>
      <c r="U325" s="13">
        <f t="shared" ca="1" si="29"/>
        <v>67.439707707950078</v>
      </c>
    </row>
    <row r="326" spans="1:21" ht="14.4" x14ac:dyDescent="0.3">
      <c r="A326" s="2">
        <v>325</v>
      </c>
      <c r="B326" s="1">
        <v>69</v>
      </c>
      <c r="Q326" s="2">
        <v>325</v>
      </c>
      <c r="R326">
        <f t="shared" ca="1" si="30"/>
        <v>0.49174227678218563</v>
      </c>
      <c r="S326" s="2">
        <f t="shared" ca="1" si="31"/>
        <v>42.599999999999994</v>
      </c>
      <c r="T326">
        <f t="shared" ca="1" si="32"/>
        <v>0.5095292574524054</v>
      </c>
      <c r="U326" s="13">
        <f t="shared" ca="1" si="29"/>
        <v>45.351457990242984</v>
      </c>
    </row>
    <row r="327" spans="1:21" ht="14.4" x14ac:dyDescent="0.3">
      <c r="A327" s="2">
        <v>326</v>
      </c>
      <c r="B327" s="1">
        <v>64</v>
      </c>
      <c r="Q327" s="2">
        <v>326</v>
      </c>
      <c r="R327">
        <f t="shared" ca="1" si="30"/>
        <v>0.69603414878870307</v>
      </c>
      <c r="S327" s="2">
        <f t="shared" ca="1" si="31"/>
        <v>47.999999999999993</v>
      </c>
      <c r="T327">
        <f t="shared" ca="1" si="32"/>
        <v>0.50602634456334938</v>
      </c>
      <c r="U327" s="13">
        <f t="shared" ca="1" si="29"/>
        <v>50.732542260642077</v>
      </c>
    </row>
    <row r="328" spans="1:21" ht="14.4" x14ac:dyDescent="0.3">
      <c r="A328" s="2">
        <v>327</v>
      </c>
      <c r="B328" s="1">
        <v>61</v>
      </c>
      <c r="Q328" s="2">
        <v>327</v>
      </c>
      <c r="R328">
        <f t="shared" ca="1" si="30"/>
        <v>0.60449525765036305</v>
      </c>
      <c r="S328" s="2">
        <f t="shared" ca="1" si="31"/>
        <v>42.599999999999994</v>
      </c>
      <c r="T328">
        <f t="shared" ca="1" si="32"/>
        <v>0.5967768440547121</v>
      </c>
      <c r="U328" s="13">
        <f t="shared" ca="1" si="29"/>
        <v>45.82259495789544</v>
      </c>
    </row>
    <row r="329" spans="1:21" ht="14.4" x14ac:dyDescent="0.3">
      <c r="A329" s="2">
        <v>328</v>
      </c>
      <c r="B329" s="1">
        <v>50</v>
      </c>
      <c r="Q329" s="2">
        <v>328</v>
      </c>
      <c r="R329">
        <f t="shared" ca="1" si="30"/>
        <v>0.56155252089671481</v>
      </c>
      <c r="S329" s="2">
        <f t="shared" ca="1" si="31"/>
        <v>42.599999999999994</v>
      </c>
      <c r="T329">
        <f t="shared" ca="1" si="32"/>
        <v>6.9050074207309131E-2</v>
      </c>
      <c r="U329" s="13">
        <f t="shared" ca="1" si="29"/>
        <v>42.972870400719465</v>
      </c>
    </row>
    <row r="330" spans="1:21" ht="14.4" x14ac:dyDescent="0.3">
      <c r="A330" s="2">
        <v>329</v>
      </c>
      <c r="B330" s="1">
        <v>62</v>
      </c>
      <c r="Q330" s="2">
        <v>329</v>
      </c>
      <c r="R330">
        <f t="shared" ca="1" si="30"/>
        <v>0.93738288202587861</v>
      </c>
      <c r="S330" s="2">
        <f t="shared" ca="1" si="31"/>
        <v>64.199999999999989</v>
      </c>
      <c r="T330">
        <f t="shared" ca="1" si="32"/>
        <v>0.45223518221460868</v>
      </c>
      <c r="U330" s="13">
        <f t="shared" ca="1" si="29"/>
        <v>66.642069983958876</v>
      </c>
    </row>
    <row r="331" spans="1:21" ht="14.4" x14ac:dyDescent="0.3">
      <c r="A331" s="2">
        <v>330</v>
      </c>
      <c r="B331" s="1">
        <v>31</v>
      </c>
      <c r="Q331" s="2">
        <v>330</v>
      </c>
      <c r="R331">
        <f t="shared" ca="1" si="30"/>
        <v>0.43901002808073508</v>
      </c>
      <c r="S331" s="2">
        <f t="shared" ca="1" si="31"/>
        <v>37.199999999999996</v>
      </c>
      <c r="T331">
        <f t="shared" ca="1" si="32"/>
        <v>0.2488382501575207</v>
      </c>
      <c r="U331" s="13">
        <f t="shared" ca="1" si="29"/>
        <v>38.543726550850607</v>
      </c>
    </row>
    <row r="332" spans="1:21" ht="14.4" x14ac:dyDescent="0.3">
      <c r="A332" s="2">
        <v>331</v>
      </c>
      <c r="B332" s="1">
        <v>50</v>
      </c>
      <c r="Q332" s="2">
        <v>331</v>
      </c>
      <c r="R332">
        <f t="shared" ca="1" si="30"/>
        <v>0.87777508717343766</v>
      </c>
      <c r="S332" s="2">
        <f t="shared" ca="1" si="31"/>
        <v>58.79999999999999</v>
      </c>
      <c r="T332">
        <f t="shared" ca="1" si="32"/>
        <v>2.8791790101783898E-2</v>
      </c>
      <c r="U332" s="13">
        <f t="shared" ca="1" si="29"/>
        <v>58.955475666549624</v>
      </c>
    </row>
    <row r="333" spans="1:21" ht="14.4" x14ac:dyDescent="0.3">
      <c r="A333" s="2">
        <v>332</v>
      </c>
      <c r="B333" s="1">
        <v>36</v>
      </c>
      <c r="Q333" s="2">
        <v>332</v>
      </c>
      <c r="R333">
        <f t="shared" ca="1" si="30"/>
        <v>6.5395392226570537E-2</v>
      </c>
      <c r="S333" s="2">
        <f t="shared" ca="1" si="31"/>
        <v>21</v>
      </c>
      <c r="T333">
        <f t="shared" ca="1" si="32"/>
        <v>9.6448907068273915E-3</v>
      </c>
      <c r="U333" s="13">
        <f t="shared" ca="1" si="29"/>
        <v>21.052082409816869</v>
      </c>
    </row>
    <row r="334" spans="1:21" ht="14.4" x14ac:dyDescent="0.3">
      <c r="A334" s="2">
        <v>333</v>
      </c>
      <c r="B334" s="1">
        <v>68</v>
      </c>
      <c r="Q334" s="2">
        <v>333</v>
      </c>
      <c r="R334">
        <f t="shared" ca="1" si="30"/>
        <v>3.2850826960003632E-2</v>
      </c>
      <c r="S334" s="2">
        <f t="shared" ca="1" si="31"/>
        <v>21</v>
      </c>
      <c r="T334">
        <f t="shared" ca="1" si="32"/>
        <v>0.45576490158016492</v>
      </c>
      <c r="U334" s="13">
        <f t="shared" ca="1" si="29"/>
        <v>23.46113046853289</v>
      </c>
    </row>
    <row r="335" spans="1:21" ht="14.4" x14ac:dyDescent="0.3">
      <c r="A335" s="2">
        <v>334</v>
      </c>
      <c r="B335" s="1">
        <v>36</v>
      </c>
      <c r="Q335" s="2">
        <v>334</v>
      </c>
      <c r="R335">
        <f t="shared" ca="1" si="30"/>
        <v>0.96513017034501958</v>
      </c>
      <c r="S335" s="2">
        <f t="shared" ca="1" si="31"/>
        <v>64.199999999999989</v>
      </c>
      <c r="T335">
        <f t="shared" ca="1" si="32"/>
        <v>0.64580212957841421</v>
      </c>
      <c r="U335" s="13">
        <f t="shared" ca="1" si="29"/>
        <v>67.687331499723427</v>
      </c>
    </row>
    <row r="336" spans="1:21" ht="14.4" x14ac:dyDescent="0.3">
      <c r="A336" s="2">
        <v>335</v>
      </c>
      <c r="B336" s="1">
        <v>57</v>
      </c>
      <c r="Q336" s="2">
        <v>335</v>
      </c>
      <c r="R336">
        <f t="shared" ca="1" si="30"/>
        <v>0.28631602273852252</v>
      </c>
      <c r="S336" s="2">
        <f t="shared" ca="1" si="31"/>
        <v>31.799999999999997</v>
      </c>
      <c r="T336">
        <f t="shared" ca="1" si="32"/>
        <v>0.35548406602986327</v>
      </c>
      <c r="U336" s="13">
        <f t="shared" ca="1" si="29"/>
        <v>33.719613956561261</v>
      </c>
    </row>
    <row r="337" spans="1:21" ht="14.4" x14ac:dyDescent="0.3">
      <c r="A337" s="2">
        <v>336</v>
      </c>
      <c r="B337" s="1">
        <v>52</v>
      </c>
      <c r="Q337" s="2">
        <v>336</v>
      </c>
      <c r="R337">
        <f t="shared" ca="1" si="30"/>
        <v>0.38454762758602556</v>
      </c>
      <c r="S337" s="2">
        <f t="shared" ca="1" si="31"/>
        <v>37.199999999999996</v>
      </c>
      <c r="T337">
        <f t="shared" ca="1" si="32"/>
        <v>0.79624749135191608</v>
      </c>
      <c r="U337" s="13">
        <f t="shared" ca="1" si="29"/>
        <v>41.499736453300343</v>
      </c>
    </row>
    <row r="338" spans="1:21" ht="14.4" x14ac:dyDescent="0.3">
      <c r="A338" s="2">
        <v>337</v>
      </c>
      <c r="B338" s="1">
        <v>26</v>
      </c>
      <c r="Q338" s="2">
        <v>337</v>
      </c>
      <c r="R338">
        <f t="shared" ca="1" si="30"/>
        <v>0.75927767714601702</v>
      </c>
      <c r="S338" s="2">
        <f t="shared" ca="1" si="31"/>
        <v>53.399999999999991</v>
      </c>
      <c r="T338">
        <f t="shared" ca="1" si="32"/>
        <v>0.53731913948497934</v>
      </c>
      <c r="U338" s="13">
        <f t="shared" ca="1" si="29"/>
        <v>56.301523353218883</v>
      </c>
    </row>
    <row r="339" spans="1:21" ht="14.4" x14ac:dyDescent="0.3">
      <c r="A339" s="2">
        <v>338</v>
      </c>
      <c r="B339" s="1">
        <v>34</v>
      </c>
      <c r="Q339" s="2">
        <v>338</v>
      </c>
      <c r="R339">
        <f t="shared" ca="1" si="30"/>
        <v>0.7470542033415275</v>
      </c>
      <c r="S339" s="2">
        <f t="shared" ca="1" si="31"/>
        <v>47.999999999999993</v>
      </c>
      <c r="T339">
        <f t="shared" ca="1" si="32"/>
        <v>0.70365609555568776</v>
      </c>
      <c r="U339" s="13">
        <f t="shared" ca="1" si="29"/>
        <v>51.79974291600071</v>
      </c>
    </row>
    <row r="340" spans="1:21" ht="14.4" x14ac:dyDescent="0.3">
      <c r="A340" s="2">
        <v>339</v>
      </c>
      <c r="B340" s="1">
        <v>31</v>
      </c>
      <c r="Q340" s="2">
        <v>339</v>
      </c>
      <c r="R340">
        <f t="shared" ca="1" si="30"/>
        <v>0.60691855421182939</v>
      </c>
      <c r="S340" s="2">
        <f t="shared" ca="1" si="31"/>
        <v>47.999999999999993</v>
      </c>
      <c r="T340">
        <f t="shared" ca="1" si="32"/>
        <v>0.41581014372043579</v>
      </c>
      <c r="U340" s="13">
        <f t="shared" ref="U340:U403" ca="1" si="33">S340+$D$6*T340</f>
        <v>50.245374776090344</v>
      </c>
    </row>
    <row r="341" spans="1:21" ht="14.4" x14ac:dyDescent="0.3">
      <c r="A341" s="2">
        <v>340</v>
      </c>
      <c r="B341" s="1">
        <v>65</v>
      </c>
      <c r="Q341" s="2">
        <v>340</v>
      </c>
      <c r="R341">
        <f t="shared" ca="1" si="30"/>
        <v>0.61554523410118755</v>
      </c>
      <c r="S341" s="2">
        <f t="shared" ca="1" si="31"/>
        <v>47.999999999999993</v>
      </c>
      <c r="T341">
        <f t="shared" ca="1" si="32"/>
        <v>0.59053300986891577</v>
      </c>
      <c r="U341" s="13">
        <f t="shared" ca="1" si="33"/>
        <v>51.188878253292138</v>
      </c>
    </row>
    <row r="342" spans="1:21" ht="14.4" x14ac:dyDescent="0.3">
      <c r="A342" s="2">
        <v>341</v>
      </c>
      <c r="B342" s="1">
        <v>41</v>
      </c>
      <c r="Q342" s="2">
        <v>341</v>
      </c>
      <c r="R342">
        <f t="shared" ca="1" si="30"/>
        <v>0.59997917656415534</v>
      </c>
      <c r="S342" s="2">
        <f t="shared" ca="1" si="31"/>
        <v>42.599999999999994</v>
      </c>
      <c r="T342">
        <f t="shared" ca="1" si="32"/>
        <v>0.99580625279655899</v>
      </c>
      <c r="U342" s="13">
        <f t="shared" ca="1" si="33"/>
        <v>47.977353765101412</v>
      </c>
    </row>
    <row r="343" spans="1:21" ht="14.4" x14ac:dyDescent="0.3">
      <c r="A343" s="2">
        <v>342</v>
      </c>
      <c r="B343" s="1">
        <v>62</v>
      </c>
      <c r="Q343" s="2">
        <v>342</v>
      </c>
      <c r="R343">
        <f t="shared" ca="1" si="30"/>
        <v>0.51636902948249397</v>
      </c>
      <c r="S343" s="2">
        <f t="shared" ca="1" si="31"/>
        <v>42.599999999999994</v>
      </c>
      <c r="T343">
        <f t="shared" ca="1" si="32"/>
        <v>0.46191420172353592</v>
      </c>
      <c r="U343" s="13">
        <f t="shared" ca="1" si="33"/>
        <v>45.094336689307092</v>
      </c>
    </row>
    <row r="344" spans="1:21" ht="14.4" x14ac:dyDescent="0.3">
      <c r="A344" s="2">
        <v>343</v>
      </c>
      <c r="B344" s="1">
        <v>61</v>
      </c>
      <c r="Q344" s="2">
        <v>343</v>
      </c>
      <c r="R344">
        <f t="shared" ca="1" si="30"/>
        <v>0.82984045461849598</v>
      </c>
      <c r="S344" s="2">
        <f t="shared" ca="1" si="31"/>
        <v>58.79999999999999</v>
      </c>
      <c r="T344">
        <f t="shared" ca="1" si="32"/>
        <v>0.74288774070694741</v>
      </c>
      <c r="U344" s="13">
        <f t="shared" ca="1" si="33"/>
        <v>62.811593799817508</v>
      </c>
    </row>
    <row r="345" spans="1:21" ht="14.4" x14ac:dyDescent="0.3">
      <c r="A345" s="2">
        <v>344</v>
      </c>
      <c r="B345" s="1">
        <v>50</v>
      </c>
      <c r="Q345" s="2">
        <v>344</v>
      </c>
      <c r="R345">
        <f t="shared" ca="1" si="30"/>
        <v>0.7767333660211746</v>
      </c>
      <c r="S345" s="2">
        <f t="shared" ca="1" si="31"/>
        <v>53.399999999999991</v>
      </c>
      <c r="T345">
        <f t="shared" ca="1" si="32"/>
        <v>0.77731650151041443</v>
      </c>
      <c r="U345" s="13">
        <f t="shared" ca="1" si="33"/>
        <v>57.597509108156231</v>
      </c>
    </row>
    <row r="346" spans="1:21" ht="14.4" x14ac:dyDescent="0.3">
      <c r="A346" s="2">
        <v>345</v>
      </c>
      <c r="B346" s="1">
        <v>61</v>
      </c>
      <c r="Q346" s="2">
        <v>345</v>
      </c>
      <c r="R346">
        <f t="shared" ca="1" si="30"/>
        <v>0.37304745068924949</v>
      </c>
      <c r="S346" s="2">
        <f t="shared" ca="1" si="31"/>
        <v>37.199999999999996</v>
      </c>
      <c r="T346">
        <f t="shared" ca="1" si="32"/>
        <v>0.46226492104703787</v>
      </c>
      <c r="U346" s="13">
        <f t="shared" ca="1" si="33"/>
        <v>39.696230573653999</v>
      </c>
    </row>
    <row r="347" spans="1:21" ht="14.4" x14ac:dyDescent="0.3">
      <c r="A347" s="2">
        <v>346</v>
      </c>
      <c r="B347" s="1">
        <v>52</v>
      </c>
      <c r="Q347" s="2">
        <v>346</v>
      </c>
      <c r="R347">
        <f t="shared" ca="1" si="30"/>
        <v>0.59759217723405278</v>
      </c>
      <c r="S347" s="2">
        <f t="shared" ca="1" si="31"/>
        <v>42.599999999999994</v>
      </c>
      <c r="T347">
        <f t="shared" ca="1" si="32"/>
        <v>0.16275079701141293</v>
      </c>
      <c r="U347" s="13">
        <f t="shared" ca="1" si="33"/>
        <v>43.478854303861624</v>
      </c>
    </row>
    <row r="348" spans="1:21" ht="14.4" x14ac:dyDescent="0.3">
      <c r="A348" s="2">
        <v>347</v>
      </c>
      <c r="B348" s="1">
        <v>52</v>
      </c>
      <c r="Q348" s="2">
        <v>347</v>
      </c>
      <c r="R348">
        <f t="shared" ca="1" si="30"/>
        <v>0.45656160245848942</v>
      </c>
      <c r="S348" s="2">
        <f t="shared" ca="1" si="31"/>
        <v>42.599999999999994</v>
      </c>
      <c r="T348">
        <f t="shared" ca="1" si="32"/>
        <v>0.76896511838490444</v>
      </c>
      <c r="U348" s="13">
        <f t="shared" ca="1" si="33"/>
        <v>46.752411639278478</v>
      </c>
    </row>
    <row r="349" spans="1:21" ht="14.4" x14ac:dyDescent="0.3">
      <c r="A349" s="2">
        <v>348</v>
      </c>
      <c r="B349" s="1">
        <v>54</v>
      </c>
      <c r="Q349" s="2">
        <v>348</v>
      </c>
      <c r="R349">
        <f t="shared" ca="1" si="30"/>
        <v>0.56185794987075144</v>
      </c>
      <c r="S349" s="2">
        <f t="shared" ca="1" si="31"/>
        <v>42.599999999999994</v>
      </c>
      <c r="T349">
        <f t="shared" ca="1" si="32"/>
        <v>0.19144324829350157</v>
      </c>
      <c r="U349" s="13">
        <f t="shared" ca="1" si="33"/>
        <v>43.6337935407849</v>
      </c>
    </row>
    <row r="350" spans="1:21" ht="14.4" x14ac:dyDescent="0.3">
      <c r="A350" s="2">
        <v>349</v>
      </c>
      <c r="B350" s="1">
        <v>51</v>
      </c>
      <c r="Q350" s="2">
        <v>349</v>
      </c>
      <c r="R350">
        <f t="shared" ca="1" si="30"/>
        <v>0.23900781617112987</v>
      </c>
      <c r="S350" s="2">
        <f t="shared" ca="1" si="31"/>
        <v>31.799999999999997</v>
      </c>
      <c r="T350">
        <f t="shared" ca="1" si="32"/>
        <v>2.9595831582611032E-2</v>
      </c>
      <c r="U350" s="13">
        <f t="shared" ca="1" si="33"/>
        <v>31.959817490546097</v>
      </c>
    </row>
    <row r="351" spans="1:21" ht="14.4" x14ac:dyDescent="0.3">
      <c r="A351" s="2">
        <v>350</v>
      </c>
      <c r="B351" s="1">
        <v>28</v>
      </c>
      <c r="Q351" s="2">
        <v>350</v>
      </c>
      <c r="R351">
        <f t="shared" ca="1" si="30"/>
        <v>0.28932465856635203</v>
      </c>
      <c r="S351" s="2">
        <f t="shared" ca="1" si="31"/>
        <v>31.799999999999997</v>
      </c>
      <c r="T351">
        <f t="shared" ca="1" si="32"/>
        <v>0.69802518591619389</v>
      </c>
      <c r="U351" s="13">
        <f t="shared" ca="1" si="33"/>
        <v>35.569336003947441</v>
      </c>
    </row>
    <row r="352" spans="1:21" ht="14.4" x14ac:dyDescent="0.3">
      <c r="A352" s="2">
        <v>351</v>
      </c>
      <c r="B352" s="1">
        <v>54</v>
      </c>
      <c r="Q352" s="2">
        <v>351</v>
      </c>
      <c r="R352">
        <f t="shared" ca="1" si="30"/>
        <v>0.49873945695075006</v>
      </c>
      <c r="S352" s="2">
        <f t="shared" ca="1" si="31"/>
        <v>42.599999999999994</v>
      </c>
      <c r="T352">
        <f t="shared" ca="1" si="32"/>
        <v>0.71189904886417676</v>
      </c>
      <c r="U352" s="13">
        <f t="shared" ca="1" si="33"/>
        <v>46.444254863866547</v>
      </c>
    </row>
    <row r="353" spans="1:21" ht="14.4" x14ac:dyDescent="0.3">
      <c r="A353" s="2">
        <v>352</v>
      </c>
      <c r="B353" s="1">
        <v>47</v>
      </c>
      <c r="Q353" s="2">
        <v>352</v>
      </c>
      <c r="R353">
        <f t="shared" ca="1" si="30"/>
        <v>0.36509877910592292</v>
      </c>
      <c r="S353" s="2">
        <f t="shared" ca="1" si="31"/>
        <v>37.199999999999996</v>
      </c>
      <c r="T353">
        <f t="shared" ca="1" si="32"/>
        <v>0.93454570467158327</v>
      </c>
      <c r="U353" s="13">
        <f t="shared" ca="1" si="33"/>
        <v>42.246546805226544</v>
      </c>
    </row>
    <row r="354" spans="1:21" ht="14.4" x14ac:dyDescent="0.3">
      <c r="A354" s="2">
        <v>353</v>
      </c>
      <c r="B354" s="1">
        <v>49</v>
      </c>
      <c r="Q354" s="2">
        <v>353</v>
      </c>
      <c r="R354">
        <f t="shared" ca="1" si="30"/>
        <v>0.41226168677869413</v>
      </c>
      <c r="S354" s="2">
        <f t="shared" ca="1" si="31"/>
        <v>37.199999999999996</v>
      </c>
      <c r="T354">
        <f t="shared" ca="1" si="32"/>
        <v>0.79963928908559978</v>
      </c>
      <c r="U354" s="13">
        <f t="shared" ca="1" si="33"/>
        <v>41.518052161062236</v>
      </c>
    </row>
    <row r="355" spans="1:21" ht="14.4" x14ac:dyDescent="0.3">
      <c r="A355" s="2">
        <v>354</v>
      </c>
      <c r="B355" s="1">
        <v>45</v>
      </c>
      <c r="Q355" s="2">
        <v>354</v>
      </c>
      <c r="R355">
        <f t="shared" ca="1" si="30"/>
        <v>9.6028420244055668E-2</v>
      </c>
      <c r="S355" s="2">
        <f t="shared" ca="1" si="31"/>
        <v>26.4</v>
      </c>
      <c r="T355">
        <f t="shared" ca="1" si="32"/>
        <v>0.74668539665044698</v>
      </c>
      <c r="U355" s="13">
        <f t="shared" ca="1" si="33"/>
        <v>30.432101141912412</v>
      </c>
    </row>
    <row r="356" spans="1:21" ht="14.4" x14ac:dyDescent="0.3">
      <c r="A356" s="2">
        <v>355</v>
      </c>
      <c r="B356" s="1">
        <v>41</v>
      </c>
      <c r="Q356" s="2">
        <v>355</v>
      </c>
      <c r="R356">
        <f t="shared" ca="1" si="30"/>
        <v>0.27181918757238877</v>
      </c>
      <c r="S356" s="2">
        <f t="shared" ca="1" si="31"/>
        <v>31.799999999999997</v>
      </c>
      <c r="T356">
        <f t="shared" ca="1" si="32"/>
        <v>0.60205436490934194</v>
      </c>
      <c r="U356" s="13">
        <f t="shared" ca="1" si="33"/>
        <v>35.051093570510446</v>
      </c>
    </row>
    <row r="357" spans="1:21" ht="14.4" x14ac:dyDescent="0.3">
      <c r="A357" s="2">
        <v>356</v>
      </c>
      <c r="B357" s="1">
        <v>41</v>
      </c>
      <c r="Q357" s="2">
        <v>356</v>
      </c>
      <c r="R357">
        <f t="shared" ca="1" si="30"/>
        <v>0.50056073795350975</v>
      </c>
      <c r="S357" s="2">
        <f t="shared" ca="1" si="31"/>
        <v>42.599999999999994</v>
      </c>
      <c r="T357">
        <f t="shared" ca="1" si="32"/>
        <v>6.708217611185896E-2</v>
      </c>
      <c r="U357" s="13">
        <f t="shared" ca="1" si="33"/>
        <v>42.962243751004031</v>
      </c>
    </row>
    <row r="358" spans="1:21" ht="14.4" x14ac:dyDescent="0.3">
      <c r="A358" s="2">
        <v>357</v>
      </c>
      <c r="B358" s="1">
        <v>38</v>
      </c>
      <c r="Q358" s="2">
        <v>357</v>
      </c>
      <c r="R358">
        <f t="shared" ca="1" si="30"/>
        <v>1.218724731124543E-2</v>
      </c>
      <c r="S358" s="2">
        <f t="shared" ca="1" si="31"/>
        <v>21</v>
      </c>
      <c r="T358">
        <f t="shared" ca="1" si="32"/>
        <v>0.32192259478405416</v>
      </c>
      <c r="U358" s="13">
        <f t="shared" ca="1" si="33"/>
        <v>22.738382011833892</v>
      </c>
    </row>
    <row r="359" spans="1:21" ht="14.4" x14ac:dyDescent="0.3">
      <c r="A359" s="2">
        <v>358</v>
      </c>
      <c r="B359" s="1">
        <v>35</v>
      </c>
      <c r="Q359" s="2">
        <v>358</v>
      </c>
      <c r="R359">
        <f t="shared" ca="1" si="30"/>
        <v>2.6411718755144364E-2</v>
      </c>
      <c r="S359" s="2">
        <f t="shared" ca="1" si="31"/>
        <v>21</v>
      </c>
      <c r="T359">
        <f t="shared" ca="1" si="32"/>
        <v>0.9675619479834392</v>
      </c>
      <c r="U359" s="13">
        <f t="shared" ca="1" si="33"/>
        <v>26.224834519110573</v>
      </c>
    </row>
    <row r="360" spans="1:21" ht="14.4" x14ac:dyDescent="0.3">
      <c r="A360" s="2">
        <v>359</v>
      </c>
      <c r="B360" s="1">
        <v>38</v>
      </c>
      <c r="Q360" s="2">
        <v>359</v>
      </c>
      <c r="R360">
        <f t="shared" ca="1" si="30"/>
        <v>0.95243226613236776</v>
      </c>
      <c r="S360" s="2">
        <f t="shared" ca="1" si="31"/>
        <v>64.199999999999989</v>
      </c>
      <c r="T360">
        <f t="shared" ca="1" si="32"/>
        <v>0.17604557511089058</v>
      </c>
      <c r="U360" s="13">
        <f t="shared" ca="1" si="33"/>
        <v>65.150646105598796</v>
      </c>
    </row>
    <row r="361" spans="1:21" ht="14.4" x14ac:dyDescent="0.3">
      <c r="A361" s="2">
        <v>360</v>
      </c>
      <c r="B361" s="1">
        <v>42</v>
      </c>
      <c r="Q361" s="2">
        <v>360</v>
      </c>
      <c r="R361">
        <f t="shared" ca="1" si="30"/>
        <v>0.67949873449769771</v>
      </c>
      <c r="S361" s="2">
        <f t="shared" ca="1" si="31"/>
        <v>47.999999999999993</v>
      </c>
      <c r="T361">
        <f t="shared" ca="1" si="32"/>
        <v>0.23257712588511292</v>
      </c>
      <c r="U361" s="13">
        <f t="shared" ca="1" si="33"/>
        <v>49.2559164797796</v>
      </c>
    </row>
    <row r="362" spans="1:21" ht="14.4" x14ac:dyDescent="0.3">
      <c r="A362" s="2">
        <v>361</v>
      </c>
      <c r="B362" s="1">
        <v>38</v>
      </c>
      <c r="Q362" s="2">
        <v>361</v>
      </c>
      <c r="R362">
        <f t="shared" ca="1" si="30"/>
        <v>0.19242998674176715</v>
      </c>
      <c r="S362" s="2">
        <f t="shared" ca="1" si="31"/>
        <v>26.4</v>
      </c>
      <c r="T362">
        <f t="shared" ca="1" si="32"/>
        <v>0.34758316805454958</v>
      </c>
      <c r="U362" s="13">
        <f t="shared" ca="1" si="33"/>
        <v>28.276949107494566</v>
      </c>
    </row>
    <row r="363" spans="1:21" ht="14.4" x14ac:dyDescent="0.3">
      <c r="A363" s="2">
        <v>362</v>
      </c>
      <c r="B363" s="1">
        <v>40</v>
      </c>
      <c r="Q363" s="2">
        <v>362</v>
      </c>
      <c r="R363">
        <f t="shared" ca="1" si="30"/>
        <v>0.89980412660844233</v>
      </c>
      <c r="S363" s="2">
        <f t="shared" ca="1" si="31"/>
        <v>58.79999999999999</v>
      </c>
      <c r="T363">
        <f t="shared" ca="1" si="32"/>
        <v>0.13267696337968471</v>
      </c>
      <c r="U363" s="13">
        <f t="shared" ca="1" si="33"/>
        <v>59.516455602250289</v>
      </c>
    </row>
    <row r="364" spans="1:21" ht="14.4" x14ac:dyDescent="0.3">
      <c r="A364" s="2">
        <v>363</v>
      </c>
      <c r="B364" s="1">
        <v>38</v>
      </c>
      <c r="Q364" s="2">
        <v>363</v>
      </c>
      <c r="R364">
        <f t="shared" ca="1" si="30"/>
        <v>0.95632174482517474</v>
      </c>
      <c r="S364" s="2">
        <f t="shared" ca="1" si="31"/>
        <v>64.199999999999989</v>
      </c>
      <c r="T364">
        <f t="shared" ca="1" si="32"/>
        <v>0.64249569113926019</v>
      </c>
      <c r="U364" s="13">
        <f t="shared" ca="1" si="33"/>
        <v>67.669476732151992</v>
      </c>
    </row>
    <row r="365" spans="1:21" ht="14.4" x14ac:dyDescent="0.3">
      <c r="A365" s="2">
        <v>364</v>
      </c>
      <c r="B365" s="1">
        <v>38</v>
      </c>
      <c r="Q365" s="2">
        <v>364</v>
      </c>
      <c r="R365">
        <f t="shared" ca="1" si="30"/>
        <v>0.69596049767782753</v>
      </c>
      <c r="S365" s="2">
        <f t="shared" ca="1" si="31"/>
        <v>47.999999999999993</v>
      </c>
      <c r="T365">
        <f t="shared" ca="1" si="32"/>
        <v>0.97541225024692946</v>
      </c>
      <c r="U365" s="13">
        <f t="shared" ca="1" si="33"/>
        <v>53.267226151333411</v>
      </c>
    </row>
    <row r="366" spans="1:21" ht="14.4" x14ac:dyDescent="0.3">
      <c r="A366" s="2">
        <v>365</v>
      </c>
      <c r="B366" s="1">
        <v>38</v>
      </c>
      <c r="Q366" s="2">
        <v>365</v>
      </c>
      <c r="R366">
        <f t="shared" ca="1" si="30"/>
        <v>0.81180305641586969</v>
      </c>
      <c r="S366" s="2">
        <f t="shared" ca="1" si="31"/>
        <v>53.399999999999991</v>
      </c>
      <c r="T366">
        <f t="shared" ca="1" si="32"/>
        <v>0.63264632844381419</v>
      </c>
      <c r="U366" s="13">
        <f t="shared" ca="1" si="33"/>
        <v>56.816290173596585</v>
      </c>
    </row>
    <row r="367" spans="1:21" ht="14.4" x14ac:dyDescent="0.3">
      <c r="A367" s="2">
        <v>366</v>
      </c>
      <c r="B367" s="1">
        <v>45</v>
      </c>
      <c r="Q367" s="2">
        <v>366</v>
      </c>
      <c r="R367">
        <f t="shared" ca="1" si="30"/>
        <v>0.61340635543619748</v>
      </c>
      <c r="S367" s="2">
        <f t="shared" ca="1" si="31"/>
        <v>47.999999999999993</v>
      </c>
      <c r="T367">
        <f t="shared" ca="1" si="32"/>
        <v>0.2673020181966691</v>
      </c>
      <c r="U367" s="13">
        <f t="shared" ca="1" si="33"/>
        <v>49.443430898262008</v>
      </c>
    </row>
    <row r="368" spans="1:21" ht="14.4" x14ac:dyDescent="0.3">
      <c r="A368" s="2">
        <v>367</v>
      </c>
      <c r="B368" s="1">
        <v>66</v>
      </c>
      <c r="Q368" s="2">
        <v>367</v>
      </c>
      <c r="R368">
        <f t="shared" ca="1" si="30"/>
        <v>0.2153676722009793</v>
      </c>
      <c r="S368" s="2">
        <f t="shared" ca="1" si="31"/>
        <v>31.799999999999997</v>
      </c>
      <c r="T368">
        <f t="shared" ca="1" si="32"/>
        <v>0.53799882072004857</v>
      </c>
      <c r="U368" s="13">
        <f t="shared" ca="1" si="33"/>
        <v>34.705193631888257</v>
      </c>
    </row>
    <row r="369" spans="1:21" ht="14.4" x14ac:dyDescent="0.3">
      <c r="A369" s="2">
        <v>368</v>
      </c>
      <c r="B369" s="1">
        <v>66</v>
      </c>
      <c r="Q369" s="2">
        <v>368</v>
      </c>
      <c r="R369">
        <f t="shared" ca="1" si="30"/>
        <v>0.38900835531618716</v>
      </c>
      <c r="S369" s="2">
        <f t="shared" ca="1" si="31"/>
        <v>37.199999999999996</v>
      </c>
      <c r="T369">
        <f t="shared" ca="1" si="32"/>
        <v>0.93459929326198521</v>
      </c>
      <c r="U369" s="13">
        <f t="shared" ca="1" si="33"/>
        <v>42.246836183614718</v>
      </c>
    </row>
    <row r="370" spans="1:21" ht="14.4" x14ac:dyDescent="0.3">
      <c r="A370" s="2">
        <v>369</v>
      </c>
      <c r="B370" s="1">
        <v>51</v>
      </c>
      <c r="Q370" s="2">
        <v>369</v>
      </c>
      <c r="R370">
        <f t="shared" ca="1" si="30"/>
        <v>0.30090713069709729</v>
      </c>
      <c r="S370" s="2">
        <f t="shared" ca="1" si="31"/>
        <v>31.799999999999997</v>
      </c>
      <c r="T370">
        <f t="shared" ca="1" si="32"/>
        <v>0.9292010538151384</v>
      </c>
      <c r="U370" s="13">
        <f t="shared" ca="1" si="33"/>
        <v>36.817685690601742</v>
      </c>
    </row>
    <row r="371" spans="1:21" ht="14.4" x14ac:dyDescent="0.3">
      <c r="A371" s="2">
        <v>370</v>
      </c>
      <c r="B371" s="1">
        <v>45</v>
      </c>
      <c r="Q371" s="2">
        <v>370</v>
      </c>
      <c r="R371">
        <f t="shared" ca="1" si="30"/>
        <v>9.9102132774135931E-3</v>
      </c>
      <c r="S371" s="2">
        <f t="shared" ca="1" si="31"/>
        <v>21</v>
      </c>
      <c r="T371">
        <f t="shared" ca="1" si="32"/>
        <v>0.13834320905409125</v>
      </c>
      <c r="U371" s="13">
        <f t="shared" ca="1" si="33"/>
        <v>21.747053328892093</v>
      </c>
    </row>
    <row r="372" spans="1:21" ht="14.4" x14ac:dyDescent="0.3">
      <c r="A372" s="2">
        <v>371</v>
      </c>
      <c r="B372" s="1">
        <v>58</v>
      </c>
      <c r="Q372" s="2">
        <v>371</v>
      </c>
      <c r="R372">
        <f t="shared" ca="1" si="30"/>
        <v>0.11263127385472393</v>
      </c>
      <c r="S372" s="2">
        <f t="shared" ca="1" si="31"/>
        <v>26.4</v>
      </c>
      <c r="T372">
        <f t="shared" ca="1" si="32"/>
        <v>0.113886720818559</v>
      </c>
      <c r="U372" s="13">
        <f t="shared" ca="1" si="33"/>
        <v>27.014988292420217</v>
      </c>
    </row>
    <row r="373" spans="1:21" ht="14.4" x14ac:dyDescent="0.3">
      <c r="A373" s="2">
        <v>372</v>
      </c>
      <c r="B373" s="1">
        <v>38</v>
      </c>
      <c r="Q373" s="2">
        <v>372</v>
      </c>
      <c r="R373">
        <f t="shared" ca="1" si="30"/>
        <v>0.24539348905514402</v>
      </c>
      <c r="S373" s="2">
        <f t="shared" ca="1" si="31"/>
        <v>31.799999999999997</v>
      </c>
      <c r="T373">
        <f t="shared" ca="1" si="32"/>
        <v>0.76376409247402544</v>
      </c>
      <c r="U373" s="13">
        <f t="shared" ca="1" si="33"/>
        <v>35.924326099359732</v>
      </c>
    </row>
    <row r="374" spans="1:21" ht="14.4" x14ac:dyDescent="0.3">
      <c r="A374" s="2">
        <v>373</v>
      </c>
      <c r="B374" s="1">
        <v>37</v>
      </c>
      <c r="Q374" s="2">
        <v>373</v>
      </c>
      <c r="R374">
        <f t="shared" ca="1" si="30"/>
        <v>0.35484304432646507</v>
      </c>
      <c r="S374" s="2">
        <f t="shared" ca="1" si="31"/>
        <v>37.199999999999996</v>
      </c>
      <c r="T374">
        <f t="shared" ca="1" si="32"/>
        <v>7.5001150715972353E-2</v>
      </c>
      <c r="U374" s="13">
        <f t="shared" ca="1" si="33"/>
        <v>37.605006213866247</v>
      </c>
    </row>
    <row r="375" spans="1:21" ht="14.4" x14ac:dyDescent="0.3">
      <c r="A375" s="2">
        <v>374</v>
      </c>
      <c r="B375" s="1">
        <v>51</v>
      </c>
      <c r="Q375" s="2">
        <v>374</v>
      </c>
      <c r="R375">
        <f t="shared" ca="1" si="30"/>
        <v>0.24311439768040954</v>
      </c>
      <c r="S375" s="2">
        <f t="shared" ca="1" si="31"/>
        <v>31.799999999999997</v>
      </c>
      <c r="T375">
        <f t="shared" ca="1" si="32"/>
        <v>0.20075822870738247</v>
      </c>
      <c r="U375" s="13">
        <f t="shared" ca="1" si="33"/>
        <v>32.884094435019861</v>
      </c>
    </row>
    <row r="376" spans="1:21" ht="14.4" x14ac:dyDescent="0.3">
      <c r="A376" s="2">
        <v>375</v>
      </c>
      <c r="B376" s="1">
        <v>26</v>
      </c>
      <c r="Q376" s="2">
        <v>375</v>
      </c>
      <c r="R376">
        <f t="shared" ca="1" si="30"/>
        <v>0.16336850839827455</v>
      </c>
      <c r="S376" s="2">
        <f t="shared" ca="1" si="31"/>
        <v>26.4</v>
      </c>
      <c r="T376">
        <f t="shared" ca="1" si="32"/>
        <v>0.3127819228289147</v>
      </c>
      <c r="U376" s="13">
        <f t="shared" ca="1" si="33"/>
        <v>28.089022383276138</v>
      </c>
    </row>
    <row r="377" spans="1:21" ht="14.4" x14ac:dyDescent="0.3">
      <c r="A377" s="2">
        <v>376</v>
      </c>
      <c r="B377" s="1">
        <v>45</v>
      </c>
      <c r="Q377" s="2">
        <v>376</v>
      </c>
      <c r="R377">
        <f t="shared" ca="1" si="30"/>
        <v>0.34291923003613778</v>
      </c>
      <c r="S377" s="2">
        <f t="shared" ca="1" si="31"/>
        <v>37.199999999999996</v>
      </c>
      <c r="T377">
        <f t="shared" ca="1" si="32"/>
        <v>0.47926855520453493</v>
      </c>
      <c r="U377" s="13">
        <f t="shared" ca="1" si="33"/>
        <v>39.788050198104486</v>
      </c>
    </row>
    <row r="378" spans="1:21" ht="14.4" x14ac:dyDescent="0.3">
      <c r="A378" s="2">
        <v>377</v>
      </c>
      <c r="B378" s="1">
        <v>68</v>
      </c>
      <c r="Q378" s="2">
        <v>377</v>
      </c>
      <c r="R378">
        <f t="shared" ca="1" si="30"/>
        <v>0.98842619295706502</v>
      </c>
      <c r="S378" s="2">
        <f t="shared" ca="1" si="31"/>
        <v>69.599999999999994</v>
      </c>
      <c r="T378">
        <f t="shared" ca="1" si="32"/>
        <v>0.85521669571141834</v>
      </c>
      <c r="U378" s="13">
        <f t="shared" ca="1" si="33"/>
        <v>74.218170156841651</v>
      </c>
    </row>
    <row r="379" spans="1:21" ht="14.4" x14ac:dyDescent="0.3">
      <c r="A379" s="2">
        <v>378</v>
      </c>
      <c r="B379" s="1">
        <v>53</v>
      </c>
      <c r="Q379" s="2">
        <v>378</v>
      </c>
      <c r="R379">
        <f t="shared" ca="1" si="30"/>
        <v>0.79163463375258325</v>
      </c>
      <c r="S379" s="2">
        <f t="shared" ca="1" si="31"/>
        <v>53.399999999999991</v>
      </c>
      <c r="T379">
        <f t="shared" ca="1" si="32"/>
        <v>0.5196112882928936</v>
      </c>
      <c r="U379" s="13">
        <f t="shared" ca="1" si="33"/>
        <v>56.205900956781619</v>
      </c>
    </row>
    <row r="380" spans="1:21" ht="14.4" x14ac:dyDescent="0.3">
      <c r="A380" s="2">
        <v>379</v>
      </c>
      <c r="B380" s="1">
        <v>61</v>
      </c>
      <c r="Q380" s="2">
        <v>379</v>
      </c>
      <c r="R380">
        <f t="shared" ca="1" si="30"/>
        <v>0.48404416784798965</v>
      </c>
      <c r="S380" s="2">
        <f t="shared" ca="1" si="31"/>
        <v>42.599999999999994</v>
      </c>
      <c r="T380">
        <f t="shared" ca="1" si="32"/>
        <v>0.78654918618841052</v>
      </c>
      <c r="U380" s="13">
        <f t="shared" ca="1" si="33"/>
        <v>46.847365605417409</v>
      </c>
    </row>
    <row r="381" spans="1:21" ht="14.4" x14ac:dyDescent="0.3">
      <c r="A381" s="2">
        <v>380</v>
      </c>
      <c r="B381" s="1">
        <v>61</v>
      </c>
      <c r="Q381" s="2">
        <v>380</v>
      </c>
      <c r="R381">
        <f t="shared" ca="1" si="30"/>
        <v>0.45566346747638731</v>
      </c>
      <c r="S381" s="2">
        <f t="shared" ca="1" si="31"/>
        <v>42.599999999999994</v>
      </c>
      <c r="T381">
        <f t="shared" ca="1" si="32"/>
        <v>0.33676996471372211</v>
      </c>
      <c r="U381" s="13">
        <f t="shared" ca="1" si="33"/>
        <v>44.418557809454093</v>
      </c>
    </row>
    <row r="382" spans="1:21" ht="14.4" x14ac:dyDescent="0.3">
      <c r="A382" s="2">
        <v>381</v>
      </c>
      <c r="B382" s="1">
        <v>61</v>
      </c>
      <c r="Q382" s="2">
        <v>381</v>
      </c>
      <c r="R382">
        <f t="shared" ca="1" si="30"/>
        <v>0.86105068484206204</v>
      </c>
      <c r="S382" s="2">
        <f t="shared" ca="1" si="31"/>
        <v>58.79999999999999</v>
      </c>
      <c r="T382">
        <f t="shared" ca="1" si="32"/>
        <v>0.55955889108639389</v>
      </c>
      <c r="U382" s="13">
        <f t="shared" ca="1" si="33"/>
        <v>61.821618011866519</v>
      </c>
    </row>
    <row r="383" spans="1:21" ht="14.4" x14ac:dyDescent="0.3">
      <c r="A383" s="2">
        <v>382</v>
      </c>
      <c r="B383" s="1">
        <v>53</v>
      </c>
      <c r="Q383" s="2">
        <v>382</v>
      </c>
      <c r="R383">
        <f t="shared" ca="1" si="30"/>
        <v>0.17837931097082049</v>
      </c>
      <c r="S383" s="2">
        <f t="shared" ca="1" si="31"/>
        <v>26.4</v>
      </c>
      <c r="T383">
        <f t="shared" ca="1" si="32"/>
        <v>0.71064977170295807</v>
      </c>
      <c r="U383" s="13">
        <f t="shared" ca="1" si="33"/>
        <v>30.237508767195973</v>
      </c>
    </row>
    <row r="384" spans="1:21" ht="14.4" x14ac:dyDescent="0.3">
      <c r="A384" s="2">
        <v>383</v>
      </c>
      <c r="B384" s="1">
        <v>61</v>
      </c>
      <c r="Q384" s="2">
        <v>383</v>
      </c>
      <c r="R384">
        <f t="shared" ca="1" si="30"/>
        <v>0.80655598353298708</v>
      </c>
      <c r="S384" s="2">
        <f t="shared" ca="1" si="31"/>
        <v>53.399999999999991</v>
      </c>
      <c r="T384">
        <f t="shared" ca="1" si="32"/>
        <v>0.19841856461536522</v>
      </c>
      <c r="U384" s="13">
        <f t="shared" ca="1" si="33"/>
        <v>54.471460248922966</v>
      </c>
    </row>
    <row r="385" spans="1:21" ht="14.4" x14ac:dyDescent="0.3">
      <c r="A385" s="2">
        <v>384</v>
      </c>
      <c r="B385" s="1">
        <v>64</v>
      </c>
      <c r="Q385" s="2">
        <v>384</v>
      </c>
      <c r="R385">
        <f t="shared" ca="1" si="30"/>
        <v>0.42201083208104628</v>
      </c>
      <c r="S385" s="2">
        <f t="shared" ca="1" si="31"/>
        <v>37.199999999999996</v>
      </c>
      <c r="T385">
        <f t="shared" ca="1" si="32"/>
        <v>9.4011485416185869E-2</v>
      </c>
      <c r="U385" s="13">
        <f t="shared" ca="1" si="33"/>
        <v>37.707662021247401</v>
      </c>
    </row>
    <row r="386" spans="1:21" ht="14.4" x14ac:dyDescent="0.3">
      <c r="A386" s="2">
        <v>385</v>
      </c>
      <c r="B386" s="1">
        <v>44</v>
      </c>
      <c r="Q386" s="2">
        <v>385</v>
      </c>
      <c r="R386">
        <f t="shared" ca="1" si="30"/>
        <v>0.63829176154975342</v>
      </c>
      <c r="S386" s="2">
        <f t="shared" ca="1" si="31"/>
        <v>47.999999999999993</v>
      </c>
      <c r="T386">
        <f t="shared" ca="1" si="32"/>
        <v>0.57606036174234698</v>
      </c>
      <c r="U386" s="13">
        <f t="shared" ca="1" si="33"/>
        <v>51.110725953408668</v>
      </c>
    </row>
    <row r="387" spans="1:21" ht="14.4" x14ac:dyDescent="0.3">
      <c r="A387" s="2">
        <v>386</v>
      </c>
      <c r="B387" s="1">
        <v>24</v>
      </c>
      <c r="Q387" s="2">
        <v>386</v>
      </c>
      <c r="R387">
        <f t="shared" ref="R387:R450" ca="1" si="34">RAND()</f>
        <v>0.18088644023796663</v>
      </c>
      <c r="S387" s="2">
        <f t="shared" ref="S387:S450" ca="1" si="35">VLOOKUP(R387,$L$2:$M$11,2)</f>
        <v>26.4</v>
      </c>
      <c r="T387">
        <f t="shared" ref="T387:T450" ca="1" si="36">RAND()</f>
        <v>0.87003199965114264</v>
      </c>
      <c r="U387" s="13">
        <f t="shared" ca="1" si="33"/>
        <v>31.09817279811617</v>
      </c>
    </row>
    <row r="388" spans="1:21" ht="14.4" x14ac:dyDescent="0.3">
      <c r="A388" s="2">
        <v>387</v>
      </c>
      <c r="B388" s="1">
        <v>61</v>
      </c>
      <c r="Q388" s="2">
        <v>387</v>
      </c>
      <c r="R388">
        <f t="shared" ca="1" si="34"/>
        <v>0.83939382031315524</v>
      </c>
      <c r="S388" s="2">
        <f t="shared" ca="1" si="35"/>
        <v>58.79999999999999</v>
      </c>
      <c r="T388">
        <f t="shared" ca="1" si="36"/>
        <v>0.91224843233760755</v>
      </c>
      <c r="U388" s="13">
        <f t="shared" ca="1" si="33"/>
        <v>63.726141534623068</v>
      </c>
    </row>
    <row r="389" spans="1:21" ht="14.4" x14ac:dyDescent="0.3">
      <c r="A389" s="2">
        <v>388</v>
      </c>
      <c r="B389" s="1">
        <v>50</v>
      </c>
      <c r="Q389" s="2">
        <v>388</v>
      </c>
      <c r="R389">
        <f t="shared" ca="1" si="34"/>
        <v>0.24389525922242783</v>
      </c>
      <c r="S389" s="2">
        <f t="shared" ca="1" si="35"/>
        <v>31.799999999999997</v>
      </c>
      <c r="T389">
        <f t="shared" ca="1" si="36"/>
        <v>0.16594036503369114</v>
      </c>
      <c r="U389" s="13">
        <f t="shared" ca="1" si="33"/>
        <v>32.696077971181928</v>
      </c>
    </row>
    <row r="390" spans="1:21" ht="14.4" x14ac:dyDescent="0.3">
      <c r="A390" s="2">
        <v>389</v>
      </c>
      <c r="B390" s="1">
        <v>45</v>
      </c>
      <c r="Q390" s="2">
        <v>389</v>
      </c>
      <c r="R390">
        <f t="shared" ca="1" si="34"/>
        <v>0.36141329312338621</v>
      </c>
      <c r="S390" s="2">
        <f t="shared" ca="1" si="35"/>
        <v>37.199999999999996</v>
      </c>
      <c r="T390">
        <f t="shared" ca="1" si="36"/>
        <v>0.75735986497676688</v>
      </c>
      <c r="U390" s="13">
        <f t="shared" ca="1" si="33"/>
        <v>41.289743270874538</v>
      </c>
    </row>
    <row r="391" spans="1:21" ht="14.4" x14ac:dyDescent="0.3">
      <c r="A391" s="2">
        <v>390</v>
      </c>
      <c r="B391" s="1">
        <v>54</v>
      </c>
      <c r="Q391" s="2">
        <v>390</v>
      </c>
      <c r="R391">
        <f t="shared" ca="1" si="34"/>
        <v>0.22591525105217369</v>
      </c>
      <c r="S391" s="2">
        <f t="shared" ca="1" si="35"/>
        <v>31.799999999999997</v>
      </c>
      <c r="T391">
        <f t="shared" ca="1" si="36"/>
        <v>0.30915194339700613</v>
      </c>
      <c r="U391" s="13">
        <f t="shared" ca="1" si="33"/>
        <v>33.469420494343829</v>
      </c>
    </row>
    <row r="392" spans="1:21" ht="14.4" x14ac:dyDescent="0.3">
      <c r="A392" s="2">
        <v>391</v>
      </c>
      <c r="B392" s="1">
        <v>54</v>
      </c>
      <c r="Q392" s="2">
        <v>391</v>
      </c>
      <c r="R392">
        <f t="shared" ca="1" si="34"/>
        <v>0.17310622271201215</v>
      </c>
      <c r="S392" s="2">
        <f t="shared" ca="1" si="35"/>
        <v>26.4</v>
      </c>
      <c r="T392">
        <f t="shared" ca="1" si="36"/>
        <v>0.47138375062584881</v>
      </c>
      <c r="U392" s="13">
        <f t="shared" ca="1" si="33"/>
        <v>28.945472253379581</v>
      </c>
    </row>
    <row r="393" spans="1:21" ht="14.4" x14ac:dyDescent="0.3">
      <c r="A393" s="2">
        <v>392</v>
      </c>
      <c r="B393" s="1">
        <v>56</v>
      </c>
      <c r="Q393" s="2">
        <v>392</v>
      </c>
      <c r="R393">
        <f t="shared" ca="1" si="34"/>
        <v>6.0797091390834557E-2</v>
      </c>
      <c r="S393" s="2">
        <f t="shared" ca="1" si="35"/>
        <v>21</v>
      </c>
      <c r="T393">
        <f t="shared" ca="1" si="36"/>
        <v>0.60410509024205294</v>
      </c>
      <c r="U393" s="13">
        <f t="shared" ca="1" si="33"/>
        <v>24.262167487307085</v>
      </c>
    </row>
    <row r="394" spans="1:21" ht="14.4" x14ac:dyDescent="0.3">
      <c r="A394" s="2">
        <v>393</v>
      </c>
      <c r="B394" s="1">
        <v>53</v>
      </c>
      <c r="Q394" s="2">
        <v>393</v>
      </c>
      <c r="R394">
        <f t="shared" ca="1" si="34"/>
        <v>0.84944978329782084</v>
      </c>
      <c r="S394" s="2">
        <f t="shared" ca="1" si="35"/>
        <v>58.79999999999999</v>
      </c>
      <c r="T394">
        <f t="shared" ca="1" si="36"/>
        <v>0.58122687125395112</v>
      </c>
      <c r="U394" s="13">
        <f t="shared" ca="1" si="33"/>
        <v>61.938625104771326</v>
      </c>
    </row>
    <row r="395" spans="1:21" ht="14.4" x14ac:dyDescent="0.3">
      <c r="A395" s="2">
        <v>394</v>
      </c>
      <c r="B395" s="1">
        <v>53</v>
      </c>
      <c r="Q395" s="2">
        <v>394</v>
      </c>
      <c r="R395">
        <f t="shared" ca="1" si="34"/>
        <v>0.528193197681185</v>
      </c>
      <c r="S395" s="2">
        <f t="shared" ca="1" si="35"/>
        <v>42.599999999999994</v>
      </c>
      <c r="T395">
        <f t="shared" ca="1" si="36"/>
        <v>0.3812337392263293</v>
      </c>
      <c r="U395" s="13">
        <f t="shared" ca="1" si="33"/>
        <v>44.658662191822174</v>
      </c>
    </row>
    <row r="396" spans="1:21" ht="14.4" x14ac:dyDescent="0.3">
      <c r="A396" s="2">
        <v>395</v>
      </c>
      <c r="B396" s="1">
        <v>54</v>
      </c>
      <c r="Q396" s="2">
        <v>395</v>
      </c>
      <c r="R396">
        <f t="shared" ca="1" si="34"/>
        <v>0.30269304703302713</v>
      </c>
      <c r="S396" s="2">
        <f t="shared" ca="1" si="35"/>
        <v>37.199999999999996</v>
      </c>
      <c r="T396">
        <f t="shared" ca="1" si="36"/>
        <v>0.94383793740852606</v>
      </c>
      <c r="U396" s="13">
        <f t="shared" ca="1" si="33"/>
        <v>42.296724862006037</v>
      </c>
    </row>
    <row r="397" spans="1:21" ht="14.4" x14ac:dyDescent="0.3">
      <c r="A397" s="2">
        <v>396</v>
      </c>
      <c r="B397" s="1">
        <v>54</v>
      </c>
      <c r="Q397" s="2">
        <v>396</v>
      </c>
      <c r="R397">
        <f t="shared" ca="1" si="34"/>
        <v>0.77052230373874719</v>
      </c>
      <c r="S397" s="2">
        <f t="shared" ca="1" si="35"/>
        <v>53.399999999999991</v>
      </c>
      <c r="T397">
        <f t="shared" ca="1" si="36"/>
        <v>5.4731322490687462E-2</v>
      </c>
      <c r="U397" s="13">
        <f t="shared" ca="1" si="33"/>
        <v>53.695549141449703</v>
      </c>
    </row>
    <row r="398" spans="1:21" ht="14.4" x14ac:dyDescent="0.3">
      <c r="A398" s="2">
        <v>397</v>
      </c>
      <c r="B398" s="1">
        <v>65</v>
      </c>
      <c r="Q398" s="2">
        <v>397</v>
      </c>
      <c r="R398">
        <f t="shared" ca="1" si="34"/>
        <v>0.57686937096281521</v>
      </c>
      <c r="S398" s="2">
        <f t="shared" ca="1" si="35"/>
        <v>42.599999999999994</v>
      </c>
      <c r="T398">
        <f t="shared" ca="1" si="36"/>
        <v>0.38992577716326227</v>
      </c>
      <c r="U398" s="13">
        <f t="shared" ca="1" si="33"/>
        <v>44.705599196681611</v>
      </c>
    </row>
    <row r="399" spans="1:21" ht="14.4" x14ac:dyDescent="0.3">
      <c r="A399" s="2">
        <v>398</v>
      </c>
      <c r="B399" s="1">
        <v>65</v>
      </c>
      <c r="Q399" s="2">
        <v>398</v>
      </c>
      <c r="R399">
        <f t="shared" ca="1" si="34"/>
        <v>9.7986249457608698E-2</v>
      </c>
      <c r="S399" s="2">
        <f t="shared" ca="1" si="35"/>
        <v>26.4</v>
      </c>
      <c r="T399">
        <f t="shared" ca="1" si="36"/>
        <v>0.14167984025549663</v>
      </c>
      <c r="U399" s="13">
        <f t="shared" ca="1" si="33"/>
        <v>27.16507113737968</v>
      </c>
    </row>
    <row r="400" spans="1:21" ht="14.4" x14ac:dyDescent="0.3">
      <c r="A400" s="2">
        <v>399</v>
      </c>
      <c r="B400" s="1">
        <v>56</v>
      </c>
      <c r="Q400" s="2">
        <v>399</v>
      </c>
      <c r="R400">
        <f t="shared" ca="1" si="34"/>
        <v>0.59336990184750771</v>
      </c>
      <c r="S400" s="2">
        <f t="shared" ca="1" si="35"/>
        <v>42.599999999999994</v>
      </c>
      <c r="T400">
        <f t="shared" ca="1" si="36"/>
        <v>0.77425831163945213</v>
      </c>
      <c r="U400" s="13">
        <f t="shared" ca="1" si="33"/>
        <v>46.780994882853037</v>
      </c>
    </row>
    <row r="401" spans="1:21" ht="14.4" x14ac:dyDescent="0.3">
      <c r="A401" s="2">
        <v>400</v>
      </c>
      <c r="B401" s="1">
        <v>68</v>
      </c>
      <c r="Q401" s="2">
        <v>400</v>
      </c>
      <c r="R401">
        <f t="shared" ca="1" si="34"/>
        <v>0.36412486122572629</v>
      </c>
      <c r="S401" s="2">
        <f t="shared" ca="1" si="35"/>
        <v>37.199999999999996</v>
      </c>
      <c r="T401">
        <f t="shared" ca="1" si="36"/>
        <v>0.57097870396361705</v>
      </c>
      <c r="U401" s="13">
        <f t="shared" ca="1" si="33"/>
        <v>40.283285001403527</v>
      </c>
    </row>
    <row r="402" spans="1:21" x14ac:dyDescent="0.25">
      <c r="Q402" s="2">
        <v>401</v>
      </c>
      <c r="R402">
        <f t="shared" ca="1" si="34"/>
        <v>0.77598492997549218</v>
      </c>
      <c r="S402" s="2">
        <f t="shared" ca="1" si="35"/>
        <v>53.399999999999991</v>
      </c>
      <c r="T402">
        <f t="shared" ca="1" si="36"/>
        <v>0.40280290517356065</v>
      </c>
      <c r="U402" s="13">
        <f t="shared" ca="1" si="33"/>
        <v>55.57513568793722</v>
      </c>
    </row>
    <row r="403" spans="1:21" x14ac:dyDescent="0.25">
      <c r="Q403" s="2">
        <v>402</v>
      </c>
      <c r="R403">
        <f t="shared" ca="1" si="34"/>
        <v>0.67005652509318236</v>
      </c>
      <c r="S403" s="2">
        <f t="shared" ca="1" si="35"/>
        <v>47.999999999999993</v>
      </c>
      <c r="T403">
        <f t="shared" ca="1" si="36"/>
        <v>0.56661019097889298</v>
      </c>
      <c r="U403" s="13">
        <f t="shared" ca="1" si="33"/>
        <v>51.059695031286012</v>
      </c>
    </row>
    <row r="404" spans="1:21" x14ac:dyDescent="0.25">
      <c r="Q404" s="2">
        <v>403</v>
      </c>
      <c r="R404">
        <f t="shared" ca="1" si="34"/>
        <v>0.41522489486081293</v>
      </c>
      <c r="S404" s="2">
        <f t="shared" ca="1" si="35"/>
        <v>37.199999999999996</v>
      </c>
      <c r="T404">
        <f t="shared" ca="1" si="36"/>
        <v>0.38073078443568942</v>
      </c>
      <c r="U404" s="13">
        <f t="shared" ref="U404:U467" ca="1" si="37">S404+$D$6*T404</f>
        <v>39.25594623595272</v>
      </c>
    </row>
    <row r="405" spans="1:21" x14ac:dyDescent="0.25">
      <c r="Q405" s="2">
        <v>404</v>
      </c>
      <c r="R405">
        <f t="shared" ca="1" si="34"/>
        <v>0.31223027355405508</v>
      </c>
      <c r="S405" s="2">
        <f t="shared" ca="1" si="35"/>
        <v>37.199999999999996</v>
      </c>
      <c r="T405">
        <f t="shared" ca="1" si="36"/>
        <v>0.33653065892644607</v>
      </c>
      <c r="U405" s="13">
        <f t="shared" ca="1" si="37"/>
        <v>39.017265558202801</v>
      </c>
    </row>
    <row r="406" spans="1:21" x14ac:dyDescent="0.25">
      <c r="Q406" s="2">
        <v>405</v>
      </c>
      <c r="R406">
        <f t="shared" ca="1" si="34"/>
        <v>8.8612647807343681E-2</v>
      </c>
      <c r="S406" s="2">
        <f t="shared" ca="1" si="35"/>
        <v>26.4</v>
      </c>
      <c r="T406">
        <f t="shared" ca="1" si="36"/>
        <v>0.18578370685877077</v>
      </c>
      <c r="U406" s="13">
        <f t="shared" ca="1" si="37"/>
        <v>27.403232017037361</v>
      </c>
    </row>
    <row r="407" spans="1:21" x14ac:dyDescent="0.25">
      <c r="Q407" s="2">
        <v>406</v>
      </c>
      <c r="R407">
        <f t="shared" ca="1" si="34"/>
        <v>8.6534171846504027E-2</v>
      </c>
      <c r="S407" s="2">
        <f t="shared" ca="1" si="35"/>
        <v>26.4</v>
      </c>
      <c r="T407">
        <f t="shared" ca="1" si="36"/>
        <v>0.83435390499776296</v>
      </c>
      <c r="U407" s="13">
        <f t="shared" ca="1" si="37"/>
        <v>30.905511086987918</v>
      </c>
    </row>
    <row r="408" spans="1:21" x14ac:dyDescent="0.25">
      <c r="Q408" s="2">
        <v>407</v>
      </c>
      <c r="R408">
        <f t="shared" ca="1" si="34"/>
        <v>0.98360557802070914</v>
      </c>
      <c r="S408" s="2">
        <f t="shared" ca="1" si="35"/>
        <v>64.199999999999989</v>
      </c>
      <c r="T408">
        <f t="shared" ca="1" si="36"/>
        <v>0.76924729294282845</v>
      </c>
      <c r="U408" s="13">
        <f t="shared" ca="1" si="37"/>
        <v>68.353935381891262</v>
      </c>
    </row>
    <row r="409" spans="1:21" x14ac:dyDescent="0.25">
      <c r="Q409" s="2">
        <v>408</v>
      </c>
      <c r="R409">
        <f t="shared" ca="1" si="34"/>
        <v>0.81072847886921318</v>
      </c>
      <c r="S409" s="2">
        <f t="shared" ca="1" si="35"/>
        <v>53.399999999999991</v>
      </c>
      <c r="T409">
        <f t="shared" ca="1" si="36"/>
        <v>0.50820099509675942</v>
      </c>
      <c r="U409" s="13">
        <f t="shared" ca="1" si="37"/>
        <v>56.144285373522493</v>
      </c>
    </row>
    <row r="410" spans="1:21" x14ac:dyDescent="0.25">
      <c r="Q410" s="2">
        <v>409</v>
      </c>
      <c r="R410">
        <f t="shared" ca="1" si="34"/>
        <v>0.50510844184468018</v>
      </c>
      <c r="S410" s="2">
        <f t="shared" ca="1" si="35"/>
        <v>42.599999999999994</v>
      </c>
      <c r="T410">
        <f t="shared" ca="1" si="36"/>
        <v>0.15516060343919369</v>
      </c>
      <c r="U410" s="13">
        <f t="shared" ca="1" si="37"/>
        <v>43.437867258571643</v>
      </c>
    </row>
    <row r="411" spans="1:21" x14ac:dyDescent="0.25">
      <c r="Q411" s="2">
        <v>410</v>
      </c>
      <c r="R411">
        <f t="shared" ca="1" si="34"/>
        <v>0.44488271499082466</v>
      </c>
      <c r="S411" s="2">
        <f t="shared" ca="1" si="35"/>
        <v>37.199999999999996</v>
      </c>
      <c r="T411">
        <f t="shared" ca="1" si="36"/>
        <v>0.65112604868908897</v>
      </c>
      <c r="U411" s="13">
        <f t="shared" ca="1" si="37"/>
        <v>40.71608066292108</v>
      </c>
    </row>
    <row r="412" spans="1:21" x14ac:dyDescent="0.25">
      <c r="Q412" s="2">
        <v>411</v>
      </c>
      <c r="R412">
        <f t="shared" ca="1" si="34"/>
        <v>0.73312984838238049</v>
      </c>
      <c r="S412" s="2">
        <f t="shared" ca="1" si="35"/>
        <v>47.999999999999993</v>
      </c>
      <c r="T412">
        <f t="shared" ca="1" si="36"/>
        <v>0.14723266541980951</v>
      </c>
      <c r="U412" s="13">
        <f t="shared" ca="1" si="37"/>
        <v>48.795056393266961</v>
      </c>
    </row>
    <row r="413" spans="1:21" x14ac:dyDescent="0.25">
      <c r="Q413" s="2">
        <v>412</v>
      </c>
      <c r="R413">
        <f t="shared" ca="1" si="34"/>
        <v>5.8706282593797399E-2</v>
      </c>
      <c r="S413" s="2">
        <f t="shared" ca="1" si="35"/>
        <v>21</v>
      </c>
      <c r="T413">
        <f t="shared" ca="1" si="36"/>
        <v>0.23850772269827203</v>
      </c>
      <c r="U413" s="13">
        <f t="shared" ca="1" si="37"/>
        <v>22.28794170257067</v>
      </c>
    </row>
    <row r="414" spans="1:21" x14ac:dyDescent="0.25">
      <c r="Q414" s="2">
        <v>413</v>
      </c>
      <c r="R414">
        <f t="shared" ca="1" si="34"/>
        <v>0.54153456709389647</v>
      </c>
      <c r="S414" s="2">
        <f t="shared" ca="1" si="35"/>
        <v>42.599999999999994</v>
      </c>
      <c r="T414">
        <f t="shared" ca="1" si="36"/>
        <v>0.42744569482455219</v>
      </c>
      <c r="U414" s="13">
        <f t="shared" ca="1" si="37"/>
        <v>44.908206752052578</v>
      </c>
    </row>
    <row r="415" spans="1:21" x14ac:dyDescent="0.25">
      <c r="Q415" s="2">
        <v>414</v>
      </c>
      <c r="R415">
        <f t="shared" ca="1" si="34"/>
        <v>0.4259419240419503</v>
      </c>
      <c r="S415" s="2">
        <f t="shared" ca="1" si="35"/>
        <v>37.199999999999996</v>
      </c>
      <c r="T415">
        <f t="shared" ca="1" si="36"/>
        <v>0.28417247462146789</v>
      </c>
      <c r="U415" s="13">
        <f t="shared" ca="1" si="37"/>
        <v>38.73453136295592</v>
      </c>
    </row>
    <row r="416" spans="1:21" x14ac:dyDescent="0.25">
      <c r="Q416" s="2">
        <v>415</v>
      </c>
      <c r="R416">
        <f t="shared" ca="1" si="34"/>
        <v>0.51744821806861063</v>
      </c>
      <c r="S416" s="2">
        <f t="shared" ca="1" si="35"/>
        <v>42.599999999999994</v>
      </c>
      <c r="T416">
        <f t="shared" ca="1" si="36"/>
        <v>0.46094351960330959</v>
      </c>
      <c r="U416" s="13">
        <f t="shared" ca="1" si="37"/>
        <v>45.089095005857864</v>
      </c>
    </row>
    <row r="417" spans="17:21" x14ac:dyDescent="0.25">
      <c r="Q417" s="2">
        <v>416</v>
      </c>
      <c r="R417">
        <f t="shared" ca="1" si="34"/>
        <v>0.86625408452686992</v>
      </c>
      <c r="S417" s="2">
        <f t="shared" ca="1" si="35"/>
        <v>58.79999999999999</v>
      </c>
      <c r="T417">
        <f t="shared" ca="1" si="36"/>
        <v>0.31734104317698608</v>
      </c>
      <c r="U417" s="13">
        <f t="shared" ca="1" si="37"/>
        <v>60.513641633155714</v>
      </c>
    </row>
    <row r="418" spans="17:21" x14ac:dyDescent="0.25">
      <c r="Q418" s="2">
        <v>417</v>
      </c>
      <c r="R418">
        <f t="shared" ca="1" si="34"/>
        <v>0.53960267991585509</v>
      </c>
      <c r="S418" s="2">
        <f t="shared" ca="1" si="35"/>
        <v>42.599999999999994</v>
      </c>
      <c r="T418">
        <f t="shared" ca="1" si="36"/>
        <v>0.68482602360475486</v>
      </c>
      <c r="U418" s="13">
        <f t="shared" ca="1" si="37"/>
        <v>46.298060527465672</v>
      </c>
    </row>
    <row r="419" spans="17:21" x14ac:dyDescent="0.25">
      <c r="Q419" s="2">
        <v>418</v>
      </c>
      <c r="R419">
        <f t="shared" ca="1" si="34"/>
        <v>0.34959245635089375</v>
      </c>
      <c r="S419" s="2">
        <f t="shared" ca="1" si="35"/>
        <v>37.199999999999996</v>
      </c>
      <c r="T419">
        <f t="shared" ca="1" si="36"/>
        <v>5.8546762415839892E-2</v>
      </c>
      <c r="U419" s="13">
        <f t="shared" ca="1" si="37"/>
        <v>37.516152517045533</v>
      </c>
    </row>
    <row r="420" spans="17:21" x14ac:dyDescent="0.25">
      <c r="Q420" s="2">
        <v>419</v>
      </c>
      <c r="R420">
        <f t="shared" ca="1" si="34"/>
        <v>0.4107295488261351</v>
      </c>
      <c r="S420" s="2">
        <f t="shared" ca="1" si="35"/>
        <v>37.199999999999996</v>
      </c>
      <c r="T420">
        <f t="shared" ca="1" si="36"/>
        <v>0.31602633303826266</v>
      </c>
      <c r="U420" s="13">
        <f t="shared" ca="1" si="37"/>
        <v>38.906542198406612</v>
      </c>
    </row>
    <row r="421" spans="17:21" x14ac:dyDescent="0.25">
      <c r="Q421" s="2">
        <v>420</v>
      </c>
      <c r="R421">
        <f t="shared" ca="1" si="34"/>
        <v>4.1702459523380919E-2</v>
      </c>
      <c r="S421" s="2">
        <f t="shared" ca="1" si="35"/>
        <v>21</v>
      </c>
      <c r="T421">
        <f t="shared" ca="1" si="36"/>
        <v>0.9299537532510247</v>
      </c>
      <c r="U421" s="13">
        <f t="shared" ca="1" si="37"/>
        <v>26.021750267555532</v>
      </c>
    </row>
    <row r="422" spans="17:21" x14ac:dyDescent="0.25">
      <c r="Q422" s="2">
        <v>421</v>
      </c>
      <c r="R422">
        <f t="shared" ca="1" si="34"/>
        <v>0.38306965207027721</v>
      </c>
      <c r="S422" s="2">
        <f t="shared" ca="1" si="35"/>
        <v>37.199999999999996</v>
      </c>
      <c r="T422">
        <f t="shared" ca="1" si="36"/>
        <v>0.54658221570295651</v>
      </c>
      <c r="U422" s="13">
        <f t="shared" ca="1" si="37"/>
        <v>40.151543964795962</v>
      </c>
    </row>
    <row r="423" spans="17:21" x14ac:dyDescent="0.25">
      <c r="Q423" s="2">
        <v>422</v>
      </c>
      <c r="R423">
        <f t="shared" ca="1" si="34"/>
        <v>0.68528593214848399</v>
      </c>
      <c r="S423" s="2">
        <f t="shared" ca="1" si="35"/>
        <v>47.999999999999993</v>
      </c>
      <c r="T423">
        <f t="shared" ca="1" si="36"/>
        <v>0.18876708286147459</v>
      </c>
      <c r="U423" s="13">
        <f t="shared" ca="1" si="37"/>
        <v>49.019342247451959</v>
      </c>
    </row>
    <row r="424" spans="17:21" x14ac:dyDescent="0.25">
      <c r="Q424" s="2">
        <v>423</v>
      </c>
      <c r="R424">
        <f t="shared" ca="1" si="34"/>
        <v>0.40036771839357466</v>
      </c>
      <c r="S424" s="2">
        <f t="shared" ca="1" si="35"/>
        <v>37.199999999999996</v>
      </c>
      <c r="T424">
        <f t="shared" ca="1" si="36"/>
        <v>0.57132262346938101</v>
      </c>
      <c r="U424" s="13">
        <f t="shared" ca="1" si="37"/>
        <v>40.285142166734651</v>
      </c>
    </row>
    <row r="425" spans="17:21" x14ac:dyDescent="0.25">
      <c r="Q425" s="2">
        <v>424</v>
      </c>
      <c r="R425">
        <f t="shared" ca="1" si="34"/>
        <v>0.19100005768441985</v>
      </c>
      <c r="S425" s="2">
        <f t="shared" ca="1" si="35"/>
        <v>26.4</v>
      </c>
      <c r="T425">
        <f t="shared" ca="1" si="36"/>
        <v>0.9568549409064544</v>
      </c>
      <c r="U425" s="13">
        <f t="shared" ca="1" si="37"/>
        <v>31.567016680894852</v>
      </c>
    </row>
    <row r="426" spans="17:21" x14ac:dyDescent="0.25">
      <c r="Q426" s="2">
        <v>425</v>
      </c>
      <c r="R426">
        <f t="shared" ca="1" si="34"/>
        <v>0.40813025701163896</v>
      </c>
      <c r="S426" s="2">
        <f t="shared" ca="1" si="35"/>
        <v>37.199999999999996</v>
      </c>
      <c r="T426">
        <f t="shared" ca="1" si="36"/>
        <v>0.12341126006758341</v>
      </c>
      <c r="U426" s="13">
        <f t="shared" ca="1" si="37"/>
        <v>37.86642080436495</v>
      </c>
    </row>
    <row r="427" spans="17:21" x14ac:dyDescent="0.25">
      <c r="Q427" s="2">
        <v>426</v>
      </c>
      <c r="R427">
        <f t="shared" ca="1" si="34"/>
        <v>0.67081147927140694</v>
      </c>
      <c r="S427" s="2">
        <f t="shared" ca="1" si="35"/>
        <v>47.999999999999993</v>
      </c>
      <c r="T427">
        <f t="shared" ca="1" si="36"/>
        <v>0.48020118301878179</v>
      </c>
      <c r="U427" s="13">
        <f t="shared" ca="1" si="37"/>
        <v>50.593086388301415</v>
      </c>
    </row>
    <row r="428" spans="17:21" x14ac:dyDescent="0.25">
      <c r="Q428" s="2">
        <v>427</v>
      </c>
      <c r="R428">
        <f t="shared" ca="1" si="34"/>
        <v>0.29416324160580021</v>
      </c>
      <c r="S428" s="2">
        <f t="shared" ca="1" si="35"/>
        <v>31.799999999999997</v>
      </c>
      <c r="T428">
        <f t="shared" ca="1" si="36"/>
        <v>0.28793038075369659</v>
      </c>
      <c r="U428" s="13">
        <f t="shared" ca="1" si="37"/>
        <v>33.354824056069958</v>
      </c>
    </row>
    <row r="429" spans="17:21" x14ac:dyDescent="0.25">
      <c r="Q429" s="2">
        <v>428</v>
      </c>
      <c r="R429">
        <f t="shared" ca="1" si="34"/>
        <v>0.62239168659815003</v>
      </c>
      <c r="S429" s="2">
        <f t="shared" ca="1" si="35"/>
        <v>47.999999999999993</v>
      </c>
      <c r="T429">
        <f t="shared" ca="1" si="36"/>
        <v>0.87731387566246521</v>
      </c>
      <c r="U429" s="13">
        <f t="shared" ca="1" si="37"/>
        <v>52.737494928577306</v>
      </c>
    </row>
    <row r="430" spans="17:21" x14ac:dyDescent="0.25">
      <c r="Q430" s="2">
        <v>429</v>
      </c>
      <c r="R430">
        <f t="shared" ca="1" si="34"/>
        <v>8.8784900957609825E-2</v>
      </c>
      <c r="S430" s="2">
        <f t="shared" ca="1" si="35"/>
        <v>26.4</v>
      </c>
      <c r="T430">
        <f t="shared" ca="1" si="36"/>
        <v>0.52521899375511538</v>
      </c>
      <c r="U430" s="13">
        <f t="shared" ca="1" si="37"/>
        <v>29.236182566277623</v>
      </c>
    </row>
    <row r="431" spans="17:21" x14ac:dyDescent="0.25">
      <c r="Q431" s="2">
        <v>430</v>
      </c>
      <c r="R431">
        <f t="shared" ca="1" si="34"/>
        <v>0.56662560639327253</v>
      </c>
      <c r="S431" s="2">
        <f t="shared" ca="1" si="35"/>
        <v>42.599999999999994</v>
      </c>
      <c r="T431">
        <f t="shared" ca="1" si="36"/>
        <v>0.55945647670579857</v>
      </c>
      <c r="U431" s="13">
        <f t="shared" ca="1" si="37"/>
        <v>45.621064974211308</v>
      </c>
    </row>
    <row r="432" spans="17:21" x14ac:dyDescent="0.25">
      <c r="Q432" s="2">
        <v>431</v>
      </c>
      <c r="R432">
        <f t="shared" ca="1" si="34"/>
        <v>0.82911499415588508</v>
      </c>
      <c r="S432" s="2">
        <f t="shared" ca="1" si="35"/>
        <v>58.79999999999999</v>
      </c>
      <c r="T432">
        <f t="shared" ca="1" si="36"/>
        <v>0.40128034557256609</v>
      </c>
      <c r="U432" s="13">
        <f t="shared" ca="1" si="37"/>
        <v>60.966913866091843</v>
      </c>
    </row>
    <row r="433" spans="17:21" x14ac:dyDescent="0.25">
      <c r="Q433" s="2">
        <v>432</v>
      </c>
      <c r="R433">
        <f t="shared" ca="1" si="34"/>
        <v>0.62483578776177728</v>
      </c>
      <c r="S433" s="2">
        <f t="shared" ca="1" si="35"/>
        <v>47.999999999999993</v>
      </c>
      <c r="T433">
        <f t="shared" ca="1" si="36"/>
        <v>0.74816710590871383</v>
      </c>
      <c r="U433" s="13">
        <f t="shared" ca="1" si="37"/>
        <v>52.040102371907047</v>
      </c>
    </row>
    <row r="434" spans="17:21" x14ac:dyDescent="0.25">
      <c r="Q434" s="2">
        <v>433</v>
      </c>
      <c r="R434">
        <f t="shared" ca="1" si="34"/>
        <v>0.94446891201818017</v>
      </c>
      <c r="S434" s="2">
        <f t="shared" ca="1" si="35"/>
        <v>64.199999999999989</v>
      </c>
      <c r="T434">
        <f t="shared" ca="1" si="36"/>
        <v>0.44524753391245064</v>
      </c>
      <c r="U434" s="13">
        <f t="shared" ca="1" si="37"/>
        <v>66.604336683127229</v>
      </c>
    </row>
    <row r="435" spans="17:21" x14ac:dyDescent="0.25">
      <c r="Q435" s="2">
        <v>434</v>
      </c>
      <c r="R435">
        <f t="shared" ca="1" si="34"/>
        <v>0.34724610942581724</v>
      </c>
      <c r="S435" s="2">
        <f t="shared" ca="1" si="35"/>
        <v>37.199999999999996</v>
      </c>
      <c r="T435">
        <f t="shared" ca="1" si="36"/>
        <v>8.0334581772123159E-2</v>
      </c>
      <c r="U435" s="13">
        <f t="shared" ca="1" si="37"/>
        <v>37.633806741569458</v>
      </c>
    </row>
    <row r="436" spans="17:21" x14ac:dyDescent="0.25">
      <c r="Q436" s="2">
        <v>435</v>
      </c>
      <c r="R436">
        <f t="shared" ca="1" si="34"/>
        <v>0.39501295117524149</v>
      </c>
      <c r="S436" s="2">
        <f t="shared" ca="1" si="35"/>
        <v>37.199999999999996</v>
      </c>
      <c r="T436">
        <f t="shared" ca="1" si="36"/>
        <v>0.14798147971359554</v>
      </c>
      <c r="U436" s="13">
        <f t="shared" ca="1" si="37"/>
        <v>37.999099990453409</v>
      </c>
    </row>
    <row r="437" spans="17:21" x14ac:dyDescent="0.25">
      <c r="Q437" s="2">
        <v>436</v>
      </c>
      <c r="R437">
        <f t="shared" ca="1" si="34"/>
        <v>0.90039600600537273</v>
      </c>
      <c r="S437" s="2">
        <f t="shared" ca="1" si="35"/>
        <v>58.79999999999999</v>
      </c>
      <c r="T437">
        <f t="shared" ca="1" si="36"/>
        <v>0.32217020222438497</v>
      </c>
      <c r="U437" s="13">
        <f t="shared" ca="1" si="37"/>
        <v>60.539719092011666</v>
      </c>
    </row>
    <row r="438" spans="17:21" x14ac:dyDescent="0.25">
      <c r="Q438" s="2">
        <v>437</v>
      </c>
      <c r="R438">
        <f t="shared" ca="1" si="34"/>
        <v>5.275659660055676E-2</v>
      </c>
      <c r="S438" s="2">
        <f t="shared" ca="1" si="35"/>
        <v>21</v>
      </c>
      <c r="T438">
        <f t="shared" ca="1" si="36"/>
        <v>0.88823236480408396</v>
      </c>
      <c r="U438" s="13">
        <f t="shared" ca="1" si="37"/>
        <v>25.796454769942052</v>
      </c>
    </row>
    <row r="439" spans="17:21" x14ac:dyDescent="0.25">
      <c r="Q439" s="2">
        <v>438</v>
      </c>
      <c r="R439">
        <f t="shared" ca="1" si="34"/>
        <v>0.71747109428741296</v>
      </c>
      <c r="S439" s="2">
        <f t="shared" ca="1" si="35"/>
        <v>47.999999999999993</v>
      </c>
      <c r="T439">
        <f t="shared" ca="1" si="36"/>
        <v>0.24830766399146897</v>
      </c>
      <c r="U439" s="13">
        <f t="shared" ca="1" si="37"/>
        <v>49.340861385553929</v>
      </c>
    </row>
    <row r="440" spans="17:21" x14ac:dyDescent="0.25">
      <c r="Q440" s="2">
        <v>439</v>
      </c>
      <c r="R440">
        <f t="shared" ca="1" si="34"/>
        <v>0.27769536706623477</v>
      </c>
      <c r="S440" s="2">
        <f t="shared" ca="1" si="35"/>
        <v>31.799999999999997</v>
      </c>
      <c r="T440">
        <f t="shared" ca="1" si="36"/>
        <v>0.70584172602410344</v>
      </c>
      <c r="U440" s="13">
        <f t="shared" ca="1" si="37"/>
        <v>35.611545320530155</v>
      </c>
    </row>
    <row r="441" spans="17:21" x14ac:dyDescent="0.25">
      <c r="Q441" s="2">
        <v>440</v>
      </c>
      <c r="R441">
        <f t="shared" ca="1" si="34"/>
        <v>0.63620469024727311</v>
      </c>
      <c r="S441" s="2">
        <f t="shared" ca="1" si="35"/>
        <v>47.999999999999993</v>
      </c>
      <c r="T441">
        <f t="shared" ca="1" si="36"/>
        <v>0.21576889097454377</v>
      </c>
      <c r="U441" s="13">
        <f t="shared" ca="1" si="37"/>
        <v>49.165152011262528</v>
      </c>
    </row>
    <row r="442" spans="17:21" x14ac:dyDescent="0.25">
      <c r="Q442" s="2">
        <v>441</v>
      </c>
      <c r="R442">
        <f t="shared" ca="1" si="34"/>
        <v>0.49286460002084964</v>
      </c>
      <c r="S442" s="2">
        <f t="shared" ca="1" si="35"/>
        <v>42.599999999999994</v>
      </c>
      <c r="T442">
        <f t="shared" ca="1" si="36"/>
        <v>0.51504730488775585</v>
      </c>
      <c r="U442" s="13">
        <f t="shared" ca="1" si="37"/>
        <v>45.38125544639388</v>
      </c>
    </row>
    <row r="443" spans="17:21" x14ac:dyDescent="0.25">
      <c r="Q443" s="2">
        <v>442</v>
      </c>
      <c r="R443">
        <f t="shared" ca="1" si="34"/>
        <v>7.7601734631618124E-2</v>
      </c>
      <c r="S443" s="2">
        <f t="shared" ca="1" si="35"/>
        <v>26.4</v>
      </c>
      <c r="T443">
        <f t="shared" ca="1" si="36"/>
        <v>0.9396610339327286</v>
      </c>
      <c r="U443" s="13">
        <f t="shared" ca="1" si="37"/>
        <v>31.474169583236733</v>
      </c>
    </row>
    <row r="444" spans="17:21" x14ac:dyDescent="0.25">
      <c r="Q444" s="2">
        <v>443</v>
      </c>
      <c r="R444">
        <f t="shared" ca="1" si="34"/>
        <v>0.28960898629203591</v>
      </c>
      <c r="S444" s="2">
        <f t="shared" ca="1" si="35"/>
        <v>31.799999999999997</v>
      </c>
      <c r="T444">
        <f t="shared" ca="1" si="36"/>
        <v>0.2920188747081065</v>
      </c>
      <c r="U444" s="13">
        <f t="shared" ca="1" si="37"/>
        <v>33.376901923423773</v>
      </c>
    </row>
    <row r="445" spans="17:21" x14ac:dyDescent="0.25">
      <c r="Q445" s="2">
        <v>444</v>
      </c>
      <c r="R445">
        <f t="shared" ca="1" si="34"/>
        <v>0.35200262656508063</v>
      </c>
      <c r="S445" s="2">
        <f t="shared" ca="1" si="35"/>
        <v>37.199999999999996</v>
      </c>
      <c r="T445">
        <f t="shared" ca="1" si="36"/>
        <v>3.4927508102179927E-2</v>
      </c>
      <c r="U445" s="13">
        <f t="shared" ca="1" si="37"/>
        <v>37.388608543751765</v>
      </c>
    </row>
    <row r="446" spans="17:21" x14ac:dyDescent="0.25">
      <c r="Q446" s="2">
        <v>445</v>
      </c>
      <c r="R446">
        <f t="shared" ca="1" si="34"/>
        <v>0.60642904167639489</v>
      </c>
      <c r="S446" s="2">
        <f t="shared" ca="1" si="35"/>
        <v>47.999999999999993</v>
      </c>
      <c r="T446">
        <f t="shared" ca="1" si="36"/>
        <v>0.7774149713893318</v>
      </c>
      <c r="U446" s="13">
        <f t="shared" ca="1" si="37"/>
        <v>52.198040845502383</v>
      </c>
    </row>
    <row r="447" spans="17:21" x14ac:dyDescent="0.25">
      <c r="Q447" s="2">
        <v>446</v>
      </c>
      <c r="R447">
        <f t="shared" ca="1" si="34"/>
        <v>0.82944407670142439</v>
      </c>
      <c r="S447" s="2">
        <f t="shared" ca="1" si="35"/>
        <v>58.79999999999999</v>
      </c>
      <c r="T447">
        <f t="shared" ca="1" si="36"/>
        <v>0.33250305156492632</v>
      </c>
      <c r="U447" s="13">
        <f t="shared" ca="1" si="37"/>
        <v>60.595516478450591</v>
      </c>
    </row>
    <row r="448" spans="17:21" x14ac:dyDescent="0.25">
      <c r="Q448" s="2">
        <v>447</v>
      </c>
      <c r="R448">
        <f t="shared" ca="1" si="34"/>
        <v>0.58113154845255266</v>
      </c>
      <c r="S448" s="2">
        <f t="shared" ca="1" si="35"/>
        <v>42.599999999999994</v>
      </c>
      <c r="T448">
        <f t="shared" ca="1" si="36"/>
        <v>0.83200934758048806</v>
      </c>
      <c r="U448" s="13">
        <f t="shared" ca="1" si="37"/>
        <v>47.092850476934629</v>
      </c>
    </row>
    <row r="449" spans="17:21" x14ac:dyDescent="0.25">
      <c r="Q449" s="2">
        <v>448</v>
      </c>
      <c r="R449">
        <f t="shared" ca="1" si="34"/>
        <v>0.32007797787365622</v>
      </c>
      <c r="S449" s="2">
        <f t="shared" ca="1" si="35"/>
        <v>37.199999999999996</v>
      </c>
      <c r="T449">
        <f t="shared" ca="1" si="36"/>
        <v>0.40224337848861136</v>
      </c>
      <c r="U449" s="13">
        <f t="shared" ca="1" si="37"/>
        <v>39.372114243838496</v>
      </c>
    </row>
    <row r="450" spans="17:21" x14ac:dyDescent="0.25">
      <c r="Q450" s="2">
        <v>449</v>
      </c>
      <c r="R450">
        <f t="shared" ca="1" si="34"/>
        <v>0.14329682802948518</v>
      </c>
      <c r="S450" s="2">
        <f t="shared" ca="1" si="35"/>
        <v>26.4</v>
      </c>
      <c r="T450">
        <f t="shared" ca="1" si="36"/>
        <v>0.8393373126316126</v>
      </c>
      <c r="U450" s="13">
        <f t="shared" ca="1" si="37"/>
        <v>30.932421488210707</v>
      </c>
    </row>
    <row r="451" spans="17:21" x14ac:dyDescent="0.25">
      <c r="Q451" s="2">
        <v>450</v>
      </c>
      <c r="R451">
        <f t="shared" ref="R451:R514" ca="1" si="38">RAND()</f>
        <v>0.84931479499657248</v>
      </c>
      <c r="S451" s="2">
        <f t="shared" ref="S451:S514" ca="1" si="39">VLOOKUP(R451,$L$2:$M$11,2)</f>
        <v>58.79999999999999</v>
      </c>
      <c r="T451">
        <f t="shared" ref="T451:T514" ca="1" si="40">RAND()</f>
        <v>0.671006586698639</v>
      </c>
      <c r="U451" s="13">
        <f t="shared" ca="1" si="37"/>
        <v>62.423435568172643</v>
      </c>
    </row>
    <row r="452" spans="17:21" x14ac:dyDescent="0.25">
      <c r="Q452" s="2">
        <v>451</v>
      </c>
      <c r="R452">
        <f t="shared" ca="1" si="38"/>
        <v>0.84389851824895401</v>
      </c>
      <c r="S452" s="2">
        <f t="shared" ca="1" si="39"/>
        <v>58.79999999999999</v>
      </c>
      <c r="T452">
        <f t="shared" ca="1" si="40"/>
        <v>3.9702657799058461E-2</v>
      </c>
      <c r="U452" s="13">
        <f t="shared" ca="1" si="37"/>
        <v>59.014394352114905</v>
      </c>
    </row>
    <row r="453" spans="17:21" x14ac:dyDescent="0.25">
      <c r="Q453" s="2">
        <v>452</v>
      </c>
      <c r="R453">
        <f t="shared" ca="1" si="38"/>
        <v>0.27169121757036852</v>
      </c>
      <c r="S453" s="2">
        <f t="shared" ca="1" si="39"/>
        <v>31.799999999999997</v>
      </c>
      <c r="T453">
        <f t="shared" ca="1" si="40"/>
        <v>0.48372479534421164</v>
      </c>
      <c r="U453" s="13">
        <f t="shared" ca="1" si="37"/>
        <v>34.412113894858742</v>
      </c>
    </row>
    <row r="454" spans="17:21" x14ac:dyDescent="0.25">
      <c r="Q454" s="2">
        <v>453</v>
      </c>
      <c r="R454">
        <f t="shared" ca="1" si="38"/>
        <v>0.47486484749249314</v>
      </c>
      <c r="S454" s="2">
        <f t="shared" ca="1" si="39"/>
        <v>42.599999999999994</v>
      </c>
      <c r="T454">
        <f t="shared" ca="1" si="40"/>
        <v>0.21779161303060002</v>
      </c>
      <c r="U454" s="13">
        <f t="shared" ca="1" si="37"/>
        <v>43.776074710365236</v>
      </c>
    </row>
    <row r="455" spans="17:21" x14ac:dyDescent="0.25">
      <c r="Q455" s="2">
        <v>454</v>
      </c>
      <c r="R455">
        <f t="shared" ca="1" si="38"/>
        <v>0.33437597271388175</v>
      </c>
      <c r="S455" s="2">
        <f t="shared" ca="1" si="39"/>
        <v>37.199999999999996</v>
      </c>
      <c r="T455">
        <f t="shared" ca="1" si="40"/>
        <v>0.39576613940560279</v>
      </c>
      <c r="U455" s="13">
        <f t="shared" ca="1" si="37"/>
        <v>39.337137152790248</v>
      </c>
    </row>
    <row r="456" spans="17:21" x14ac:dyDescent="0.25">
      <c r="Q456" s="2">
        <v>455</v>
      </c>
      <c r="R456">
        <f t="shared" ca="1" si="38"/>
        <v>0.873048683999742</v>
      </c>
      <c r="S456" s="2">
        <f t="shared" ca="1" si="39"/>
        <v>58.79999999999999</v>
      </c>
      <c r="T456">
        <f t="shared" ca="1" si="40"/>
        <v>0.41141231245359977</v>
      </c>
      <c r="U456" s="13">
        <f t="shared" ca="1" si="37"/>
        <v>61.021626487249428</v>
      </c>
    </row>
    <row r="457" spans="17:21" x14ac:dyDescent="0.25">
      <c r="Q457" s="2">
        <v>456</v>
      </c>
      <c r="R457">
        <f t="shared" ca="1" si="38"/>
        <v>0.46191248791772221</v>
      </c>
      <c r="S457" s="2">
        <f t="shared" ca="1" si="39"/>
        <v>42.599999999999994</v>
      </c>
      <c r="T457">
        <f t="shared" ca="1" si="40"/>
        <v>0.20640319378790206</v>
      </c>
      <c r="U457" s="13">
        <f t="shared" ca="1" si="37"/>
        <v>43.714577246454667</v>
      </c>
    </row>
    <row r="458" spans="17:21" x14ac:dyDescent="0.25">
      <c r="Q458" s="2">
        <v>457</v>
      </c>
      <c r="R458">
        <f t="shared" ca="1" si="38"/>
        <v>0.39773974324384143</v>
      </c>
      <c r="S458" s="2">
        <f t="shared" ca="1" si="39"/>
        <v>37.199999999999996</v>
      </c>
      <c r="T458">
        <f t="shared" ca="1" si="40"/>
        <v>0.53013419493955471</v>
      </c>
      <c r="U458" s="13">
        <f t="shared" ca="1" si="37"/>
        <v>40.062724652673595</v>
      </c>
    </row>
    <row r="459" spans="17:21" x14ac:dyDescent="0.25">
      <c r="Q459" s="2">
        <v>458</v>
      </c>
      <c r="R459">
        <f t="shared" ca="1" si="38"/>
        <v>0.12295778903360521</v>
      </c>
      <c r="S459" s="2">
        <f t="shared" ca="1" si="39"/>
        <v>26.4</v>
      </c>
      <c r="T459">
        <f t="shared" ca="1" si="40"/>
        <v>0.48662230148060726</v>
      </c>
      <c r="U459" s="13">
        <f t="shared" ca="1" si="37"/>
        <v>29.027760427995279</v>
      </c>
    </row>
    <row r="460" spans="17:21" x14ac:dyDescent="0.25">
      <c r="Q460" s="2">
        <v>459</v>
      </c>
      <c r="R460">
        <f t="shared" ca="1" si="38"/>
        <v>0.45409192260013642</v>
      </c>
      <c r="S460" s="2">
        <f t="shared" ca="1" si="39"/>
        <v>42.599999999999994</v>
      </c>
      <c r="T460">
        <f t="shared" ca="1" si="40"/>
        <v>4.763154379581469E-2</v>
      </c>
      <c r="U460" s="13">
        <f t="shared" ca="1" si="37"/>
        <v>42.857210336497396</v>
      </c>
    </row>
    <row r="461" spans="17:21" x14ac:dyDescent="0.25">
      <c r="Q461" s="2">
        <v>460</v>
      </c>
      <c r="R461">
        <f t="shared" ca="1" si="38"/>
        <v>5.3921626517059229E-2</v>
      </c>
      <c r="S461" s="2">
        <f t="shared" ca="1" si="39"/>
        <v>21</v>
      </c>
      <c r="T461">
        <f t="shared" ca="1" si="40"/>
        <v>0.3525773536327903</v>
      </c>
      <c r="U461" s="13">
        <f t="shared" ca="1" si="37"/>
        <v>22.903917709617069</v>
      </c>
    </row>
    <row r="462" spans="17:21" x14ac:dyDescent="0.25">
      <c r="Q462" s="2">
        <v>461</v>
      </c>
      <c r="R462">
        <f t="shared" ca="1" si="38"/>
        <v>0.58624175369416764</v>
      </c>
      <c r="S462" s="2">
        <f t="shared" ca="1" si="39"/>
        <v>42.599999999999994</v>
      </c>
      <c r="T462">
        <f t="shared" ca="1" si="40"/>
        <v>5.6530076004520202E-2</v>
      </c>
      <c r="U462" s="13">
        <f t="shared" ca="1" si="37"/>
        <v>42.905262410424406</v>
      </c>
    </row>
    <row r="463" spans="17:21" x14ac:dyDescent="0.25">
      <c r="Q463" s="2">
        <v>462</v>
      </c>
      <c r="R463">
        <f t="shared" ca="1" si="38"/>
        <v>0.91378274127360704</v>
      </c>
      <c r="S463" s="2">
        <f t="shared" ca="1" si="39"/>
        <v>58.79999999999999</v>
      </c>
      <c r="T463">
        <f t="shared" ca="1" si="40"/>
        <v>0.93314922007598511</v>
      </c>
      <c r="U463" s="13">
        <f t="shared" ca="1" si="37"/>
        <v>63.839005788410311</v>
      </c>
    </row>
    <row r="464" spans="17:21" x14ac:dyDescent="0.25">
      <c r="Q464" s="2">
        <v>463</v>
      </c>
      <c r="R464">
        <f t="shared" ca="1" si="38"/>
        <v>0.58692769811313683</v>
      </c>
      <c r="S464" s="2">
        <f t="shared" ca="1" si="39"/>
        <v>42.599999999999994</v>
      </c>
      <c r="T464">
        <f t="shared" ca="1" si="40"/>
        <v>0.26113329146042086</v>
      </c>
      <c r="U464" s="13">
        <f t="shared" ca="1" si="37"/>
        <v>44.010119773886267</v>
      </c>
    </row>
    <row r="465" spans="17:21" x14ac:dyDescent="0.25">
      <c r="Q465" s="2">
        <v>464</v>
      </c>
      <c r="R465">
        <f t="shared" ca="1" si="38"/>
        <v>0.10263679391991098</v>
      </c>
      <c r="S465" s="2">
        <f t="shared" ca="1" si="39"/>
        <v>26.4</v>
      </c>
      <c r="T465">
        <f t="shared" ca="1" si="40"/>
        <v>0.58110567688552972</v>
      </c>
      <c r="U465" s="13">
        <f t="shared" ca="1" si="37"/>
        <v>29.537970655181859</v>
      </c>
    </row>
    <row r="466" spans="17:21" x14ac:dyDescent="0.25">
      <c r="Q466" s="2">
        <v>465</v>
      </c>
      <c r="R466">
        <f t="shared" ca="1" si="38"/>
        <v>8.8842516991394227E-3</v>
      </c>
      <c r="S466" s="2">
        <f t="shared" ca="1" si="39"/>
        <v>21</v>
      </c>
      <c r="T466">
        <f t="shared" ca="1" si="40"/>
        <v>2.7641918700048618E-2</v>
      </c>
      <c r="U466" s="13">
        <f t="shared" ca="1" si="37"/>
        <v>21.149266360980263</v>
      </c>
    </row>
    <row r="467" spans="17:21" x14ac:dyDescent="0.25">
      <c r="Q467" s="2">
        <v>466</v>
      </c>
      <c r="R467">
        <f t="shared" ca="1" si="38"/>
        <v>0.99947504671660403</v>
      </c>
      <c r="S467" s="2">
        <f t="shared" ca="1" si="39"/>
        <v>69.599999999999994</v>
      </c>
      <c r="T467">
        <f t="shared" ca="1" si="40"/>
        <v>0.80787713137068706</v>
      </c>
      <c r="U467" s="13">
        <f t="shared" ca="1" si="37"/>
        <v>73.962536509401701</v>
      </c>
    </row>
    <row r="468" spans="17:21" x14ac:dyDescent="0.25">
      <c r="Q468" s="2">
        <v>467</v>
      </c>
      <c r="R468">
        <f t="shared" ca="1" si="38"/>
        <v>0.7259485754673638</v>
      </c>
      <c r="S468" s="2">
        <f t="shared" ca="1" si="39"/>
        <v>47.999999999999993</v>
      </c>
      <c r="T468">
        <f t="shared" ca="1" si="40"/>
        <v>0.70731087226983469</v>
      </c>
      <c r="U468" s="13">
        <f t="shared" ref="U468:U531" ca="1" si="41">S468+$D$6*T468</f>
        <v>51.819478710257101</v>
      </c>
    </row>
    <row r="469" spans="17:21" x14ac:dyDescent="0.25">
      <c r="Q469" s="2">
        <v>468</v>
      </c>
      <c r="R469">
        <f t="shared" ca="1" si="38"/>
        <v>0.11582503275352074</v>
      </c>
      <c r="S469" s="2">
        <f t="shared" ca="1" si="39"/>
        <v>26.4</v>
      </c>
      <c r="T469">
        <f t="shared" ca="1" si="40"/>
        <v>0.65756468552930369</v>
      </c>
      <c r="U469" s="13">
        <f t="shared" ca="1" si="41"/>
        <v>29.950849301858238</v>
      </c>
    </row>
    <row r="470" spans="17:21" x14ac:dyDescent="0.25">
      <c r="Q470" s="2">
        <v>469</v>
      </c>
      <c r="R470">
        <f t="shared" ca="1" si="38"/>
        <v>0.30898682385624154</v>
      </c>
      <c r="S470" s="2">
        <f t="shared" ca="1" si="39"/>
        <v>37.199999999999996</v>
      </c>
      <c r="T470">
        <f t="shared" ca="1" si="40"/>
        <v>0.75205657236587897</v>
      </c>
      <c r="U470" s="13">
        <f t="shared" ca="1" si="41"/>
        <v>41.261105490775741</v>
      </c>
    </row>
    <row r="471" spans="17:21" x14ac:dyDescent="0.25">
      <c r="Q471" s="2">
        <v>470</v>
      </c>
      <c r="R471">
        <f t="shared" ca="1" si="38"/>
        <v>0.52406528526386376</v>
      </c>
      <c r="S471" s="2">
        <f t="shared" ca="1" si="39"/>
        <v>42.599999999999994</v>
      </c>
      <c r="T471">
        <f t="shared" ca="1" si="40"/>
        <v>0.74122989134420147</v>
      </c>
      <c r="U471" s="13">
        <f t="shared" ca="1" si="41"/>
        <v>46.602641413258681</v>
      </c>
    </row>
    <row r="472" spans="17:21" x14ac:dyDescent="0.25">
      <c r="Q472" s="2">
        <v>471</v>
      </c>
      <c r="R472">
        <f t="shared" ca="1" si="38"/>
        <v>0.6939547251813335</v>
      </c>
      <c r="S472" s="2">
        <f t="shared" ca="1" si="39"/>
        <v>47.999999999999993</v>
      </c>
      <c r="T472">
        <f t="shared" ca="1" si="40"/>
        <v>0.27212477493690335</v>
      </c>
      <c r="U472" s="13">
        <f t="shared" ca="1" si="41"/>
        <v>49.469473784659272</v>
      </c>
    </row>
    <row r="473" spans="17:21" x14ac:dyDescent="0.25">
      <c r="Q473" s="2">
        <v>472</v>
      </c>
      <c r="R473">
        <f t="shared" ca="1" si="38"/>
        <v>7.5481510840777588E-2</v>
      </c>
      <c r="S473" s="2">
        <f t="shared" ca="1" si="39"/>
        <v>26.4</v>
      </c>
      <c r="T473">
        <f t="shared" ca="1" si="40"/>
        <v>0.30275419071873588</v>
      </c>
      <c r="U473" s="13">
        <f t="shared" ca="1" si="41"/>
        <v>28.034872629881171</v>
      </c>
    </row>
    <row r="474" spans="17:21" x14ac:dyDescent="0.25">
      <c r="Q474" s="2">
        <v>473</v>
      </c>
      <c r="R474">
        <f t="shared" ca="1" si="38"/>
        <v>3.2501763468279377E-2</v>
      </c>
      <c r="S474" s="2">
        <f t="shared" ca="1" si="39"/>
        <v>21</v>
      </c>
      <c r="T474">
        <f t="shared" ca="1" si="40"/>
        <v>0.75927349021586865</v>
      </c>
      <c r="U474" s="13">
        <f t="shared" ca="1" si="41"/>
        <v>25.100076847165692</v>
      </c>
    </row>
    <row r="475" spans="17:21" x14ac:dyDescent="0.25">
      <c r="Q475" s="2">
        <v>474</v>
      </c>
      <c r="R475">
        <f t="shared" ca="1" si="38"/>
        <v>0.7012396062635412</v>
      </c>
      <c r="S475" s="2">
        <f t="shared" ca="1" si="39"/>
        <v>47.999999999999993</v>
      </c>
      <c r="T475">
        <f t="shared" ca="1" si="40"/>
        <v>0.85301862387518068</v>
      </c>
      <c r="U475" s="13">
        <f t="shared" ca="1" si="41"/>
        <v>52.606300568925967</v>
      </c>
    </row>
    <row r="476" spans="17:21" x14ac:dyDescent="0.25">
      <c r="Q476" s="2">
        <v>475</v>
      </c>
      <c r="R476">
        <f t="shared" ca="1" si="38"/>
        <v>6.4737236343506255E-2</v>
      </c>
      <c r="S476" s="2">
        <f t="shared" ca="1" si="39"/>
        <v>21</v>
      </c>
      <c r="T476">
        <f t="shared" ca="1" si="40"/>
        <v>0.30255701551409664</v>
      </c>
      <c r="U476" s="13">
        <f t="shared" ca="1" si="41"/>
        <v>22.633807883776122</v>
      </c>
    </row>
    <row r="477" spans="17:21" x14ac:dyDescent="0.25">
      <c r="Q477" s="2">
        <v>476</v>
      </c>
      <c r="R477">
        <f t="shared" ca="1" si="38"/>
        <v>0.96834524041173164</v>
      </c>
      <c r="S477" s="2">
        <f t="shared" ca="1" si="39"/>
        <v>64.199999999999989</v>
      </c>
      <c r="T477">
        <f t="shared" ca="1" si="40"/>
        <v>0.16929099701639305</v>
      </c>
      <c r="U477" s="13">
        <f t="shared" ca="1" si="41"/>
        <v>65.114171383888518</v>
      </c>
    </row>
    <row r="478" spans="17:21" x14ac:dyDescent="0.25">
      <c r="Q478" s="2">
        <v>477</v>
      </c>
      <c r="R478">
        <f t="shared" ca="1" si="38"/>
        <v>8.8462373243995529E-2</v>
      </c>
      <c r="S478" s="2">
        <f t="shared" ca="1" si="39"/>
        <v>26.4</v>
      </c>
      <c r="T478">
        <f t="shared" ca="1" si="40"/>
        <v>0.15229652057290677</v>
      </c>
      <c r="U478" s="13">
        <f t="shared" ca="1" si="41"/>
        <v>27.222401211093697</v>
      </c>
    </row>
    <row r="479" spans="17:21" x14ac:dyDescent="0.25">
      <c r="Q479" s="2">
        <v>478</v>
      </c>
      <c r="R479">
        <f t="shared" ca="1" si="38"/>
        <v>0.59228192410220692</v>
      </c>
      <c r="S479" s="2">
        <f t="shared" ca="1" si="39"/>
        <v>42.599999999999994</v>
      </c>
      <c r="T479">
        <f t="shared" ca="1" si="40"/>
        <v>0.52056824065754526</v>
      </c>
      <c r="U479" s="13">
        <f t="shared" ca="1" si="41"/>
        <v>45.411068499550737</v>
      </c>
    </row>
    <row r="480" spans="17:21" x14ac:dyDescent="0.25">
      <c r="Q480" s="2">
        <v>479</v>
      </c>
      <c r="R480">
        <f t="shared" ca="1" si="38"/>
        <v>0.54093216377626629</v>
      </c>
      <c r="S480" s="2">
        <f t="shared" ca="1" si="39"/>
        <v>42.599999999999994</v>
      </c>
      <c r="T480">
        <f t="shared" ca="1" si="40"/>
        <v>0.5081924077889407</v>
      </c>
      <c r="U480" s="13">
        <f t="shared" ca="1" si="41"/>
        <v>45.344239002060277</v>
      </c>
    </row>
    <row r="481" spans="17:21" x14ac:dyDescent="0.25">
      <c r="Q481" s="2">
        <v>480</v>
      </c>
      <c r="R481">
        <f t="shared" ca="1" si="38"/>
        <v>0.73728214464658171</v>
      </c>
      <c r="S481" s="2">
        <f t="shared" ca="1" si="39"/>
        <v>47.999999999999993</v>
      </c>
      <c r="T481">
        <f t="shared" ca="1" si="40"/>
        <v>0.74009382241728827</v>
      </c>
      <c r="U481" s="13">
        <f t="shared" ca="1" si="41"/>
        <v>51.996506641053351</v>
      </c>
    </row>
    <row r="482" spans="17:21" x14ac:dyDescent="0.25">
      <c r="Q482" s="2">
        <v>481</v>
      </c>
      <c r="R482">
        <f t="shared" ca="1" si="38"/>
        <v>0.91131250563053223</v>
      </c>
      <c r="S482" s="2">
        <f t="shared" ca="1" si="39"/>
        <v>58.79999999999999</v>
      </c>
      <c r="T482">
        <f t="shared" ca="1" si="40"/>
        <v>0.67072944352183173</v>
      </c>
      <c r="U482" s="13">
        <f t="shared" ca="1" si="41"/>
        <v>62.421938995017882</v>
      </c>
    </row>
    <row r="483" spans="17:21" x14ac:dyDescent="0.25">
      <c r="Q483" s="2">
        <v>482</v>
      </c>
      <c r="R483">
        <f t="shared" ca="1" si="38"/>
        <v>0.55475133717065905</v>
      </c>
      <c r="S483" s="2">
        <f t="shared" ca="1" si="39"/>
        <v>42.599999999999994</v>
      </c>
      <c r="T483">
        <f t="shared" ca="1" si="40"/>
        <v>0.60924293057830714</v>
      </c>
      <c r="U483" s="13">
        <f t="shared" ca="1" si="41"/>
        <v>45.889911825122851</v>
      </c>
    </row>
    <row r="484" spans="17:21" x14ac:dyDescent="0.25">
      <c r="Q484" s="2">
        <v>483</v>
      </c>
      <c r="R484">
        <f t="shared" ca="1" si="38"/>
        <v>0.51707016603131706</v>
      </c>
      <c r="S484" s="2">
        <f t="shared" ca="1" si="39"/>
        <v>42.599999999999994</v>
      </c>
      <c r="T484">
        <f t="shared" ca="1" si="40"/>
        <v>0.94380068786395876</v>
      </c>
      <c r="U484" s="13">
        <f t="shared" ca="1" si="41"/>
        <v>47.696523714465371</v>
      </c>
    </row>
    <row r="485" spans="17:21" x14ac:dyDescent="0.25">
      <c r="Q485" s="2">
        <v>484</v>
      </c>
      <c r="R485">
        <f t="shared" ca="1" si="38"/>
        <v>5.1145749471338875E-2</v>
      </c>
      <c r="S485" s="2">
        <f t="shared" ca="1" si="39"/>
        <v>21</v>
      </c>
      <c r="T485">
        <f t="shared" ca="1" si="40"/>
        <v>8.2132059983602845E-2</v>
      </c>
      <c r="U485" s="13">
        <f t="shared" ca="1" si="41"/>
        <v>21.443513123911455</v>
      </c>
    </row>
    <row r="486" spans="17:21" x14ac:dyDescent="0.25">
      <c r="Q486" s="2">
        <v>485</v>
      </c>
      <c r="R486">
        <f t="shared" ca="1" si="38"/>
        <v>0.50363348095810578</v>
      </c>
      <c r="S486" s="2">
        <f t="shared" ca="1" si="39"/>
        <v>42.599999999999994</v>
      </c>
      <c r="T486">
        <f t="shared" ca="1" si="40"/>
        <v>8.0688380191589748E-2</v>
      </c>
      <c r="U486" s="13">
        <f t="shared" ca="1" si="41"/>
        <v>43.035717253034576</v>
      </c>
    </row>
    <row r="487" spans="17:21" x14ac:dyDescent="0.25">
      <c r="Q487" s="2">
        <v>486</v>
      </c>
      <c r="R487">
        <f t="shared" ca="1" si="38"/>
        <v>0.49769395874109179</v>
      </c>
      <c r="S487" s="2">
        <f t="shared" ca="1" si="39"/>
        <v>42.599999999999994</v>
      </c>
      <c r="T487">
        <f t="shared" ca="1" si="40"/>
        <v>0.95199092339169744</v>
      </c>
      <c r="U487" s="13">
        <f t="shared" ca="1" si="41"/>
        <v>47.740750986315163</v>
      </c>
    </row>
    <row r="488" spans="17:21" x14ac:dyDescent="0.25">
      <c r="Q488" s="2">
        <v>487</v>
      </c>
      <c r="R488">
        <f t="shared" ca="1" si="38"/>
        <v>0.68525315486251037</v>
      </c>
      <c r="S488" s="2">
        <f t="shared" ca="1" si="39"/>
        <v>47.999999999999993</v>
      </c>
      <c r="T488">
        <f t="shared" ca="1" si="40"/>
        <v>0.36483361022263894</v>
      </c>
      <c r="U488" s="13">
        <f t="shared" ca="1" si="41"/>
        <v>49.970101495202243</v>
      </c>
    </row>
    <row r="489" spans="17:21" x14ac:dyDescent="0.25">
      <c r="Q489" s="2">
        <v>488</v>
      </c>
      <c r="R489">
        <f t="shared" ca="1" si="38"/>
        <v>0.54931145777458468</v>
      </c>
      <c r="S489" s="2">
        <f t="shared" ca="1" si="39"/>
        <v>42.599999999999994</v>
      </c>
      <c r="T489">
        <f t="shared" ca="1" si="40"/>
        <v>0.60121863652051943</v>
      </c>
      <c r="U489" s="13">
        <f t="shared" ca="1" si="41"/>
        <v>45.846580637210799</v>
      </c>
    </row>
    <row r="490" spans="17:21" x14ac:dyDescent="0.25">
      <c r="Q490" s="2">
        <v>489</v>
      </c>
      <c r="R490">
        <f t="shared" ca="1" si="38"/>
        <v>0.46858332042784889</v>
      </c>
      <c r="S490" s="2">
        <f t="shared" ca="1" si="39"/>
        <v>42.599999999999994</v>
      </c>
      <c r="T490">
        <f t="shared" ca="1" si="40"/>
        <v>0.49417303074770136</v>
      </c>
      <c r="U490" s="13">
        <f t="shared" ca="1" si="41"/>
        <v>45.268534366037585</v>
      </c>
    </row>
    <row r="491" spans="17:21" x14ac:dyDescent="0.25">
      <c r="Q491" s="2">
        <v>490</v>
      </c>
      <c r="R491">
        <f t="shared" ca="1" si="38"/>
        <v>0.25882886503619285</v>
      </c>
      <c r="S491" s="2">
        <f t="shared" ca="1" si="39"/>
        <v>31.799999999999997</v>
      </c>
      <c r="T491">
        <f t="shared" ca="1" si="40"/>
        <v>0.36459685903017647</v>
      </c>
      <c r="U491" s="13">
        <f t="shared" ca="1" si="41"/>
        <v>33.768823038762953</v>
      </c>
    </row>
    <row r="492" spans="17:21" x14ac:dyDescent="0.25">
      <c r="Q492" s="2">
        <v>491</v>
      </c>
      <c r="R492">
        <f t="shared" ca="1" si="38"/>
        <v>4.1505660873408901E-2</v>
      </c>
      <c r="S492" s="2">
        <f t="shared" ca="1" si="39"/>
        <v>21</v>
      </c>
      <c r="T492">
        <f t="shared" ca="1" si="40"/>
        <v>8.5728246177441125E-2</v>
      </c>
      <c r="U492" s="13">
        <f t="shared" ca="1" si="41"/>
        <v>21.462932529358181</v>
      </c>
    </row>
    <row r="493" spans="17:21" x14ac:dyDescent="0.25">
      <c r="Q493" s="2">
        <v>492</v>
      </c>
      <c r="R493">
        <f t="shared" ca="1" si="38"/>
        <v>0.35706500122897211</v>
      </c>
      <c r="S493" s="2">
        <f t="shared" ca="1" si="39"/>
        <v>37.199999999999996</v>
      </c>
      <c r="T493">
        <f t="shared" ca="1" si="40"/>
        <v>0.25260318202285736</v>
      </c>
      <c r="U493" s="13">
        <f t="shared" ca="1" si="41"/>
        <v>38.564057182923428</v>
      </c>
    </row>
    <row r="494" spans="17:21" x14ac:dyDescent="0.25">
      <c r="Q494" s="2">
        <v>493</v>
      </c>
      <c r="R494">
        <f t="shared" ca="1" si="38"/>
        <v>0.78717272767116919</v>
      </c>
      <c r="S494" s="2">
        <f t="shared" ca="1" si="39"/>
        <v>53.399999999999991</v>
      </c>
      <c r="T494">
        <f t="shared" ca="1" si="40"/>
        <v>0.80060834797562819</v>
      </c>
      <c r="U494" s="13">
        <f t="shared" ca="1" si="41"/>
        <v>57.723285079068383</v>
      </c>
    </row>
    <row r="495" spans="17:21" x14ac:dyDescent="0.25">
      <c r="Q495" s="2">
        <v>494</v>
      </c>
      <c r="R495">
        <f t="shared" ca="1" si="38"/>
        <v>0.68190379001365753</v>
      </c>
      <c r="S495" s="2">
        <f t="shared" ca="1" si="39"/>
        <v>47.999999999999993</v>
      </c>
      <c r="T495">
        <f t="shared" ca="1" si="40"/>
        <v>0.30393107291859878</v>
      </c>
      <c r="U495" s="13">
        <f t="shared" ca="1" si="41"/>
        <v>49.641227793760429</v>
      </c>
    </row>
    <row r="496" spans="17:21" x14ac:dyDescent="0.25">
      <c r="Q496" s="2">
        <v>495</v>
      </c>
      <c r="R496">
        <f t="shared" ca="1" si="38"/>
        <v>0.65544368174545253</v>
      </c>
      <c r="S496" s="2">
        <f t="shared" ca="1" si="39"/>
        <v>47.999999999999993</v>
      </c>
      <c r="T496">
        <f t="shared" ca="1" si="40"/>
        <v>0.15801851178482984</v>
      </c>
      <c r="U496" s="13">
        <f t="shared" ca="1" si="41"/>
        <v>48.853299963638072</v>
      </c>
    </row>
    <row r="497" spans="17:21" x14ac:dyDescent="0.25">
      <c r="Q497" s="2">
        <v>496</v>
      </c>
      <c r="R497">
        <f t="shared" ca="1" si="38"/>
        <v>0.42799859298293397</v>
      </c>
      <c r="S497" s="2">
        <f t="shared" ca="1" si="39"/>
        <v>37.199999999999996</v>
      </c>
      <c r="T497">
        <f t="shared" ca="1" si="40"/>
        <v>0.94630971150813881</v>
      </c>
      <c r="U497" s="13">
        <f t="shared" ca="1" si="41"/>
        <v>42.310072442143948</v>
      </c>
    </row>
    <row r="498" spans="17:21" x14ac:dyDescent="0.25">
      <c r="Q498" s="2">
        <v>497</v>
      </c>
      <c r="R498">
        <f t="shared" ca="1" si="38"/>
        <v>0.33907838789832989</v>
      </c>
      <c r="S498" s="2">
        <f t="shared" ca="1" si="39"/>
        <v>37.199999999999996</v>
      </c>
      <c r="T498">
        <f t="shared" ca="1" si="40"/>
        <v>0.65051078388764672</v>
      </c>
      <c r="U498" s="13">
        <f t="shared" ca="1" si="41"/>
        <v>40.712758232993288</v>
      </c>
    </row>
    <row r="499" spans="17:21" x14ac:dyDescent="0.25">
      <c r="Q499" s="2">
        <v>498</v>
      </c>
      <c r="R499">
        <f t="shared" ca="1" si="38"/>
        <v>0.16718815630406902</v>
      </c>
      <c r="S499" s="2">
        <f t="shared" ca="1" si="39"/>
        <v>26.4</v>
      </c>
      <c r="T499">
        <f t="shared" ca="1" si="40"/>
        <v>0.99291101084332334</v>
      </c>
      <c r="U499" s="13">
        <f t="shared" ca="1" si="41"/>
        <v>31.761719458553944</v>
      </c>
    </row>
    <row r="500" spans="17:21" x14ac:dyDescent="0.25">
      <c r="Q500" s="2">
        <v>499</v>
      </c>
      <c r="R500">
        <f t="shared" ca="1" si="38"/>
        <v>0.36831932718515559</v>
      </c>
      <c r="S500" s="2">
        <f t="shared" ca="1" si="39"/>
        <v>37.199999999999996</v>
      </c>
      <c r="T500">
        <f t="shared" ca="1" si="40"/>
        <v>0.98044552467568336</v>
      </c>
      <c r="U500" s="13">
        <f t="shared" ca="1" si="41"/>
        <v>42.494405833248685</v>
      </c>
    </row>
    <row r="501" spans="17:21" x14ac:dyDescent="0.25">
      <c r="Q501" s="2">
        <v>500</v>
      </c>
      <c r="R501">
        <f t="shared" ca="1" si="38"/>
        <v>0.99085654359578612</v>
      </c>
      <c r="S501" s="2">
        <f t="shared" ca="1" si="39"/>
        <v>69.599999999999994</v>
      </c>
      <c r="T501">
        <f t="shared" ca="1" si="40"/>
        <v>0.44804744172439881</v>
      </c>
      <c r="U501" s="13">
        <f t="shared" ca="1" si="41"/>
        <v>72.019456185311753</v>
      </c>
    </row>
    <row r="502" spans="17:21" x14ac:dyDescent="0.25">
      <c r="Q502" s="2">
        <v>501</v>
      </c>
      <c r="R502">
        <f t="shared" ca="1" si="38"/>
        <v>0.14944582974315634</v>
      </c>
      <c r="S502" s="2">
        <f t="shared" ca="1" si="39"/>
        <v>26.4</v>
      </c>
      <c r="T502">
        <f t="shared" ca="1" si="40"/>
        <v>0.69366825853117109</v>
      </c>
      <c r="U502" s="13">
        <f t="shared" ca="1" si="41"/>
        <v>30.145808596068324</v>
      </c>
    </row>
    <row r="503" spans="17:21" x14ac:dyDescent="0.25">
      <c r="Q503" s="2">
        <v>502</v>
      </c>
      <c r="R503">
        <f t="shared" ca="1" si="38"/>
        <v>6.1248408424546041E-2</v>
      </c>
      <c r="S503" s="2">
        <f t="shared" ca="1" si="39"/>
        <v>21</v>
      </c>
      <c r="T503">
        <f t="shared" ca="1" si="40"/>
        <v>0.55696064245659282</v>
      </c>
      <c r="U503" s="13">
        <f t="shared" ca="1" si="41"/>
        <v>24.007587469265601</v>
      </c>
    </row>
    <row r="504" spans="17:21" x14ac:dyDescent="0.25">
      <c r="Q504" s="2">
        <v>503</v>
      </c>
      <c r="R504">
        <f t="shared" ca="1" si="38"/>
        <v>0.31696409682558147</v>
      </c>
      <c r="S504" s="2">
        <f t="shared" ca="1" si="39"/>
        <v>37.199999999999996</v>
      </c>
      <c r="T504">
        <f t="shared" ca="1" si="40"/>
        <v>2.453111015534859E-2</v>
      </c>
      <c r="U504" s="13">
        <f t="shared" ca="1" si="41"/>
        <v>37.332467994838879</v>
      </c>
    </row>
    <row r="505" spans="17:21" x14ac:dyDescent="0.25">
      <c r="Q505" s="2">
        <v>504</v>
      </c>
      <c r="R505">
        <f t="shared" ca="1" si="38"/>
        <v>0.80191059811257204</v>
      </c>
      <c r="S505" s="2">
        <f t="shared" ca="1" si="39"/>
        <v>53.399999999999991</v>
      </c>
      <c r="T505">
        <f t="shared" ca="1" si="40"/>
        <v>0.55644658070719721</v>
      </c>
      <c r="U505" s="13">
        <f t="shared" ca="1" si="41"/>
        <v>56.404811535818858</v>
      </c>
    </row>
    <row r="506" spans="17:21" x14ac:dyDescent="0.25">
      <c r="Q506" s="2">
        <v>505</v>
      </c>
      <c r="R506">
        <f t="shared" ca="1" si="38"/>
        <v>5.5969936275892529E-3</v>
      </c>
      <c r="S506" s="2">
        <f t="shared" ca="1" si="39"/>
        <v>21</v>
      </c>
      <c r="T506">
        <f t="shared" ca="1" si="40"/>
        <v>0.87685771961178838</v>
      </c>
      <c r="U506" s="13">
        <f t="shared" ca="1" si="41"/>
        <v>25.735031685903657</v>
      </c>
    </row>
    <row r="507" spans="17:21" x14ac:dyDescent="0.25">
      <c r="Q507" s="2">
        <v>506</v>
      </c>
      <c r="R507">
        <f t="shared" ca="1" si="38"/>
        <v>0.67955876598621312</v>
      </c>
      <c r="S507" s="2">
        <f t="shared" ca="1" si="39"/>
        <v>47.999999999999993</v>
      </c>
      <c r="T507">
        <f t="shared" ca="1" si="40"/>
        <v>0.63691863516604497</v>
      </c>
      <c r="U507" s="13">
        <f t="shared" ca="1" si="41"/>
        <v>51.439360629896633</v>
      </c>
    </row>
    <row r="508" spans="17:21" x14ac:dyDescent="0.25">
      <c r="Q508" s="2">
        <v>507</v>
      </c>
      <c r="R508">
        <f t="shared" ca="1" si="38"/>
        <v>0.44468728139730274</v>
      </c>
      <c r="S508" s="2">
        <f t="shared" ca="1" si="39"/>
        <v>37.199999999999996</v>
      </c>
      <c r="T508">
        <f t="shared" ca="1" si="40"/>
        <v>0.94265945917864946</v>
      </c>
      <c r="U508" s="13">
        <f t="shared" ca="1" si="41"/>
        <v>42.290361079564704</v>
      </c>
    </row>
    <row r="509" spans="17:21" x14ac:dyDescent="0.25">
      <c r="Q509" s="2">
        <v>508</v>
      </c>
      <c r="R509">
        <f t="shared" ca="1" si="38"/>
        <v>0.66459397705176837</v>
      </c>
      <c r="S509" s="2">
        <f t="shared" ca="1" si="39"/>
        <v>47.999999999999993</v>
      </c>
      <c r="T509">
        <f t="shared" ca="1" si="40"/>
        <v>0.13035863309552886</v>
      </c>
      <c r="U509" s="13">
        <f t="shared" ca="1" si="41"/>
        <v>48.703936618715851</v>
      </c>
    </row>
    <row r="510" spans="17:21" x14ac:dyDescent="0.25">
      <c r="Q510" s="2">
        <v>509</v>
      </c>
      <c r="R510">
        <f t="shared" ca="1" si="38"/>
        <v>0.22518644191526371</v>
      </c>
      <c r="S510" s="2">
        <f t="shared" ca="1" si="39"/>
        <v>31.799999999999997</v>
      </c>
      <c r="T510">
        <f t="shared" ca="1" si="40"/>
        <v>0.25457391730730317</v>
      </c>
      <c r="U510" s="13">
        <f t="shared" ca="1" si="41"/>
        <v>33.174699153459436</v>
      </c>
    </row>
    <row r="511" spans="17:21" x14ac:dyDescent="0.25">
      <c r="Q511" s="2">
        <v>510</v>
      </c>
      <c r="R511">
        <f t="shared" ca="1" si="38"/>
        <v>0.43568761064758643</v>
      </c>
      <c r="S511" s="2">
        <f t="shared" ca="1" si="39"/>
        <v>37.199999999999996</v>
      </c>
      <c r="T511">
        <f t="shared" ca="1" si="40"/>
        <v>0.1182850852998788</v>
      </c>
      <c r="U511" s="13">
        <f t="shared" ca="1" si="41"/>
        <v>37.838739460619344</v>
      </c>
    </row>
    <row r="512" spans="17:21" x14ac:dyDescent="0.25">
      <c r="Q512" s="2">
        <v>511</v>
      </c>
      <c r="R512">
        <f t="shared" ca="1" si="38"/>
        <v>0.45930018178647136</v>
      </c>
      <c r="S512" s="2">
        <f t="shared" ca="1" si="39"/>
        <v>42.599999999999994</v>
      </c>
      <c r="T512">
        <f t="shared" ca="1" si="40"/>
        <v>0.4532512513983864</v>
      </c>
      <c r="U512" s="13">
        <f t="shared" ca="1" si="41"/>
        <v>45.047556757551284</v>
      </c>
    </row>
    <row r="513" spans="17:21" x14ac:dyDescent="0.25">
      <c r="Q513" s="2">
        <v>512</v>
      </c>
      <c r="R513">
        <f t="shared" ca="1" si="38"/>
        <v>0.44152694975662732</v>
      </c>
      <c r="S513" s="2">
        <f t="shared" ca="1" si="39"/>
        <v>37.199999999999996</v>
      </c>
      <c r="T513">
        <f t="shared" ca="1" si="40"/>
        <v>0.95429042396022912</v>
      </c>
      <c r="U513" s="13">
        <f t="shared" ca="1" si="41"/>
        <v>42.353168289385231</v>
      </c>
    </row>
    <row r="514" spans="17:21" x14ac:dyDescent="0.25">
      <c r="Q514" s="2">
        <v>513</v>
      </c>
      <c r="R514">
        <f t="shared" ca="1" si="38"/>
        <v>0.10656099175299771</v>
      </c>
      <c r="S514" s="2">
        <f t="shared" ca="1" si="39"/>
        <v>26.4</v>
      </c>
      <c r="T514">
        <f t="shared" ca="1" si="40"/>
        <v>0.8618287625686617</v>
      </c>
      <c r="U514" s="13">
        <f t="shared" ca="1" si="41"/>
        <v>31.053875317870773</v>
      </c>
    </row>
    <row r="515" spans="17:21" x14ac:dyDescent="0.25">
      <c r="Q515" s="2">
        <v>514</v>
      </c>
      <c r="R515">
        <f t="shared" ref="R515:R578" ca="1" si="42">RAND()</f>
        <v>0.94306264573588594</v>
      </c>
      <c r="S515" s="2">
        <f t="shared" ref="S515:S578" ca="1" si="43">VLOOKUP(R515,$L$2:$M$11,2)</f>
        <v>64.199999999999989</v>
      </c>
      <c r="T515">
        <f t="shared" ref="T515:T578" ca="1" si="44">RAND()</f>
        <v>0.18750251147085384</v>
      </c>
      <c r="U515" s="13">
        <f t="shared" ca="1" si="41"/>
        <v>65.2125135619426</v>
      </c>
    </row>
    <row r="516" spans="17:21" x14ac:dyDescent="0.25">
      <c r="Q516" s="2">
        <v>515</v>
      </c>
      <c r="R516">
        <f t="shared" ca="1" si="42"/>
        <v>0.60540067024809308</v>
      </c>
      <c r="S516" s="2">
        <f t="shared" ca="1" si="43"/>
        <v>47.999999999999993</v>
      </c>
      <c r="T516">
        <f t="shared" ca="1" si="44"/>
        <v>0.66950686487278999</v>
      </c>
      <c r="U516" s="13">
        <f t="shared" ca="1" si="41"/>
        <v>51.615337070313061</v>
      </c>
    </row>
    <row r="517" spans="17:21" x14ac:dyDescent="0.25">
      <c r="Q517" s="2">
        <v>516</v>
      </c>
      <c r="R517">
        <f t="shared" ca="1" si="42"/>
        <v>0.10008858566572221</v>
      </c>
      <c r="S517" s="2">
        <f t="shared" ca="1" si="43"/>
        <v>26.4</v>
      </c>
      <c r="T517">
        <f t="shared" ca="1" si="44"/>
        <v>0.99410861046777721</v>
      </c>
      <c r="U517" s="13">
        <f t="shared" ca="1" si="41"/>
        <v>31.768186496525995</v>
      </c>
    </row>
    <row r="518" spans="17:21" x14ac:dyDescent="0.25">
      <c r="Q518" s="2">
        <v>517</v>
      </c>
      <c r="R518">
        <f t="shared" ca="1" si="42"/>
        <v>0.51070909107385909</v>
      </c>
      <c r="S518" s="2">
        <f t="shared" ca="1" si="43"/>
        <v>42.599999999999994</v>
      </c>
      <c r="T518">
        <f t="shared" ca="1" si="44"/>
        <v>0.58333369681628089</v>
      </c>
      <c r="U518" s="13">
        <f t="shared" ca="1" si="41"/>
        <v>45.750001962807914</v>
      </c>
    </row>
    <row r="519" spans="17:21" x14ac:dyDescent="0.25">
      <c r="Q519" s="2">
        <v>518</v>
      </c>
      <c r="R519">
        <f t="shared" ca="1" si="42"/>
        <v>0.3338696356375479</v>
      </c>
      <c r="S519" s="2">
        <f t="shared" ca="1" si="43"/>
        <v>37.199999999999996</v>
      </c>
      <c r="T519">
        <f t="shared" ca="1" si="44"/>
        <v>0.5531953895319951</v>
      </c>
      <c r="U519" s="13">
        <f t="shared" ca="1" si="41"/>
        <v>40.187255103472772</v>
      </c>
    </row>
    <row r="520" spans="17:21" x14ac:dyDescent="0.25">
      <c r="Q520" s="2">
        <v>519</v>
      </c>
      <c r="R520">
        <f t="shared" ca="1" si="42"/>
        <v>0.68586951077228708</v>
      </c>
      <c r="S520" s="2">
        <f t="shared" ca="1" si="43"/>
        <v>47.999999999999993</v>
      </c>
      <c r="T520">
        <f t="shared" ca="1" si="44"/>
        <v>8.1579283249090584E-2</v>
      </c>
      <c r="U520" s="13">
        <f t="shared" ca="1" si="41"/>
        <v>48.440528129545079</v>
      </c>
    </row>
    <row r="521" spans="17:21" x14ac:dyDescent="0.25">
      <c r="Q521" s="2">
        <v>520</v>
      </c>
      <c r="R521">
        <f t="shared" ca="1" si="42"/>
        <v>9.0319226162135058E-2</v>
      </c>
      <c r="S521" s="2">
        <f t="shared" ca="1" si="43"/>
        <v>26.4</v>
      </c>
      <c r="T521">
        <f t="shared" ca="1" si="44"/>
        <v>3.3128315186298662E-2</v>
      </c>
      <c r="U521" s="13">
        <f t="shared" ca="1" si="41"/>
        <v>26.578892902006011</v>
      </c>
    </row>
    <row r="522" spans="17:21" x14ac:dyDescent="0.25">
      <c r="Q522" s="2">
        <v>521</v>
      </c>
      <c r="R522">
        <f t="shared" ca="1" si="42"/>
        <v>0.380325369628293</v>
      </c>
      <c r="S522" s="2">
        <f t="shared" ca="1" si="43"/>
        <v>37.199999999999996</v>
      </c>
      <c r="T522">
        <f t="shared" ca="1" si="44"/>
        <v>0.2503404171578657</v>
      </c>
      <c r="U522" s="13">
        <f t="shared" ca="1" si="41"/>
        <v>38.551838252652473</v>
      </c>
    </row>
    <row r="523" spans="17:21" x14ac:dyDescent="0.25">
      <c r="Q523" s="2">
        <v>522</v>
      </c>
      <c r="R523">
        <f t="shared" ca="1" si="42"/>
        <v>0.40383353109266917</v>
      </c>
      <c r="S523" s="2">
        <f t="shared" ca="1" si="43"/>
        <v>37.199999999999996</v>
      </c>
      <c r="T523">
        <f t="shared" ca="1" si="44"/>
        <v>0.90747978189644929</v>
      </c>
      <c r="U523" s="13">
        <f t="shared" ca="1" si="41"/>
        <v>42.100390822240826</v>
      </c>
    </row>
    <row r="524" spans="17:21" x14ac:dyDescent="0.25">
      <c r="Q524" s="2">
        <v>523</v>
      </c>
      <c r="R524">
        <f t="shared" ca="1" si="42"/>
        <v>0.96502207776348015</v>
      </c>
      <c r="S524" s="2">
        <f t="shared" ca="1" si="43"/>
        <v>64.199999999999989</v>
      </c>
      <c r="T524">
        <f t="shared" ca="1" si="44"/>
        <v>0.62337380066690784</v>
      </c>
      <c r="U524" s="13">
        <f t="shared" ca="1" si="41"/>
        <v>67.566218523601293</v>
      </c>
    </row>
    <row r="525" spans="17:21" x14ac:dyDescent="0.25">
      <c r="Q525" s="2">
        <v>524</v>
      </c>
      <c r="R525">
        <f t="shared" ca="1" si="42"/>
        <v>0.7556649879869981</v>
      </c>
      <c r="S525" s="2">
        <f t="shared" ca="1" si="43"/>
        <v>53.399999999999991</v>
      </c>
      <c r="T525">
        <f t="shared" ca="1" si="44"/>
        <v>0.20804088758590888</v>
      </c>
      <c r="U525" s="13">
        <f t="shared" ca="1" si="41"/>
        <v>54.523420792963897</v>
      </c>
    </row>
    <row r="526" spans="17:21" x14ac:dyDescent="0.25">
      <c r="Q526" s="2">
        <v>525</v>
      </c>
      <c r="R526">
        <f t="shared" ca="1" si="42"/>
        <v>0.20494235756566348</v>
      </c>
      <c r="S526" s="2">
        <f t="shared" ca="1" si="43"/>
        <v>31.799999999999997</v>
      </c>
      <c r="T526">
        <f t="shared" ca="1" si="44"/>
        <v>0.26537076173631935</v>
      </c>
      <c r="U526" s="13">
        <f t="shared" ca="1" si="41"/>
        <v>33.233002113376124</v>
      </c>
    </row>
    <row r="527" spans="17:21" x14ac:dyDescent="0.25">
      <c r="Q527" s="2">
        <v>526</v>
      </c>
      <c r="R527">
        <f t="shared" ca="1" si="42"/>
        <v>0.37595110286260069</v>
      </c>
      <c r="S527" s="2">
        <f t="shared" ca="1" si="43"/>
        <v>37.199999999999996</v>
      </c>
      <c r="T527">
        <f t="shared" ca="1" si="44"/>
        <v>0.99739870794118235</v>
      </c>
      <c r="U527" s="13">
        <f t="shared" ca="1" si="41"/>
        <v>42.585953022882379</v>
      </c>
    </row>
    <row r="528" spans="17:21" x14ac:dyDescent="0.25">
      <c r="Q528" s="2">
        <v>527</v>
      </c>
      <c r="R528">
        <f t="shared" ca="1" si="42"/>
        <v>0.94518879420074386</v>
      </c>
      <c r="S528" s="2">
        <f t="shared" ca="1" si="43"/>
        <v>64.199999999999989</v>
      </c>
      <c r="T528">
        <f t="shared" ca="1" si="44"/>
        <v>0.80594117825758116</v>
      </c>
      <c r="U528" s="13">
        <f t="shared" ca="1" si="41"/>
        <v>68.552082362590923</v>
      </c>
    </row>
    <row r="529" spans="17:21" x14ac:dyDescent="0.25">
      <c r="Q529" s="2">
        <v>528</v>
      </c>
      <c r="R529">
        <f t="shared" ca="1" si="42"/>
        <v>0.48759972576749777</v>
      </c>
      <c r="S529" s="2">
        <f t="shared" ca="1" si="43"/>
        <v>42.599999999999994</v>
      </c>
      <c r="T529">
        <f t="shared" ca="1" si="44"/>
        <v>0.38297921017541514</v>
      </c>
      <c r="U529" s="13">
        <f t="shared" ca="1" si="41"/>
        <v>44.668087734947235</v>
      </c>
    </row>
    <row r="530" spans="17:21" x14ac:dyDescent="0.25">
      <c r="Q530" s="2">
        <v>529</v>
      </c>
      <c r="R530">
        <f t="shared" ca="1" si="42"/>
        <v>0.17421084238014006</v>
      </c>
      <c r="S530" s="2">
        <f t="shared" ca="1" si="43"/>
        <v>26.4</v>
      </c>
      <c r="T530">
        <f t="shared" ca="1" si="44"/>
        <v>0.72949940822665338</v>
      </c>
      <c r="U530" s="13">
        <f t="shared" ca="1" si="41"/>
        <v>30.339296804423928</v>
      </c>
    </row>
    <row r="531" spans="17:21" x14ac:dyDescent="0.25">
      <c r="Q531" s="2">
        <v>530</v>
      </c>
      <c r="R531">
        <f t="shared" ca="1" si="42"/>
        <v>0.58022551876043016</v>
      </c>
      <c r="S531" s="2">
        <f t="shared" ca="1" si="43"/>
        <v>42.599999999999994</v>
      </c>
      <c r="T531">
        <f t="shared" ca="1" si="44"/>
        <v>0.38726772628661466</v>
      </c>
      <c r="U531" s="13">
        <f t="shared" ca="1" si="41"/>
        <v>44.691245721947716</v>
      </c>
    </row>
    <row r="532" spans="17:21" x14ac:dyDescent="0.25">
      <c r="Q532" s="2">
        <v>531</v>
      </c>
      <c r="R532">
        <f t="shared" ca="1" si="42"/>
        <v>0.12712148337995455</v>
      </c>
      <c r="S532" s="2">
        <f t="shared" ca="1" si="43"/>
        <v>26.4</v>
      </c>
      <c r="T532">
        <f t="shared" ca="1" si="44"/>
        <v>0.45985645521994123</v>
      </c>
      <c r="U532" s="13">
        <f t="shared" ref="U532:U595" ca="1" si="45">S532+$D$6*T532</f>
        <v>28.883224858187681</v>
      </c>
    </row>
    <row r="533" spans="17:21" x14ac:dyDescent="0.25">
      <c r="Q533" s="2">
        <v>532</v>
      </c>
      <c r="R533">
        <f t="shared" ca="1" si="42"/>
        <v>3.1936706493001732E-2</v>
      </c>
      <c r="S533" s="2">
        <f t="shared" ca="1" si="43"/>
        <v>21</v>
      </c>
      <c r="T533">
        <f t="shared" ca="1" si="44"/>
        <v>0.95816684223337201</v>
      </c>
      <c r="U533" s="13">
        <f t="shared" ca="1" si="45"/>
        <v>26.174100948060207</v>
      </c>
    </row>
    <row r="534" spans="17:21" x14ac:dyDescent="0.25">
      <c r="Q534" s="2">
        <v>533</v>
      </c>
      <c r="R534">
        <f t="shared" ca="1" si="42"/>
        <v>0.43357971726856714</v>
      </c>
      <c r="S534" s="2">
        <f t="shared" ca="1" si="43"/>
        <v>37.199999999999996</v>
      </c>
      <c r="T534">
        <f t="shared" ca="1" si="44"/>
        <v>0.59954931429078906</v>
      </c>
      <c r="U534" s="13">
        <f t="shared" ca="1" si="45"/>
        <v>40.437566297170257</v>
      </c>
    </row>
    <row r="535" spans="17:21" x14ac:dyDescent="0.25">
      <c r="Q535" s="2">
        <v>534</v>
      </c>
      <c r="R535">
        <f t="shared" ca="1" si="42"/>
        <v>0.55396168519284206</v>
      </c>
      <c r="S535" s="2">
        <f t="shared" ca="1" si="43"/>
        <v>42.599999999999994</v>
      </c>
      <c r="T535">
        <f t="shared" ca="1" si="44"/>
        <v>8.6206782758759481E-2</v>
      </c>
      <c r="U535" s="13">
        <f t="shared" ca="1" si="45"/>
        <v>43.065516626897292</v>
      </c>
    </row>
    <row r="536" spans="17:21" x14ac:dyDescent="0.25">
      <c r="Q536" s="2">
        <v>535</v>
      </c>
      <c r="R536">
        <f t="shared" ca="1" si="42"/>
        <v>0.98756695684575224</v>
      </c>
      <c r="S536" s="2">
        <f t="shared" ca="1" si="43"/>
        <v>69.599999999999994</v>
      </c>
      <c r="T536">
        <f t="shared" ca="1" si="44"/>
        <v>0.36469622276871172</v>
      </c>
      <c r="U536" s="13">
        <f t="shared" ca="1" si="45"/>
        <v>71.569359602951039</v>
      </c>
    </row>
    <row r="537" spans="17:21" x14ac:dyDescent="0.25">
      <c r="Q537" s="2">
        <v>536</v>
      </c>
      <c r="R537">
        <f t="shared" ca="1" si="42"/>
        <v>0.9948597954466496</v>
      </c>
      <c r="S537" s="2">
        <f t="shared" ca="1" si="43"/>
        <v>69.599999999999994</v>
      </c>
      <c r="T537">
        <f t="shared" ca="1" si="44"/>
        <v>0.41828467109361656</v>
      </c>
      <c r="U537" s="13">
        <f t="shared" ca="1" si="45"/>
        <v>71.858737223905521</v>
      </c>
    </row>
    <row r="538" spans="17:21" x14ac:dyDescent="0.25">
      <c r="Q538" s="2">
        <v>537</v>
      </c>
      <c r="R538">
        <f t="shared" ca="1" si="42"/>
        <v>0.98200155676325784</v>
      </c>
      <c r="S538" s="2">
        <f t="shared" ca="1" si="43"/>
        <v>64.199999999999989</v>
      </c>
      <c r="T538">
        <f t="shared" ca="1" si="44"/>
        <v>0.93366289223095311</v>
      </c>
      <c r="U538" s="13">
        <f t="shared" ca="1" si="45"/>
        <v>69.241779618047133</v>
      </c>
    </row>
    <row r="539" spans="17:21" x14ac:dyDescent="0.25">
      <c r="Q539" s="2">
        <v>538</v>
      </c>
      <c r="R539">
        <f t="shared" ca="1" si="42"/>
        <v>1.5548376705160183E-2</v>
      </c>
      <c r="S539" s="2">
        <f t="shared" ca="1" si="43"/>
        <v>21</v>
      </c>
      <c r="T539">
        <f t="shared" ca="1" si="44"/>
        <v>0.41485184108712159</v>
      </c>
      <c r="U539" s="13">
        <f t="shared" ca="1" si="45"/>
        <v>23.240199941870458</v>
      </c>
    </row>
    <row r="540" spans="17:21" x14ac:dyDescent="0.25">
      <c r="Q540" s="2">
        <v>539</v>
      </c>
      <c r="R540">
        <f t="shared" ca="1" si="42"/>
        <v>0.23129089050994678</v>
      </c>
      <c r="S540" s="2">
        <f t="shared" ca="1" si="43"/>
        <v>31.799999999999997</v>
      </c>
      <c r="T540">
        <f t="shared" ca="1" si="44"/>
        <v>0.57631505131389071</v>
      </c>
      <c r="U540" s="13">
        <f t="shared" ca="1" si="45"/>
        <v>34.912101277095005</v>
      </c>
    </row>
    <row r="541" spans="17:21" x14ac:dyDescent="0.25">
      <c r="Q541" s="2">
        <v>540</v>
      </c>
      <c r="R541">
        <f t="shared" ca="1" si="42"/>
        <v>0.89780406533138168</v>
      </c>
      <c r="S541" s="2">
        <f t="shared" ca="1" si="43"/>
        <v>58.79999999999999</v>
      </c>
      <c r="T541">
        <f t="shared" ca="1" si="44"/>
        <v>0.6967100264876751</v>
      </c>
      <c r="U541" s="13">
        <f t="shared" ca="1" si="45"/>
        <v>62.562234143033436</v>
      </c>
    </row>
    <row r="542" spans="17:21" x14ac:dyDescent="0.25">
      <c r="Q542" s="2">
        <v>541</v>
      </c>
      <c r="R542">
        <f t="shared" ca="1" si="42"/>
        <v>0.61369190462037149</v>
      </c>
      <c r="S542" s="2">
        <f t="shared" ca="1" si="43"/>
        <v>47.999999999999993</v>
      </c>
      <c r="T542">
        <f t="shared" ca="1" si="44"/>
        <v>0.60329993920414948</v>
      </c>
      <c r="U542" s="13">
        <f t="shared" ca="1" si="45"/>
        <v>51.2578196717024</v>
      </c>
    </row>
    <row r="543" spans="17:21" x14ac:dyDescent="0.25">
      <c r="Q543" s="2">
        <v>542</v>
      </c>
      <c r="R543">
        <f t="shared" ca="1" si="42"/>
        <v>0.51678373286912249</v>
      </c>
      <c r="S543" s="2">
        <f t="shared" ca="1" si="43"/>
        <v>42.599999999999994</v>
      </c>
      <c r="T543">
        <f t="shared" ca="1" si="44"/>
        <v>0.30791917534208335</v>
      </c>
      <c r="U543" s="13">
        <f t="shared" ca="1" si="45"/>
        <v>44.262763546847246</v>
      </c>
    </row>
    <row r="544" spans="17:21" x14ac:dyDescent="0.25">
      <c r="Q544" s="2">
        <v>543</v>
      </c>
      <c r="R544">
        <f t="shared" ca="1" si="42"/>
        <v>0.74332196922955074</v>
      </c>
      <c r="S544" s="2">
        <f t="shared" ca="1" si="43"/>
        <v>47.999999999999993</v>
      </c>
      <c r="T544">
        <f t="shared" ca="1" si="44"/>
        <v>0.2330045950853602</v>
      </c>
      <c r="U544" s="13">
        <f t="shared" ca="1" si="45"/>
        <v>49.258224813460942</v>
      </c>
    </row>
    <row r="545" spans="17:21" x14ac:dyDescent="0.25">
      <c r="Q545" s="2">
        <v>544</v>
      </c>
      <c r="R545">
        <f t="shared" ca="1" si="42"/>
        <v>0.62542058777980392</v>
      </c>
      <c r="S545" s="2">
        <f t="shared" ca="1" si="43"/>
        <v>47.999999999999993</v>
      </c>
      <c r="T545">
        <f t="shared" ca="1" si="44"/>
        <v>2.2038375293215395E-2</v>
      </c>
      <c r="U545" s="13">
        <f t="shared" ca="1" si="45"/>
        <v>48.119007226583356</v>
      </c>
    </row>
    <row r="546" spans="17:21" x14ac:dyDescent="0.25">
      <c r="Q546" s="2">
        <v>545</v>
      </c>
      <c r="R546">
        <f t="shared" ca="1" si="42"/>
        <v>0.22091203253693559</v>
      </c>
      <c r="S546" s="2">
        <f t="shared" ca="1" si="43"/>
        <v>31.799999999999997</v>
      </c>
      <c r="T546">
        <f t="shared" ca="1" si="44"/>
        <v>0.7335437001861641</v>
      </c>
      <c r="U546" s="13">
        <f t="shared" ca="1" si="45"/>
        <v>35.761135981005282</v>
      </c>
    </row>
    <row r="547" spans="17:21" x14ac:dyDescent="0.25">
      <c r="Q547" s="2">
        <v>546</v>
      </c>
      <c r="R547">
        <f t="shared" ca="1" si="42"/>
        <v>0.93869786145227818</v>
      </c>
      <c r="S547" s="2">
        <f t="shared" ca="1" si="43"/>
        <v>64.199999999999989</v>
      </c>
      <c r="T547">
        <f t="shared" ca="1" si="44"/>
        <v>0.69830765044821697</v>
      </c>
      <c r="U547" s="13">
        <f t="shared" ca="1" si="45"/>
        <v>67.970861312420354</v>
      </c>
    </row>
    <row r="548" spans="17:21" x14ac:dyDescent="0.25">
      <c r="Q548" s="2">
        <v>547</v>
      </c>
      <c r="R548">
        <f t="shared" ca="1" si="42"/>
        <v>0.65730446716058977</v>
      </c>
      <c r="S548" s="2">
        <f t="shared" ca="1" si="43"/>
        <v>47.999999999999993</v>
      </c>
      <c r="T548">
        <f t="shared" ca="1" si="44"/>
        <v>0.53574834523827275</v>
      </c>
      <c r="U548" s="13">
        <f t="shared" ca="1" si="45"/>
        <v>50.893041064286663</v>
      </c>
    </row>
    <row r="549" spans="17:21" x14ac:dyDescent="0.25">
      <c r="Q549" s="2">
        <v>548</v>
      </c>
      <c r="R549">
        <f t="shared" ca="1" si="42"/>
        <v>0.4094183160123801</v>
      </c>
      <c r="S549" s="2">
        <f t="shared" ca="1" si="43"/>
        <v>37.199999999999996</v>
      </c>
      <c r="T549">
        <f t="shared" ca="1" si="44"/>
        <v>0.62011022054534592</v>
      </c>
      <c r="U549" s="13">
        <f t="shared" ca="1" si="45"/>
        <v>40.548595190944866</v>
      </c>
    </row>
    <row r="550" spans="17:21" x14ac:dyDescent="0.25">
      <c r="Q550" s="2">
        <v>549</v>
      </c>
      <c r="R550">
        <f t="shared" ca="1" si="42"/>
        <v>0.48658443413527208</v>
      </c>
      <c r="S550" s="2">
        <f t="shared" ca="1" si="43"/>
        <v>42.599999999999994</v>
      </c>
      <c r="T550">
        <f t="shared" ca="1" si="44"/>
        <v>0.75216231235503817</v>
      </c>
      <c r="U550" s="13">
        <f t="shared" ca="1" si="45"/>
        <v>46.661676486717198</v>
      </c>
    </row>
    <row r="551" spans="17:21" x14ac:dyDescent="0.25">
      <c r="Q551" s="2">
        <v>550</v>
      </c>
      <c r="R551">
        <f t="shared" ca="1" si="42"/>
        <v>0.12452125042503448</v>
      </c>
      <c r="S551" s="2">
        <f t="shared" ca="1" si="43"/>
        <v>26.4</v>
      </c>
      <c r="T551">
        <f t="shared" ca="1" si="44"/>
        <v>0.45440863574927559</v>
      </c>
      <c r="U551" s="13">
        <f t="shared" ca="1" si="45"/>
        <v>28.853806633046087</v>
      </c>
    </row>
    <row r="552" spans="17:21" x14ac:dyDescent="0.25">
      <c r="Q552" s="2">
        <v>551</v>
      </c>
      <c r="R552">
        <f t="shared" ca="1" si="42"/>
        <v>0.46898413497045699</v>
      </c>
      <c r="S552" s="2">
        <f t="shared" ca="1" si="43"/>
        <v>42.599999999999994</v>
      </c>
      <c r="T552">
        <f t="shared" ca="1" si="44"/>
        <v>0.24924085198846113</v>
      </c>
      <c r="U552" s="13">
        <f t="shared" ca="1" si="45"/>
        <v>43.945900600737687</v>
      </c>
    </row>
    <row r="553" spans="17:21" x14ac:dyDescent="0.25">
      <c r="Q553" s="2">
        <v>552</v>
      </c>
      <c r="R553">
        <f t="shared" ca="1" si="42"/>
        <v>0.28034289846760507</v>
      </c>
      <c r="S553" s="2">
        <f t="shared" ca="1" si="43"/>
        <v>31.799999999999997</v>
      </c>
      <c r="T553">
        <f t="shared" ca="1" si="44"/>
        <v>0.80942145545282895</v>
      </c>
      <c r="U553" s="13">
        <f t="shared" ca="1" si="45"/>
        <v>36.170875859445275</v>
      </c>
    </row>
    <row r="554" spans="17:21" x14ac:dyDescent="0.25">
      <c r="Q554" s="2">
        <v>553</v>
      </c>
      <c r="R554">
        <f t="shared" ca="1" si="42"/>
        <v>9.081399985593297E-2</v>
      </c>
      <c r="S554" s="2">
        <f t="shared" ca="1" si="43"/>
        <v>26.4</v>
      </c>
      <c r="T554">
        <f t="shared" ca="1" si="44"/>
        <v>0.42693946600654464</v>
      </c>
      <c r="U554" s="13">
        <f t="shared" ca="1" si="45"/>
        <v>28.705473116435339</v>
      </c>
    </row>
    <row r="555" spans="17:21" x14ac:dyDescent="0.25">
      <c r="Q555" s="2">
        <v>554</v>
      </c>
      <c r="R555">
        <f t="shared" ca="1" si="42"/>
        <v>0.57080995665051482</v>
      </c>
      <c r="S555" s="2">
        <f t="shared" ca="1" si="43"/>
        <v>42.599999999999994</v>
      </c>
      <c r="T555">
        <f t="shared" ca="1" si="44"/>
        <v>0.67939599103356885</v>
      </c>
      <c r="U555" s="13">
        <f t="shared" ca="1" si="45"/>
        <v>46.268738351581263</v>
      </c>
    </row>
    <row r="556" spans="17:21" x14ac:dyDescent="0.25">
      <c r="Q556" s="2">
        <v>555</v>
      </c>
      <c r="R556">
        <f t="shared" ca="1" si="42"/>
        <v>0.55884266059383958</v>
      </c>
      <c r="S556" s="2">
        <f t="shared" ca="1" si="43"/>
        <v>42.599999999999994</v>
      </c>
      <c r="T556">
        <f t="shared" ca="1" si="44"/>
        <v>0.50931919336611287</v>
      </c>
      <c r="U556" s="13">
        <f t="shared" ca="1" si="45"/>
        <v>45.350323644177003</v>
      </c>
    </row>
    <row r="557" spans="17:21" x14ac:dyDescent="0.25">
      <c r="Q557" s="2">
        <v>556</v>
      </c>
      <c r="R557">
        <f t="shared" ca="1" si="42"/>
        <v>0.33796064229526568</v>
      </c>
      <c r="S557" s="2">
        <f t="shared" ca="1" si="43"/>
        <v>37.199999999999996</v>
      </c>
      <c r="T557">
        <f t="shared" ca="1" si="44"/>
        <v>0.54419812387211619</v>
      </c>
      <c r="U557" s="13">
        <f t="shared" ca="1" si="45"/>
        <v>40.138669868909425</v>
      </c>
    </row>
    <row r="558" spans="17:21" x14ac:dyDescent="0.25">
      <c r="Q558" s="2">
        <v>557</v>
      </c>
      <c r="R558">
        <f t="shared" ca="1" si="42"/>
        <v>0.97927046777833016</v>
      </c>
      <c r="S558" s="2">
        <f t="shared" ca="1" si="43"/>
        <v>64.199999999999989</v>
      </c>
      <c r="T558">
        <f t="shared" ca="1" si="44"/>
        <v>0.59355403224745884</v>
      </c>
      <c r="U558" s="13">
        <f t="shared" ca="1" si="45"/>
        <v>67.40519177413627</v>
      </c>
    </row>
    <row r="559" spans="17:21" x14ac:dyDescent="0.25">
      <c r="Q559" s="2">
        <v>558</v>
      </c>
      <c r="R559">
        <f t="shared" ca="1" si="42"/>
        <v>0.90441934842587102</v>
      </c>
      <c r="S559" s="2">
        <f t="shared" ca="1" si="43"/>
        <v>58.79999999999999</v>
      </c>
      <c r="T559">
        <f t="shared" ca="1" si="44"/>
        <v>0.2519134362077966</v>
      </c>
      <c r="U559" s="13">
        <f t="shared" ca="1" si="45"/>
        <v>60.160332555522089</v>
      </c>
    </row>
    <row r="560" spans="17:21" x14ac:dyDescent="0.25">
      <c r="Q560" s="2">
        <v>559</v>
      </c>
      <c r="R560">
        <f t="shared" ca="1" si="42"/>
        <v>0.73312429805225576</v>
      </c>
      <c r="S560" s="2">
        <f t="shared" ca="1" si="43"/>
        <v>47.999999999999993</v>
      </c>
      <c r="T560">
        <f t="shared" ca="1" si="44"/>
        <v>0.44638942794924708</v>
      </c>
      <c r="U560" s="13">
        <f t="shared" ca="1" si="45"/>
        <v>50.410502910925928</v>
      </c>
    </row>
    <row r="561" spans="17:21" x14ac:dyDescent="0.25">
      <c r="Q561" s="2">
        <v>560</v>
      </c>
      <c r="R561">
        <f t="shared" ca="1" si="42"/>
        <v>0.43200763214245863</v>
      </c>
      <c r="S561" s="2">
        <f t="shared" ca="1" si="43"/>
        <v>37.199999999999996</v>
      </c>
      <c r="T561">
        <f t="shared" ca="1" si="44"/>
        <v>0.25002685363780086</v>
      </c>
      <c r="U561" s="13">
        <f t="shared" ca="1" si="45"/>
        <v>38.550145009644119</v>
      </c>
    </row>
    <row r="562" spans="17:21" x14ac:dyDescent="0.25">
      <c r="Q562" s="2">
        <v>561</v>
      </c>
      <c r="R562">
        <f t="shared" ca="1" si="42"/>
        <v>0.28397076417191369</v>
      </c>
      <c r="S562" s="2">
        <f t="shared" ca="1" si="43"/>
        <v>31.799999999999997</v>
      </c>
      <c r="T562">
        <f t="shared" ca="1" si="44"/>
        <v>0.65836629488622211</v>
      </c>
      <c r="U562" s="13">
        <f t="shared" ca="1" si="45"/>
        <v>35.355177992385599</v>
      </c>
    </row>
    <row r="563" spans="17:21" x14ac:dyDescent="0.25">
      <c r="Q563" s="2">
        <v>562</v>
      </c>
      <c r="R563">
        <f t="shared" ca="1" si="42"/>
        <v>0.76713868250571637</v>
      </c>
      <c r="S563" s="2">
        <f t="shared" ca="1" si="43"/>
        <v>53.399999999999991</v>
      </c>
      <c r="T563">
        <f t="shared" ca="1" si="44"/>
        <v>7.3080405617388045E-2</v>
      </c>
      <c r="U563" s="13">
        <f t="shared" ca="1" si="45"/>
        <v>53.794634190333888</v>
      </c>
    </row>
    <row r="564" spans="17:21" x14ac:dyDescent="0.25">
      <c r="Q564" s="2">
        <v>563</v>
      </c>
      <c r="R564">
        <f t="shared" ca="1" si="42"/>
        <v>0.73062067735838965</v>
      </c>
      <c r="S564" s="2">
        <f t="shared" ca="1" si="43"/>
        <v>47.999999999999993</v>
      </c>
      <c r="T564">
        <f t="shared" ca="1" si="44"/>
        <v>0.87107691620220118</v>
      </c>
      <c r="U564" s="13">
        <f t="shared" ca="1" si="45"/>
        <v>52.703815347491883</v>
      </c>
    </row>
    <row r="565" spans="17:21" x14ac:dyDescent="0.25">
      <c r="Q565" s="2">
        <v>564</v>
      </c>
      <c r="R565">
        <f t="shared" ca="1" si="42"/>
        <v>0.59136979373560394</v>
      </c>
      <c r="S565" s="2">
        <f t="shared" ca="1" si="43"/>
        <v>42.599999999999994</v>
      </c>
      <c r="T565">
        <f t="shared" ca="1" si="44"/>
        <v>0.4732329247645366</v>
      </c>
      <c r="U565" s="13">
        <f t="shared" ca="1" si="45"/>
        <v>45.155457793728495</v>
      </c>
    </row>
    <row r="566" spans="17:21" x14ac:dyDescent="0.25">
      <c r="Q566" s="2">
        <v>565</v>
      </c>
      <c r="R566">
        <f t="shared" ca="1" si="42"/>
        <v>5.8227751742651934E-2</v>
      </c>
      <c r="S566" s="2">
        <f t="shared" ca="1" si="43"/>
        <v>21</v>
      </c>
      <c r="T566">
        <f t="shared" ca="1" si="44"/>
        <v>0.15355240821376936</v>
      </c>
      <c r="U566" s="13">
        <f t="shared" ca="1" si="45"/>
        <v>21.829183004354356</v>
      </c>
    </row>
    <row r="567" spans="17:21" x14ac:dyDescent="0.25">
      <c r="Q567" s="2">
        <v>566</v>
      </c>
      <c r="R567">
        <f t="shared" ca="1" si="42"/>
        <v>0.43312099269181326</v>
      </c>
      <c r="S567" s="2">
        <f t="shared" ca="1" si="43"/>
        <v>37.199999999999996</v>
      </c>
      <c r="T567">
        <f t="shared" ca="1" si="44"/>
        <v>0.36093082068264759</v>
      </c>
      <c r="U567" s="13">
        <f t="shared" ca="1" si="45"/>
        <v>39.149026431686295</v>
      </c>
    </row>
    <row r="568" spans="17:21" x14ac:dyDescent="0.25">
      <c r="Q568" s="2">
        <v>567</v>
      </c>
      <c r="R568">
        <f t="shared" ca="1" si="42"/>
        <v>0.78936680475081022</v>
      </c>
      <c r="S568" s="2">
        <f t="shared" ca="1" si="43"/>
        <v>53.399999999999991</v>
      </c>
      <c r="T568">
        <f t="shared" ca="1" si="44"/>
        <v>0.76151906679527637</v>
      </c>
      <c r="U568" s="13">
        <f t="shared" ca="1" si="45"/>
        <v>57.512202960694481</v>
      </c>
    </row>
    <row r="569" spans="17:21" x14ac:dyDescent="0.25">
      <c r="Q569" s="2">
        <v>568</v>
      </c>
      <c r="R569">
        <f t="shared" ca="1" si="42"/>
        <v>0.60726449017243023</v>
      </c>
      <c r="S569" s="2">
        <f t="shared" ca="1" si="43"/>
        <v>47.999999999999993</v>
      </c>
      <c r="T569">
        <f t="shared" ca="1" si="44"/>
        <v>0.36873371432203872</v>
      </c>
      <c r="U569" s="13">
        <f t="shared" ca="1" si="45"/>
        <v>49.991162057339004</v>
      </c>
    </row>
    <row r="570" spans="17:21" x14ac:dyDescent="0.25">
      <c r="Q570" s="2">
        <v>569</v>
      </c>
      <c r="R570">
        <f t="shared" ca="1" si="42"/>
        <v>0.72252028808211899</v>
      </c>
      <c r="S570" s="2">
        <f t="shared" ca="1" si="43"/>
        <v>47.999999999999993</v>
      </c>
      <c r="T570">
        <f t="shared" ca="1" si="44"/>
        <v>0.52150358659590634</v>
      </c>
      <c r="U570" s="13">
        <f t="shared" ca="1" si="45"/>
        <v>50.816119367617887</v>
      </c>
    </row>
    <row r="571" spans="17:21" x14ac:dyDescent="0.25">
      <c r="Q571" s="2">
        <v>570</v>
      </c>
      <c r="R571">
        <f t="shared" ca="1" si="42"/>
        <v>0.55260204184521999</v>
      </c>
      <c r="S571" s="2">
        <f t="shared" ca="1" si="43"/>
        <v>42.599999999999994</v>
      </c>
      <c r="T571">
        <f t="shared" ca="1" si="44"/>
        <v>0.88013868176092036</v>
      </c>
      <c r="U571" s="13">
        <f t="shared" ca="1" si="45"/>
        <v>47.352748881508965</v>
      </c>
    </row>
    <row r="572" spans="17:21" x14ac:dyDescent="0.25">
      <c r="Q572" s="2">
        <v>571</v>
      </c>
      <c r="R572">
        <f t="shared" ca="1" si="42"/>
        <v>0.62299272227215996</v>
      </c>
      <c r="S572" s="2">
        <f t="shared" ca="1" si="43"/>
        <v>47.999999999999993</v>
      </c>
      <c r="T572">
        <f t="shared" ca="1" si="44"/>
        <v>0.81112127153543712</v>
      </c>
      <c r="U572" s="13">
        <f t="shared" ca="1" si="45"/>
        <v>52.380054866291353</v>
      </c>
    </row>
    <row r="573" spans="17:21" x14ac:dyDescent="0.25">
      <c r="Q573" s="2">
        <v>572</v>
      </c>
      <c r="R573">
        <f t="shared" ca="1" si="42"/>
        <v>0.4970410198223747</v>
      </c>
      <c r="S573" s="2">
        <f t="shared" ca="1" si="43"/>
        <v>42.599999999999994</v>
      </c>
      <c r="T573">
        <f t="shared" ca="1" si="44"/>
        <v>0.10055244710127786</v>
      </c>
      <c r="U573" s="13">
        <f t="shared" ca="1" si="45"/>
        <v>43.142983214346891</v>
      </c>
    </row>
    <row r="574" spans="17:21" x14ac:dyDescent="0.25">
      <c r="Q574" s="2">
        <v>573</v>
      </c>
      <c r="R574">
        <f t="shared" ca="1" si="42"/>
        <v>0.65640971054370623</v>
      </c>
      <c r="S574" s="2">
        <f t="shared" ca="1" si="43"/>
        <v>47.999999999999993</v>
      </c>
      <c r="T574">
        <f t="shared" ca="1" si="44"/>
        <v>0.58403286453083225</v>
      </c>
      <c r="U574" s="13">
        <f t="shared" ca="1" si="45"/>
        <v>51.153777468466487</v>
      </c>
    </row>
    <row r="575" spans="17:21" x14ac:dyDescent="0.25">
      <c r="Q575" s="2">
        <v>574</v>
      </c>
      <c r="R575">
        <f t="shared" ca="1" si="42"/>
        <v>0.83543120197573062</v>
      </c>
      <c r="S575" s="2">
        <f t="shared" ca="1" si="43"/>
        <v>58.79999999999999</v>
      </c>
      <c r="T575">
        <f t="shared" ca="1" si="44"/>
        <v>0.56572455802994248</v>
      </c>
      <c r="U575" s="13">
        <f t="shared" ca="1" si="45"/>
        <v>61.854912613361677</v>
      </c>
    </row>
    <row r="576" spans="17:21" x14ac:dyDescent="0.25">
      <c r="Q576" s="2">
        <v>575</v>
      </c>
      <c r="R576">
        <f t="shared" ca="1" si="42"/>
        <v>0.97104420379737211</v>
      </c>
      <c r="S576" s="2">
        <f t="shared" ca="1" si="43"/>
        <v>64.199999999999989</v>
      </c>
      <c r="T576">
        <f t="shared" ca="1" si="44"/>
        <v>0.67164946497719369</v>
      </c>
      <c r="U576" s="13">
        <f t="shared" ca="1" si="45"/>
        <v>67.826907110876832</v>
      </c>
    </row>
    <row r="577" spans="17:21" x14ac:dyDescent="0.25">
      <c r="Q577" s="2">
        <v>576</v>
      </c>
      <c r="R577">
        <f t="shared" ca="1" si="42"/>
        <v>0.10871457260260309</v>
      </c>
      <c r="S577" s="2">
        <f t="shared" ca="1" si="43"/>
        <v>26.4</v>
      </c>
      <c r="T577">
        <f t="shared" ca="1" si="44"/>
        <v>0.11206658002243586</v>
      </c>
      <c r="U577" s="13">
        <f t="shared" ca="1" si="45"/>
        <v>27.005159532121151</v>
      </c>
    </row>
    <row r="578" spans="17:21" x14ac:dyDescent="0.25">
      <c r="Q578" s="2">
        <v>577</v>
      </c>
      <c r="R578">
        <f t="shared" ca="1" si="42"/>
        <v>6.5753669396960368E-2</v>
      </c>
      <c r="S578" s="2">
        <f t="shared" ca="1" si="43"/>
        <v>21</v>
      </c>
      <c r="T578">
        <f t="shared" ca="1" si="44"/>
        <v>0.7850157960693035</v>
      </c>
      <c r="U578" s="13">
        <f t="shared" ca="1" si="45"/>
        <v>25.239085298774238</v>
      </c>
    </row>
    <row r="579" spans="17:21" x14ac:dyDescent="0.25">
      <c r="Q579" s="2">
        <v>578</v>
      </c>
      <c r="R579">
        <f t="shared" ref="R579:R642" ca="1" si="46">RAND()</f>
        <v>0.99996594580934606</v>
      </c>
      <c r="S579" s="2">
        <f t="shared" ref="S579:S642" ca="1" si="47">VLOOKUP(R579,$L$2:$M$11,2)</f>
        <v>69.599999999999994</v>
      </c>
      <c r="T579">
        <f t="shared" ref="T579:T642" ca="1" si="48">RAND()</f>
        <v>0.25008193473669116</v>
      </c>
      <c r="U579" s="13">
        <f t="shared" ca="1" si="45"/>
        <v>70.950442447578126</v>
      </c>
    </row>
    <row r="580" spans="17:21" x14ac:dyDescent="0.25">
      <c r="Q580" s="2">
        <v>579</v>
      </c>
      <c r="R580">
        <f t="shared" ca="1" si="46"/>
        <v>0.7751689477234367</v>
      </c>
      <c r="S580" s="2">
        <f t="shared" ca="1" si="47"/>
        <v>53.399999999999991</v>
      </c>
      <c r="T580">
        <f t="shared" ca="1" si="48"/>
        <v>0.78939568705931795</v>
      </c>
      <c r="U580" s="13">
        <f t="shared" ca="1" si="45"/>
        <v>57.662736710120306</v>
      </c>
    </row>
    <row r="581" spans="17:21" x14ac:dyDescent="0.25">
      <c r="Q581" s="2">
        <v>580</v>
      </c>
      <c r="R581">
        <f t="shared" ca="1" si="46"/>
        <v>0.44003228841477215</v>
      </c>
      <c r="S581" s="2">
        <f t="shared" ca="1" si="47"/>
        <v>37.199999999999996</v>
      </c>
      <c r="T581">
        <f t="shared" ca="1" si="48"/>
        <v>0.24125920244855348</v>
      </c>
      <c r="U581" s="13">
        <f t="shared" ca="1" si="45"/>
        <v>38.502799693222187</v>
      </c>
    </row>
    <row r="582" spans="17:21" x14ac:dyDescent="0.25">
      <c r="Q582" s="2">
        <v>581</v>
      </c>
      <c r="R582">
        <f t="shared" ca="1" si="46"/>
        <v>0.55431322206834666</v>
      </c>
      <c r="S582" s="2">
        <f t="shared" ca="1" si="47"/>
        <v>42.599999999999994</v>
      </c>
      <c r="T582">
        <f t="shared" ca="1" si="48"/>
        <v>0.97815394317851301</v>
      </c>
      <c r="U582" s="13">
        <f t="shared" ca="1" si="45"/>
        <v>47.882031293163962</v>
      </c>
    </row>
    <row r="583" spans="17:21" x14ac:dyDescent="0.25">
      <c r="Q583" s="2">
        <v>582</v>
      </c>
      <c r="R583">
        <f t="shared" ca="1" si="46"/>
        <v>0.72604180198324519</v>
      </c>
      <c r="S583" s="2">
        <f t="shared" ca="1" si="47"/>
        <v>47.999999999999993</v>
      </c>
      <c r="T583">
        <f t="shared" ca="1" si="48"/>
        <v>0.56585644235675459</v>
      </c>
      <c r="U583" s="13">
        <f t="shared" ca="1" si="45"/>
        <v>51.055624788726469</v>
      </c>
    </row>
    <row r="584" spans="17:21" x14ac:dyDescent="0.25">
      <c r="Q584" s="2">
        <v>583</v>
      </c>
      <c r="R584">
        <f t="shared" ca="1" si="46"/>
        <v>0.11388777007970741</v>
      </c>
      <c r="S584" s="2">
        <f t="shared" ca="1" si="47"/>
        <v>26.4</v>
      </c>
      <c r="T584">
        <f t="shared" ca="1" si="48"/>
        <v>8.2192438570182103E-2</v>
      </c>
      <c r="U584" s="13">
        <f t="shared" ca="1" si="45"/>
        <v>26.843839168278983</v>
      </c>
    </row>
    <row r="585" spans="17:21" x14ac:dyDescent="0.25">
      <c r="Q585" s="2">
        <v>584</v>
      </c>
      <c r="R585">
        <f t="shared" ca="1" si="46"/>
        <v>0.88314114844535496</v>
      </c>
      <c r="S585" s="2">
        <f t="shared" ca="1" si="47"/>
        <v>58.79999999999999</v>
      </c>
      <c r="T585">
        <f t="shared" ca="1" si="48"/>
        <v>0.17092525535041603</v>
      </c>
      <c r="U585" s="13">
        <f t="shared" ca="1" si="45"/>
        <v>59.722996378892233</v>
      </c>
    </row>
    <row r="586" spans="17:21" x14ac:dyDescent="0.25">
      <c r="Q586" s="2">
        <v>585</v>
      </c>
      <c r="R586">
        <f t="shared" ca="1" si="46"/>
        <v>0.24026358873170695</v>
      </c>
      <c r="S586" s="2">
        <f t="shared" ca="1" si="47"/>
        <v>31.799999999999997</v>
      </c>
      <c r="T586">
        <f t="shared" ca="1" si="48"/>
        <v>0.11452576488786537</v>
      </c>
      <c r="U586" s="13">
        <f t="shared" ca="1" si="45"/>
        <v>32.418439130394468</v>
      </c>
    </row>
    <row r="587" spans="17:21" x14ac:dyDescent="0.25">
      <c r="Q587" s="2">
        <v>586</v>
      </c>
      <c r="R587">
        <f t="shared" ca="1" si="46"/>
        <v>3.5553563781299369E-2</v>
      </c>
      <c r="S587" s="2">
        <f t="shared" ca="1" si="47"/>
        <v>21</v>
      </c>
      <c r="T587">
        <f t="shared" ca="1" si="48"/>
        <v>0.5637713332970945</v>
      </c>
      <c r="U587" s="13">
        <f t="shared" ca="1" si="45"/>
        <v>24.044365199804311</v>
      </c>
    </row>
    <row r="588" spans="17:21" x14ac:dyDescent="0.25">
      <c r="Q588" s="2">
        <v>587</v>
      </c>
      <c r="R588">
        <f t="shared" ca="1" si="46"/>
        <v>0.8033844806059679</v>
      </c>
      <c r="S588" s="2">
        <f t="shared" ca="1" si="47"/>
        <v>53.399999999999991</v>
      </c>
      <c r="T588">
        <f t="shared" ca="1" si="48"/>
        <v>0.14125122756324715</v>
      </c>
      <c r="U588" s="13">
        <f t="shared" ca="1" si="45"/>
        <v>54.162756628841528</v>
      </c>
    </row>
    <row r="589" spans="17:21" x14ac:dyDescent="0.25">
      <c r="Q589" s="2">
        <v>588</v>
      </c>
      <c r="R589">
        <f t="shared" ca="1" si="46"/>
        <v>0.51793863794314243</v>
      </c>
      <c r="S589" s="2">
        <f t="shared" ca="1" si="47"/>
        <v>42.599999999999994</v>
      </c>
      <c r="T589">
        <f t="shared" ca="1" si="48"/>
        <v>4.0182295486018482E-2</v>
      </c>
      <c r="U589" s="13">
        <f t="shared" ca="1" si="45"/>
        <v>42.816984395624495</v>
      </c>
    </row>
    <row r="590" spans="17:21" x14ac:dyDescent="0.25">
      <c r="Q590" s="2">
        <v>589</v>
      </c>
      <c r="R590">
        <f t="shared" ca="1" si="46"/>
        <v>0.92167817455781931</v>
      </c>
      <c r="S590" s="2">
        <f t="shared" ca="1" si="47"/>
        <v>58.79999999999999</v>
      </c>
      <c r="T590">
        <f t="shared" ca="1" si="48"/>
        <v>0.59378618432921737</v>
      </c>
      <c r="U590" s="13">
        <f t="shared" ca="1" si="45"/>
        <v>62.006445395377767</v>
      </c>
    </row>
    <row r="591" spans="17:21" x14ac:dyDescent="0.25">
      <c r="Q591" s="2">
        <v>590</v>
      </c>
      <c r="R591">
        <f t="shared" ca="1" si="46"/>
        <v>0.34100564307202252</v>
      </c>
      <c r="S591" s="2">
        <f t="shared" ca="1" si="47"/>
        <v>37.199999999999996</v>
      </c>
      <c r="T591">
        <f t="shared" ca="1" si="48"/>
        <v>0.82382321238741762</v>
      </c>
      <c r="U591" s="13">
        <f t="shared" ca="1" si="45"/>
        <v>41.648645346892053</v>
      </c>
    </row>
    <row r="592" spans="17:21" x14ac:dyDescent="0.25">
      <c r="Q592" s="2">
        <v>591</v>
      </c>
      <c r="R592">
        <f t="shared" ca="1" si="46"/>
        <v>0.1910525664963717</v>
      </c>
      <c r="S592" s="2">
        <f t="shared" ca="1" si="47"/>
        <v>26.4</v>
      </c>
      <c r="T592">
        <f t="shared" ca="1" si="48"/>
        <v>0.63856577957067917</v>
      </c>
      <c r="U592" s="13">
        <f t="shared" ca="1" si="45"/>
        <v>29.848255209681668</v>
      </c>
    </row>
    <row r="593" spans="17:21" x14ac:dyDescent="0.25">
      <c r="Q593" s="2">
        <v>592</v>
      </c>
      <c r="R593">
        <f t="shared" ca="1" si="46"/>
        <v>0.23686857654006188</v>
      </c>
      <c r="S593" s="2">
        <f t="shared" ca="1" si="47"/>
        <v>31.799999999999997</v>
      </c>
      <c r="T593">
        <f t="shared" ca="1" si="48"/>
        <v>0.28366320689612534</v>
      </c>
      <c r="U593" s="13">
        <f t="shared" ca="1" si="45"/>
        <v>33.331781317239077</v>
      </c>
    </row>
    <row r="594" spans="17:21" x14ac:dyDescent="0.25">
      <c r="Q594" s="2">
        <v>593</v>
      </c>
      <c r="R594">
        <f t="shared" ca="1" si="46"/>
        <v>0.63524522228989011</v>
      </c>
      <c r="S594" s="2">
        <f t="shared" ca="1" si="47"/>
        <v>47.999999999999993</v>
      </c>
      <c r="T594">
        <f t="shared" ca="1" si="48"/>
        <v>0.17923178594744371</v>
      </c>
      <c r="U594" s="13">
        <f t="shared" ca="1" si="45"/>
        <v>48.967851644116188</v>
      </c>
    </row>
    <row r="595" spans="17:21" x14ac:dyDescent="0.25">
      <c r="Q595" s="2">
        <v>594</v>
      </c>
      <c r="R595">
        <f t="shared" ca="1" si="46"/>
        <v>0.95159182604677484</v>
      </c>
      <c r="S595" s="2">
        <f t="shared" ca="1" si="47"/>
        <v>64.199999999999989</v>
      </c>
      <c r="T595">
        <f t="shared" ca="1" si="48"/>
        <v>0.82148675825248008</v>
      </c>
      <c r="U595" s="13">
        <f t="shared" ca="1" si="45"/>
        <v>68.636028494563377</v>
      </c>
    </row>
    <row r="596" spans="17:21" x14ac:dyDescent="0.25">
      <c r="Q596" s="2">
        <v>595</v>
      </c>
      <c r="R596">
        <f t="shared" ca="1" si="46"/>
        <v>0.16039441250574382</v>
      </c>
      <c r="S596" s="2">
        <f t="shared" ca="1" si="47"/>
        <v>26.4</v>
      </c>
      <c r="T596">
        <f t="shared" ca="1" si="48"/>
        <v>0.21100184797371824</v>
      </c>
      <c r="U596" s="13">
        <f t="shared" ref="U596:U659" ca="1" si="49">S596+$D$6*T596</f>
        <v>27.539409979058078</v>
      </c>
    </row>
    <row r="597" spans="17:21" x14ac:dyDescent="0.25">
      <c r="Q597" s="2">
        <v>596</v>
      </c>
      <c r="R597">
        <f t="shared" ca="1" si="46"/>
        <v>0.14644757194162628</v>
      </c>
      <c r="S597" s="2">
        <f t="shared" ca="1" si="47"/>
        <v>26.4</v>
      </c>
      <c r="T597">
        <f t="shared" ca="1" si="48"/>
        <v>0.35784464802130644</v>
      </c>
      <c r="U597" s="13">
        <f t="shared" ca="1" si="49"/>
        <v>28.332361099315055</v>
      </c>
    </row>
    <row r="598" spans="17:21" x14ac:dyDescent="0.25">
      <c r="Q598" s="2">
        <v>597</v>
      </c>
      <c r="R598">
        <f t="shared" ca="1" si="46"/>
        <v>0.66683823529123454</v>
      </c>
      <c r="S598" s="2">
        <f t="shared" ca="1" si="47"/>
        <v>47.999999999999993</v>
      </c>
      <c r="T598">
        <f t="shared" ca="1" si="48"/>
        <v>0.91427157441177742</v>
      </c>
      <c r="U598" s="13">
        <f t="shared" ca="1" si="49"/>
        <v>52.937066501823594</v>
      </c>
    </row>
    <row r="599" spans="17:21" x14ac:dyDescent="0.25">
      <c r="Q599" s="2">
        <v>598</v>
      </c>
      <c r="R599">
        <f t="shared" ca="1" si="46"/>
        <v>5.3930297665896965E-2</v>
      </c>
      <c r="S599" s="2">
        <f t="shared" ca="1" si="47"/>
        <v>21</v>
      </c>
      <c r="T599">
        <f t="shared" ca="1" si="48"/>
        <v>8.6106956478950059E-2</v>
      </c>
      <c r="U599" s="13">
        <f t="shared" ca="1" si="49"/>
        <v>21.464977564986331</v>
      </c>
    </row>
    <row r="600" spans="17:21" x14ac:dyDescent="0.25">
      <c r="Q600" s="2">
        <v>599</v>
      </c>
      <c r="R600">
        <f t="shared" ca="1" si="46"/>
        <v>0.66647646043011444</v>
      </c>
      <c r="S600" s="2">
        <f t="shared" ca="1" si="47"/>
        <v>47.999999999999993</v>
      </c>
      <c r="T600">
        <f t="shared" ca="1" si="48"/>
        <v>0.31421080311935767</v>
      </c>
      <c r="U600" s="13">
        <f t="shared" ca="1" si="49"/>
        <v>49.696738336844525</v>
      </c>
    </row>
    <row r="601" spans="17:21" x14ac:dyDescent="0.25">
      <c r="Q601" s="2">
        <v>600</v>
      </c>
      <c r="R601">
        <f t="shared" ca="1" si="46"/>
        <v>0.17598097121625167</v>
      </c>
      <c r="S601" s="2">
        <f t="shared" ca="1" si="47"/>
        <v>26.4</v>
      </c>
      <c r="T601">
        <f t="shared" ca="1" si="48"/>
        <v>0.34856689723280554</v>
      </c>
      <c r="U601" s="13">
        <f t="shared" ca="1" si="49"/>
        <v>28.28226124505715</v>
      </c>
    </row>
    <row r="602" spans="17:21" x14ac:dyDescent="0.25">
      <c r="Q602" s="2">
        <v>601</v>
      </c>
      <c r="R602">
        <f t="shared" ca="1" si="46"/>
        <v>0.47106734881450385</v>
      </c>
      <c r="S602" s="2">
        <f t="shared" ca="1" si="47"/>
        <v>42.599999999999994</v>
      </c>
      <c r="T602">
        <f t="shared" ca="1" si="48"/>
        <v>8.3772752121144545E-2</v>
      </c>
      <c r="U602" s="13">
        <f t="shared" ca="1" si="49"/>
        <v>43.052372861454174</v>
      </c>
    </row>
    <row r="603" spans="17:21" x14ac:dyDescent="0.25">
      <c r="Q603" s="2">
        <v>602</v>
      </c>
      <c r="R603">
        <f t="shared" ca="1" si="46"/>
        <v>0.63550733891224842</v>
      </c>
      <c r="S603" s="2">
        <f t="shared" ca="1" si="47"/>
        <v>47.999999999999993</v>
      </c>
      <c r="T603">
        <f t="shared" ca="1" si="48"/>
        <v>2.1496600896518725E-2</v>
      </c>
      <c r="U603" s="13">
        <f t="shared" ca="1" si="49"/>
        <v>48.116081644841195</v>
      </c>
    </row>
    <row r="604" spans="17:21" x14ac:dyDescent="0.25">
      <c r="Q604" s="2">
        <v>603</v>
      </c>
      <c r="R604">
        <f t="shared" ca="1" si="46"/>
        <v>0.23721203433333349</v>
      </c>
      <c r="S604" s="2">
        <f t="shared" ca="1" si="47"/>
        <v>31.799999999999997</v>
      </c>
      <c r="T604">
        <f t="shared" ca="1" si="48"/>
        <v>0.60748668233909209</v>
      </c>
      <c r="U604" s="13">
        <f t="shared" ca="1" si="49"/>
        <v>35.080428084631095</v>
      </c>
    </row>
    <row r="605" spans="17:21" x14ac:dyDescent="0.25">
      <c r="Q605" s="2">
        <v>604</v>
      </c>
      <c r="R605">
        <f t="shared" ca="1" si="46"/>
        <v>0.23434739574393437</v>
      </c>
      <c r="S605" s="2">
        <f t="shared" ca="1" si="47"/>
        <v>31.799999999999997</v>
      </c>
      <c r="T605">
        <f t="shared" ca="1" si="48"/>
        <v>0.68136726271722559</v>
      </c>
      <c r="U605" s="13">
        <f t="shared" ca="1" si="49"/>
        <v>35.479383218673014</v>
      </c>
    </row>
    <row r="606" spans="17:21" x14ac:dyDescent="0.25">
      <c r="Q606" s="2">
        <v>605</v>
      </c>
      <c r="R606">
        <f t="shared" ca="1" si="46"/>
        <v>0.17506281158274151</v>
      </c>
      <c r="S606" s="2">
        <f t="shared" ca="1" si="47"/>
        <v>26.4</v>
      </c>
      <c r="T606">
        <f t="shared" ca="1" si="48"/>
        <v>0.32561791873898205</v>
      </c>
      <c r="U606" s="13">
        <f t="shared" ca="1" si="49"/>
        <v>28.158336761190501</v>
      </c>
    </row>
    <row r="607" spans="17:21" x14ac:dyDescent="0.25">
      <c r="Q607" s="2">
        <v>606</v>
      </c>
      <c r="R607">
        <f t="shared" ca="1" si="46"/>
        <v>0.88935234340472802</v>
      </c>
      <c r="S607" s="2">
        <f t="shared" ca="1" si="47"/>
        <v>58.79999999999999</v>
      </c>
      <c r="T607">
        <f t="shared" ca="1" si="48"/>
        <v>0.19499991661272054</v>
      </c>
      <c r="U607" s="13">
        <f t="shared" ca="1" si="49"/>
        <v>59.852999549708684</v>
      </c>
    </row>
    <row r="608" spans="17:21" x14ac:dyDescent="0.25">
      <c r="Q608" s="2">
        <v>607</v>
      </c>
      <c r="R608">
        <f t="shared" ca="1" si="46"/>
        <v>0.88222707992041105</v>
      </c>
      <c r="S608" s="2">
        <f t="shared" ca="1" si="47"/>
        <v>58.79999999999999</v>
      </c>
      <c r="T608">
        <f t="shared" ca="1" si="48"/>
        <v>0.34015133797967034</v>
      </c>
      <c r="U608" s="13">
        <f t="shared" ca="1" si="49"/>
        <v>60.636817225090212</v>
      </c>
    </row>
    <row r="609" spans="17:21" x14ac:dyDescent="0.25">
      <c r="Q609" s="2">
        <v>608</v>
      </c>
      <c r="R609">
        <f t="shared" ca="1" si="46"/>
        <v>0.31293994843609474</v>
      </c>
      <c r="S609" s="2">
        <f t="shared" ca="1" si="47"/>
        <v>37.199999999999996</v>
      </c>
      <c r="T609">
        <f t="shared" ca="1" si="48"/>
        <v>0.45795335812747673</v>
      </c>
      <c r="U609" s="13">
        <f t="shared" ca="1" si="49"/>
        <v>39.672948133888369</v>
      </c>
    </row>
    <row r="610" spans="17:21" x14ac:dyDescent="0.25">
      <c r="Q610" s="2">
        <v>609</v>
      </c>
      <c r="R610">
        <f t="shared" ca="1" si="46"/>
        <v>0.5407940596353652</v>
      </c>
      <c r="S610" s="2">
        <f t="shared" ca="1" si="47"/>
        <v>42.599999999999994</v>
      </c>
      <c r="T610">
        <f t="shared" ca="1" si="48"/>
        <v>0.79552865642916692</v>
      </c>
      <c r="U610" s="13">
        <f t="shared" ca="1" si="49"/>
        <v>46.895854744717496</v>
      </c>
    </row>
    <row r="611" spans="17:21" x14ac:dyDescent="0.25">
      <c r="Q611" s="2">
        <v>610</v>
      </c>
      <c r="R611">
        <f t="shared" ca="1" si="46"/>
        <v>0.63521649996118279</v>
      </c>
      <c r="S611" s="2">
        <f t="shared" ca="1" si="47"/>
        <v>47.999999999999993</v>
      </c>
      <c r="T611">
        <f t="shared" ca="1" si="48"/>
        <v>0.18489542516476043</v>
      </c>
      <c r="U611" s="13">
        <f t="shared" ca="1" si="49"/>
        <v>48.998435295889699</v>
      </c>
    </row>
    <row r="612" spans="17:21" x14ac:dyDescent="0.25">
      <c r="Q612" s="2">
        <v>611</v>
      </c>
      <c r="R612">
        <f t="shared" ca="1" si="46"/>
        <v>3.964952346488515E-2</v>
      </c>
      <c r="S612" s="2">
        <f t="shared" ca="1" si="47"/>
        <v>21</v>
      </c>
      <c r="T612">
        <f t="shared" ca="1" si="48"/>
        <v>0.75251429297736383</v>
      </c>
      <c r="U612" s="13">
        <f t="shared" ca="1" si="49"/>
        <v>25.063577182077765</v>
      </c>
    </row>
    <row r="613" spans="17:21" x14ac:dyDescent="0.25">
      <c r="Q613" s="2">
        <v>612</v>
      </c>
      <c r="R613">
        <f t="shared" ca="1" si="46"/>
        <v>0.19031621410978183</v>
      </c>
      <c r="S613" s="2">
        <f t="shared" ca="1" si="47"/>
        <v>26.4</v>
      </c>
      <c r="T613">
        <f t="shared" ca="1" si="48"/>
        <v>0.86756518743227318</v>
      </c>
      <c r="U613" s="13">
        <f t="shared" ca="1" si="49"/>
        <v>31.084852012134274</v>
      </c>
    </row>
    <row r="614" spans="17:21" x14ac:dyDescent="0.25">
      <c r="Q614" s="2">
        <v>613</v>
      </c>
      <c r="R614">
        <f t="shared" ca="1" si="46"/>
        <v>0.52122877298088977</v>
      </c>
      <c r="S614" s="2">
        <f t="shared" ca="1" si="47"/>
        <v>42.599999999999994</v>
      </c>
      <c r="T614">
        <f t="shared" ca="1" si="48"/>
        <v>0.9317643730865085</v>
      </c>
      <c r="U614" s="13">
        <f t="shared" ca="1" si="49"/>
        <v>47.631527614667142</v>
      </c>
    </row>
    <row r="615" spans="17:21" x14ac:dyDescent="0.25">
      <c r="Q615" s="2">
        <v>614</v>
      </c>
      <c r="R615">
        <f t="shared" ca="1" si="46"/>
        <v>0.29724361414373324</v>
      </c>
      <c r="S615" s="2">
        <f t="shared" ca="1" si="47"/>
        <v>31.799999999999997</v>
      </c>
      <c r="T615">
        <f t="shared" ca="1" si="48"/>
        <v>0.49775812358095872</v>
      </c>
      <c r="U615" s="13">
        <f t="shared" ca="1" si="49"/>
        <v>34.487893867337178</v>
      </c>
    </row>
    <row r="616" spans="17:21" x14ac:dyDescent="0.25">
      <c r="Q616" s="2">
        <v>615</v>
      </c>
      <c r="R616">
        <f t="shared" ca="1" si="46"/>
        <v>0.88027576355776493</v>
      </c>
      <c r="S616" s="2">
        <f t="shared" ca="1" si="47"/>
        <v>58.79999999999999</v>
      </c>
      <c r="T616">
        <f t="shared" ca="1" si="48"/>
        <v>0.86217223586154867</v>
      </c>
      <c r="U616" s="13">
        <f t="shared" ca="1" si="49"/>
        <v>63.455730073652354</v>
      </c>
    </row>
    <row r="617" spans="17:21" x14ac:dyDescent="0.25">
      <c r="Q617" s="2">
        <v>616</v>
      </c>
      <c r="R617">
        <f t="shared" ca="1" si="46"/>
        <v>0.90606988919793152</v>
      </c>
      <c r="S617" s="2">
        <f t="shared" ca="1" si="47"/>
        <v>58.79999999999999</v>
      </c>
      <c r="T617">
        <f t="shared" ca="1" si="48"/>
        <v>0.67429151830480483</v>
      </c>
      <c r="U617" s="13">
        <f t="shared" ca="1" si="49"/>
        <v>62.441174198845935</v>
      </c>
    </row>
    <row r="618" spans="17:21" x14ac:dyDescent="0.25">
      <c r="Q618" s="2">
        <v>617</v>
      </c>
      <c r="R618">
        <f t="shared" ca="1" si="46"/>
        <v>0.79028770330121345</v>
      </c>
      <c r="S618" s="2">
        <f t="shared" ca="1" si="47"/>
        <v>53.399999999999991</v>
      </c>
      <c r="T618">
        <f t="shared" ca="1" si="48"/>
        <v>8.8881855436871993E-3</v>
      </c>
      <c r="U618" s="13">
        <f t="shared" ca="1" si="49"/>
        <v>53.447996201935901</v>
      </c>
    </row>
    <row r="619" spans="17:21" x14ac:dyDescent="0.25">
      <c r="Q619" s="2">
        <v>618</v>
      </c>
      <c r="R619">
        <f t="shared" ca="1" si="46"/>
        <v>0.45293128505423641</v>
      </c>
      <c r="S619" s="2">
        <f t="shared" ca="1" si="47"/>
        <v>42.599999999999994</v>
      </c>
      <c r="T619">
        <f t="shared" ca="1" si="48"/>
        <v>0.15276407623791366</v>
      </c>
      <c r="U619" s="13">
        <f t="shared" ca="1" si="49"/>
        <v>43.424926011684725</v>
      </c>
    </row>
    <row r="620" spans="17:21" x14ac:dyDescent="0.25">
      <c r="Q620" s="2">
        <v>619</v>
      </c>
      <c r="R620">
        <f t="shared" ca="1" si="46"/>
        <v>8.7748291531685063E-2</v>
      </c>
      <c r="S620" s="2">
        <f t="shared" ca="1" si="47"/>
        <v>26.4</v>
      </c>
      <c r="T620">
        <f t="shared" ca="1" si="48"/>
        <v>0.45952546937945715</v>
      </c>
      <c r="U620" s="13">
        <f t="shared" ca="1" si="49"/>
        <v>28.881437534649066</v>
      </c>
    </row>
    <row r="621" spans="17:21" x14ac:dyDescent="0.25">
      <c r="Q621" s="2">
        <v>620</v>
      </c>
      <c r="R621">
        <f t="shared" ca="1" si="46"/>
        <v>6.4362241131968978E-2</v>
      </c>
      <c r="S621" s="2">
        <f t="shared" ca="1" si="47"/>
        <v>21</v>
      </c>
      <c r="T621">
        <f t="shared" ca="1" si="48"/>
        <v>0.40608028039323485</v>
      </c>
      <c r="U621" s="13">
        <f t="shared" ca="1" si="49"/>
        <v>23.192833514123468</v>
      </c>
    </row>
    <row r="622" spans="17:21" x14ac:dyDescent="0.25">
      <c r="Q622" s="2">
        <v>621</v>
      </c>
      <c r="R622">
        <f t="shared" ca="1" si="46"/>
        <v>0.30922266010119737</v>
      </c>
      <c r="S622" s="2">
        <f t="shared" ca="1" si="47"/>
        <v>37.199999999999996</v>
      </c>
      <c r="T622">
        <f t="shared" ca="1" si="48"/>
        <v>0.33122322871503296</v>
      </c>
      <c r="U622" s="13">
        <f t="shared" ca="1" si="49"/>
        <v>38.988605435061174</v>
      </c>
    </row>
    <row r="623" spans="17:21" x14ac:dyDescent="0.25">
      <c r="Q623" s="2">
        <v>622</v>
      </c>
      <c r="R623">
        <f t="shared" ca="1" si="46"/>
        <v>0.30363620991522666</v>
      </c>
      <c r="S623" s="2">
        <f t="shared" ca="1" si="47"/>
        <v>37.199999999999996</v>
      </c>
      <c r="T623">
        <f t="shared" ca="1" si="48"/>
        <v>9.6499312092637068E-2</v>
      </c>
      <c r="U623" s="13">
        <f t="shared" ca="1" si="49"/>
        <v>37.721096285300234</v>
      </c>
    </row>
    <row r="624" spans="17:21" x14ac:dyDescent="0.25">
      <c r="Q624" s="2">
        <v>623</v>
      </c>
      <c r="R624">
        <f t="shared" ca="1" si="46"/>
        <v>0.49326380091828737</v>
      </c>
      <c r="S624" s="2">
        <f t="shared" ca="1" si="47"/>
        <v>42.599999999999994</v>
      </c>
      <c r="T624">
        <f t="shared" ca="1" si="48"/>
        <v>6.0865427281449835E-2</v>
      </c>
      <c r="U624" s="13">
        <f t="shared" ca="1" si="49"/>
        <v>42.928673307319826</v>
      </c>
    </row>
    <row r="625" spans="17:21" x14ac:dyDescent="0.25">
      <c r="Q625" s="2">
        <v>624</v>
      </c>
      <c r="R625">
        <f t="shared" ca="1" si="46"/>
        <v>0.66225964278482641</v>
      </c>
      <c r="S625" s="2">
        <f t="shared" ca="1" si="47"/>
        <v>47.999999999999993</v>
      </c>
      <c r="T625">
        <f t="shared" ca="1" si="48"/>
        <v>0.34926611355340353</v>
      </c>
      <c r="U625" s="13">
        <f t="shared" ca="1" si="49"/>
        <v>49.886037013188371</v>
      </c>
    </row>
    <row r="626" spans="17:21" x14ac:dyDescent="0.25">
      <c r="Q626" s="2">
        <v>625</v>
      </c>
      <c r="R626">
        <f t="shared" ca="1" si="46"/>
        <v>0.43254726101857977</v>
      </c>
      <c r="S626" s="2">
        <f t="shared" ca="1" si="47"/>
        <v>37.199999999999996</v>
      </c>
      <c r="T626">
        <f t="shared" ca="1" si="48"/>
        <v>0.7103700286936252</v>
      </c>
      <c r="U626" s="13">
        <f t="shared" ca="1" si="49"/>
        <v>41.035998154945574</v>
      </c>
    </row>
    <row r="627" spans="17:21" x14ac:dyDescent="0.25">
      <c r="Q627" s="2">
        <v>626</v>
      </c>
      <c r="R627">
        <f t="shared" ca="1" si="46"/>
        <v>0.99783984347588373</v>
      </c>
      <c r="S627" s="2">
        <f t="shared" ca="1" si="47"/>
        <v>69.599999999999994</v>
      </c>
      <c r="T627">
        <f t="shared" ca="1" si="48"/>
        <v>0.74463933474402644</v>
      </c>
      <c r="U627" s="13">
        <f t="shared" ca="1" si="49"/>
        <v>73.621052407617739</v>
      </c>
    </row>
    <row r="628" spans="17:21" x14ac:dyDescent="0.25">
      <c r="Q628" s="2">
        <v>627</v>
      </c>
      <c r="R628">
        <f t="shared" ca="1" si="46"/>
        <v>0.66335545508500648</v>
      </c>
      <c r="S628" s="2">
        <f t="shared" ca="1" si="47"/>
        <v>47.999999999999993</v>
      </c>
      <c r="T628">
        <f t="shared" ca="1" si="48"/>
        <v>0.34927151831213354</v>
      </c>
      <c r="U628" s="13">
        <f t="shared" ca="1" si="49"/>
        <v>49.886066198885516</v>
      </c>
    </row>
    <row r="629" spans="17:21" x14ac:dyDescent="0.25">
      <c r="Q629" s="2">
        <v>628</v>
      </c>
      <c r="R629">
        <f t="shared" ca="1" si="46"/>
        <v>0.16708966507720713</v>
      </c>
      <c r="S629" s="2">
        <f t="shared" ca="1" si="47"/>
        <v>26.4</v>
      </c>
      <c r="T629">
        <f t="shared" ca="1" si="48"/>
        <v>0.79411481320870714</v>
      </c>
      <c r="U629" s="13">
        <f t="shared" ca="1" si="49"/>
        <v>30.688219991327017</v>
      </c>
    </row>
    <row r="630" spans="17:21" x14ac:dyDescent="0.25">
      <c r="Q630" s="2">
        <v>629</v>
      </c>
      <c r="R630">
        <f t="shared" ca="1" si="46"/>
        <v>0.76771452188877964</v>
      </c>
      <c r="S630" s="2">
        <f t="shared" ca="1" si="47"/>
        <v>53.399999999999991</v>
      </c>
      <c r="T630">
        <f t="shared" ca="1" si="48"/>
        <v>0.50395529779508508</v>
      </c>
      <c r="U630" s="13">
        <f t="shared" ca="1" si="49"/>
        <v>56.121358608093452</v>
      </c>
    </row>
    <row r="631" spans="17:21" x14ac:dyDescent="0.25">
      <c r="Q631" s="2">
        <v>630</v>
      </c>
      <c r="R631">
        <f t="shared" ca="1" si="46"/>
        <v>0.57033969990295574</v>
      </c>
      <c r="S631" s="2">
        <f t="shared" ca="1" si="47"/>
        <v>42.599999999999994</v>
      </c>
      <c r="T631">
        <f t="shared" ca="1" si="48"/>
        <v>0.57346799079255839</v>
      </c>
      <c r="U631" s="13">
        <f t="shared" ca="1" si="49"/>
        <v>45.696727150279813</v>
      </c>
    </row>
    <row r="632" spans="17:21" x14ac:dyDescent="0.25">
      <c r="Q632" s="2">
        <v>631</v>
      </c>
      <c r="R632">
        <f t="shared" ca="1" si="46"/>
        <v>0.9248097321556874</v>
      </c>
      <c r="S632" s="2">
        <f t="shared" ca="1" si="47"/>
        <v>58.79999999999999</v>
      </c>
      <c r="T632">
        <f t="shared" ca="1" si="48"/>
        <v>0.99439777843159316</v>
      </c>
      <c r="U632" s="13">
        <f t="shared" ca="1" si="49"/>
        <v>64.1697480035306</v>
      </c>
    </row>
    <row r="633" spans="17:21" x14ac:dyDescent="0.25">
      <c r="Q633" s="2">
        <v>632</v>
      </c>
      <c r="R633">
        <f t="shared" ca="1" si="46"/>
        <v>0.72005090635246916</v>
      </c>
      <c r="S633" s="2">
        <f t="shared" ca="1" si="47"/>
        <v>47.999999999999993</v>
      </c>
      <c r="T633">
        <f t="shared" ca="1" si="48"/>
        <v>6.906937890596776E-2</v>
      </c>
      <c r="U633" s="13">
        <f t="shared" ca="1" si="49"/>
        <v>48.372974646092217</v>
      </c>
    </row>
    <row r="634" spans="17:21" x14ac:dyDescent="0.25">
      <c r="Q634" s="2">
        <v>633</v>
      </c>
      <c r="R634">
        <f t="shared" ca="1" si="46"/>
        <v>0.99787785879684132</v>
      </c>
      <c r="S634" s="2">
        <f t="shared" ca="1" si="47"/>
        <v>69.599999999999994</v>
      </c>
      <c r="T634">
        <f t="shared" ca="1" si="48"/>
        <v>3.645814545843562E-2</v>
      </c>
      <c r="U634" s="13">
        <f t="shared" ca="1" si="49"/>
        <v>69.796873985475543</v>
      </c>
    </row>
    <row r="635" spans="17:21" x14ac:dyDescent="0.25">
      <c r="Q635" s="2">
        <v>634</v>
      </c>
      <c r="R635">
        <f t="shared" ca="1" si="46"/>
        <v>0.41314560296772307</v>
      </c>
      <c r="S635" s="2">
        <f t="shared" ca="1" si="47"/>
        <v>37.199999999999996</v>
      </c>
      <c r="T635">
        <f t="shared" ca="1" si="48"/>
        <v>0.93504119609920722</v>
      </c>
      <c r="U635" s="13">
        <f t="shared" ca="1" si="49"/>
        <v>42.249222458935712</v>
      </c>
    </row>
    <row r="636" spans="17:21" x14ac:dyDescent="0.25">
      <c r="Q636" s="2">
        <v>635</v>
      </c>
      <c r="R636">
        <f t="shared" ca="1" si="46"/>
        <v>0.26682025493918371</v>
      </c>
      <c r="S636" s="2">
        <f t="shared" ca="1" si="47"/>
        <v>31.799999999999997</v>
      </c>
      <c r="T636">
        <f t="shared" ca="1" si="48"/>
        <v>0.27672070816756278</v>
      </c>
      <c r="U636" s="13">
        <f t="shared" ca="1" si="49"/>
        <v>33.294291824104839</v>
      </c>
    </row>
    <row r="637" spans="17:21" x14ac:dyDescent="0.25">
      <c r="Q637" s="2">
        <v>636</v>
      </c>
      <c r="R637">
        <f t="shared" ca="1" si="46"/>
        <v>0.58908901197260499</v>
      </c>
      <c r="S637" s="2">
        <f t="shared" ca="1" si="47"/>
        <v>42.599999999999994</v>
      </c>
      <c r="T637">
        <f t="shared" ca="1" si="48"/>
        <v>0.9009588696781422</v>
      </c>
      <c r="U637" s="13">
        <f t="shared" ca="1" si="49"/>
        <v>47.465177896261963</v>
      </c>
    </row>
    <row r="638" spans="17:21" x14ac:dyDescent="0.25">
      <c r="Q638" s="2">
        <v>637</v>
      </c>
      <c r="R638">
        <f t="shared" ca="1" si="46"/>
        <v>0.58445454420046206</v>
      </c>
      <c r="S638" s="2">
        <f t="shared" ca="1" si="47"/>
        <v>42.599999999999994</v>
      </c>
      <c r="T638">
        <f t="shared" ca="1" si="48"/>
        <v>0.71810125405049807</v>
      </c>
      <c r="U638" s="13">
        <f t="shared" ca="1" si="49"/>
        <v>46.477746771872681</v>
      </c>
    </row>
    <row r="639" spans="17:21" x14ac:dyDescent="0.25">
      <c r="Q639" s="2">
        <v>638</v>
      </c>
      <c r="R639">
        <f t="shared" ca="1" si="46"/>
        <v>0.26799915045570133</v>
      </c>
      <c r="S639" s="2">
        <f t="shared" ca="1" si="47"/>
        <v>31.799999999999997</v>
      </c>
      <c r="T639">
        <f t="shared" ca="1" si="48"/>
        <v>6.1716692290369579E-2</v>
      </c>
      <c r="U639" s="13">
        <f t="shared" ca="1" si="49"/>
        <v>32.13327013836799</v>
      </c>
    </row>
    <row r="640" spans="17:21" x14ac:dyDescent="0.25">
      <c r="Q640" s="2">
        <v>639</v>
      </c>
      <c r="R640">
        <f t="shared" ca="1" si="46"/>
        <v>0.8340253889833934</v>
      </c>
      <c r="S640" s="2">
        <f t="shared" ca="1" si="47"/>
        <v>58.79999999999999</v>
      </c>
      <c r="T640">
        <f t="shared" ca="1" si="48"/>
        <v>0.83552916973498792</v>
      </c>
      <c r="U640" s="13">
        <f t="shared" ca="1" si="49"/>
        <v>63.311857516568928</v>
      </c>
    </row>
    <row r="641" spans="17:21" x14ac:dyDescent="0.25">
      <c r="Q641" s="2">
        <v>640</v>
      </c>
      <c r="R641">
        <f t="shared" ca="1" si="46"/>
        <v>0.11920130660936057</v>
      </c>
      <c r="S641" s="2">
        <f t="shared" ca="1" si="47"/>
        <v>26.4</v>
      </c>
      <c r="T641">
        <f t="shared" ca="1" si="48"/>
        <v>2.3037867746315555E-2</v>
      </c>
      <c r="U641" s="13">
        <f t="shared" ca="1" si="49"/>
        <v>26.524404485830104</v>
      </c>
    </row>
    <row r="642" spans="17:21" x14ac:dyDescent="0.25">
      <c r="Q642" s="2">
        <v>641</v>
      </c>
      <c r="R642">
        <f t="shared" ca="1" si="46"/>
        <v>0.31499296900594675</v>
      </c>
      <c r="S642" s="2">
        <f t="shared" ca="1" si="47"/>
        <v>37.199999999999996</v>
      </c>
      <c r="T642">
        <f t="shared" ca="1" si="48"/>
        <v>0.5464665296144654</v>
      </c>
      <c r="U642" s="13">
        <f t="shared" ca="1" si="49"/>
        <v>40.150919259918112</v>
      </c>
    </row>
    <row r="643" spans="17:21" x14ac:dyDescent="0.25">
      <c r="Q643" s="2">
        <v>642</v>
      </c>
      <c r="R643">
        <f t="shared" ref="R643:R706" ca="1" si="50">RAND()</f>
        <v>0.99426485516623975</v>
      </c>
      <c r="S643" s="2">
        <f t="shared" ref="S643:S706" ca="1" si="51">VLOOKUP(R643,$L$2:$M$11,2)</f>
        <v>69.599999999999994</v>
      </c>
      <c r="T643">
        <f t="shared" ref="T643:T706" ca="1" si="52">RAND()</f>
        <v>0.49837801552581773</v>
      </c>
      <c r="U643" s="13">
        <f t="shared" ca="1" si="49"/>
        <v>72.291241283839412</v>
      </c>
    </row>
    <row r="644" spans="17:21" x14ac:dyDescent="0.25">
      <c r="Q644" s="2">
        <v>643</v>
      </c>
      <c r="R644">
        <f t="shared" ca="1" si="50"/>
        <v>0.49820527727045116</v>
      </c>
      <c r="S644" s="2">
        <f t="shared" ca="1" si="51"/>
        <v>42.599999999999994</v>
      </c>
      <c r="T644">
        <f t="shared" ca="1" si="52"/>
        <v>0.66970776053387227</v>
      </c>
      <c r="U644" s="13">
        <f t="shared" ca="1" si="49"/>
        <v>46.216421906882907</v>
      </c>
    </row>
    <row r="645" spans="17:21" x14ac:dyDescent="0.25">
      <c r="Q645" s="2">
        <v>644</v>
      </c>
      <c r="R645">
        <f t="shared" ca="1" si="50"/>
        <v>0.25529433699903925</v>
      </c>
      <c r="S645" s="2">
        <f t="shared" ca="1" si="51"/>
        <v>31.799999999999997</v>
      </c>
      <c r="T645">
        <f t="shared" ca="1" si="52"/>
        <v>0.5164920196947117</v>
      </c>
      <c r="U645" s="13">
        <f t="shared" ca="1" si="49"/>
        <v>34.589056906351438</v>
      </c>
    </row>
    <row r="646" spans="17:21" x14ac:dyDescent="0.25">
      <c r="Q646" s="2">
        <v>645</v>
      </c>
      <c r="R646">
        <f t="shared" ca="1" si="50"/>
        <v>0.63267936664467417</v>
      </c>
      <c r="S646" s="2">
        <f t="shared" ca="1" si="51"/>
        <v>47.999999999999993</v>
      </c>
      <c r="T646">
        <f t="shared" ca="1" si="52"/>
        <v>0.57223340149332025</v>
      </c>
      <c r="U646" s="13">
        <f t="shared" ca="1" si="49"/>
        <v>51.090060368063924</v>
      </c>
    </row>
    <row r="647" spans="17:21" x14ac:dyDescent="0.25">
      <c r="Q647" s="2">
        <v>646</v>
      </c>
      <c r="R647">
        <f t="shared" ca="1" si="50"/>
        <v>0.85769724915082735</v>
      </c>
      <c r="S647" s="2">
        <f t="shared" ca="1" si="51"/>
        <v>58.79999999999999</v>
      </c>
      <c r="T647">
        <f t="shared" ca="1" si="52"/>
        <v>0.11064725898409344</v>
      </c>
      <c r="U647" s="13">
        <f t="shared" ca="1" si="49"/>
        <v>59.397495198514093</v>
      </c>
    </row>
    <row r="648" spans="17:21" x14ac:dyDescent="0.25">
      <c r="Q648" s="2">
        <v>647</v>
      </c>
      <c r="R648">
        <f t="shared" ca="1" si="50"/>
        <v>0.59199901802994848</v>
      </c>
      <c r="S648" s="2">
        <f t="shared" ca="1" si="51"/>
        <v>42.599999999999994</v>
      </c>
      <c r="T648">
        <f t="shared" ca="1" si="52"/>
        <v>0.15346186355060309</v>
      </c>
      <c r="U648" s="13">
        <f t="shared" ca="1" si="49"/>
        <v>43.428694063173253</v>
      </c>
    </row>
    <row r="649" spans="17:21" x14ac:dyDescent="0.25">
      <c r="Q649" s="2">
        <v>648</v>
      </c>
      <c r="R649">
        <f t="shared" ca="1" si="50"/>
        <v>5.5274211549304564E-2</v>
      </c>
      <c r="S649" s="2">
        <f t="shared" ca="1" si="51"/>
        <v>21</v>
      </c>
      <c r="T649">
        <f t="shared" ca="1" si="52"/>
        <v>0.53382552787684734</v>
      </c>
      <c r="U649" s="13">
        <f t="shared" ca="1" si="49"/>
        <v>23.882657850534976</v>
      </c>
    </row>
    <row r="650" spans="17:21" x14ac:dyDescent="0.25">
      <c r="Q650" s="2">
        <v>649</v>
      </c>
      <c r="R650">
        <f t="shared" ca="1" si="50"/>
        <v>0.38639815597245419</v>
      </c>
      <c r="S650" s="2">
        <f t="shared" ca="1" si="51"/>
        <v>37.199999999999996</v>
      </c>
      <c r="T650">
        <f t="shared" ca="1" si="52"/>
        <v>0.51409368061262584</v>
      </c>
      <c r="U650" s="13">
        <f t="shared" ca="1" si="49"/>
        <v>39.976105875308178</v>
      </c>
    </row>
    <row r="651" spans="17:21" x14ac:dyDescent="0.25">
      <c r="Q651" s="2">
        <v>650</v>
      </c>
      <c r="R651">
        <f t="shared" ca="1" si="50"/>
        <v>0.86666830807792261</v>
      </c>
      <c r="S651" s="2">
        <f t="shared" ca="1" si="51"/>
        <v>58.79999999999999</v>
      </c>
      <c r="T651">
        <f t="shared" ca="1" si="52"/>
        <v>0.19746219267599463</v>
      </c>
      <c r="U651" s="13">
        <f t="shared" ca="1" si="49"/>
        <v>59.866295840450363</v>
      </c>
    </row>
    <row r="652" spans="17:21" x14ac:dyDescent="0.25">
      <c r="Q652" s="2">
        <v>651</v>
      </c>
      <c r="R652">
        <f t="shared" ca="1" si="50"/>
        <v>0.97991024059737408</v>
      </c>
      <c r="S652" s="2">
        <f t="shared" ca="1" si="51"/>
        <v>64.199999999999989</v>
      </c>
      <c r="T652">
        <f t="shared" ca="1" si="52"/>
        <v>0.66309425512494513</v>
      </c>
      <c r="U652" s="13">
        <f t="shared" ca="1" si="49"/>
        <v>67.780708977674692</v>
      </c>
    </row>
    <row r="653" spans="17:21" x14ac:dyDescent="0.25">
      <c r="Q653" s="2">
        <v>652</v>
      </c>
      <c r="R653">
        <f t="shared" ca="1" si="50"/>
        <v>2.835307693264344E-3</v>
      </c>
      <c r="S653" s="2">
        <f t="shared" ca="1" si="51"/>
        <v>21</v>
      </c>
      <c r="T653">
        <f t="shared" ca="1" si="52"/>
        <v>1.7247982513100002E-2</v>
      </c>
      <c r="U653" s="13">
        <f t="shared" ca="1" si="49"/>
        <v>21.093139105570739</v>
      </c>
    </row>
    <row r="654" spans="17:21" x14ac:dyDescent="0.25">
      <c r="Q654" s="2">
        <v>653</v>
      </c>
      <c r="R654">
        <f t="shared" ca="1" si="50"/>
        <v>0.77672364509576486</v>
      </c>
      <c r="S654" s="2">
        <f t="shared" ca="1" si="51"/>
        <v>53.399999999999991</v>
      </c>
      <c r="T654">
        <f t="shared" ca="1" si="52"/>
        <v>0.79864398704375661</v>
      </c>
      <c r="U654" s="13">
        <f t="shared" ca="1" si="49"/>
        <v>57.712677530036274</v>
      </c>
    </row>
    <row r="655" spans="17:21" x14ac:dyDescent="0.25">
      <c r="Q655" s="2">
        <v>654</v>
      </c>
      <c r="R655">
        <f t="shared" ca="1" si="50"/>
        <v>0.46940582479020687</v>
      </c>
      <c r="S655" s="2">
        <f t="shared" ca="1" si="51"/>
        <v>42.599999999999994</v>
      </c>
      <c r="T655">
        <f t="shared" ca="1" si="52"/>
        <v>0.70470156579701426</v>
      </c>
      <c r="U655" s="13">
        <f t="shared" ca="1" si="49"/>
        <v>46.405388455303871</v>
      </c>
    </row>
    <row r="656" spans="17:21" x14ac:dyDescent="0.25">
      <c r="Q656" s="2">
        <v>655</v>
      </c>
      <c r="R656">
        <f t="shared" ca="1" si="50"/>
        <v>0.28232870585557046</v>
      </c>
      <c r="S656" s="2">
        <f t="shared" ca="1" si="51"/>
        <v>31.799999999999997</v>
      </c>
      <c r="T656">
        <f t="shared" ca="1" si="52"/>
        <v>0.3639420406697591</v>
      </c>
      <c r="U656" s="13">
        <f t="shared" ca="1" si="49"/>
        <v>33.765287019616693</v>
      </c>
    </row>
    <row r="657" spans="17:21" x14ac:dyDescent="0.25">
      <c r="Q657" s="2">
        <v>656</v>
      </c>
      <c r="R657">
        <f t="shared" ca="1" si="50"/>
        <v>0.78994200004153026</v>
      </c>
      <c r="S657" s="2">
        <f t="shared" ca="1" si="51"/>
        <v>53.399999999999991</v>
      </c>
      <c r="T657">
        <f t="shared" ca="1" si="52"/>
        <v>0.69964566600292788</v>
      </c>
      <c r="U657" s="13">
        <f t="shared" ca="1" si="49"/>
        <v>57.178086596415802</v>
      </c>
    </row>
    <row r="658" spans="17:21" x14ac:dyDescent="0.25">
      <c r="Q658" s="2">
        <v>657</v>
      </c>
      <c r="R658">
        <f t="shared" ca="1" si="50"/>
        <v>0.83013983957471249</v>
      </c>
      <c r="S658" s="2">
        <f t="shared" ca="1" si="51"/>
        <v>58.79999999999999</v>
      </c>
      <c r="T658">
        <f t="shared" ca="1" si="52"/>
        <v>7.248248572074445E-2</v>
      </c>
      <c r="U658" s="13">
        <f t="shared" ca="1" si="49"/>
        <v>59.191405422892011</v>
      </c>
    </row>
    <row r="659" spans="17:21" x14ac:dyDescent="0.25">
      <c r="Q659" s="2">
        <v>658</v>
      </c>
      <c r="R659">
        <f t="shared" ca="1" si="50"/>
        <v>0.17892768782532242</v>
      </c>
      <c r="S659" s="2">
        <f t="shared" ca="1" si="51"/>
        <v>26.4</v>
      </c>
      <c r="T659">
        <f t="shared" ca="1" si="52"/>
        <v>0.11510932651036876</v>
      </c>
      <c r="U659" s="13">
        <f t="shared" ca="1" si="49"/>
        <v>27.02159036315599</v>
      </c>
    </row>
    <row r="660" spans="17:21" x14ac:dyDescent="0.25">
      <c r="Q660" s="2">
        <v>659</v>
      </c>
      <c r="R660">
        <f t="shared" ca="1" si="50"/>
        <v>1.0036101014584742E-2</v>
      </c>
      <c r="S660" s="2">
        <f t="shared" ca="1" si="51"/>
        <v>21</v>
      </c>
      <c r="T660">
        <f t="shared" ca="1" si="52"/>
        <v>0.23402290991853225</v>
      </c>
      <c r="U660" s="13">
        <f t="shared" ref="U660:U723" ca="1" si="53">S660+$D$6*T660</f>
        <v>22.263723713560076</v>
      </c>
    </row>
    <row r="661" spans="17:21" x14ac:dyDescent="0.25">
      <c r="Q661" s="2">
        <v>660</v>
      </c>
      <c r="R661">
        <f t="shared" ca="1" si="50"/>
        <v>0.99475911750932844</v>
      </c>
      <c r="S661" s="2">
        <f t="shared" ca="1" si="51"/>
        <v>69.599999999999994</v>
      </c>
      <c r="T661">
        <f t="shared" ca="1" si="52"/>
        <v>0.15836512468526298</v>
      </c>
      <c r="U661" s="13">
        <f t="shared" ca="1" si="53"/>
        <v>70.455171673300413</v>
      </c>
    </row>
    <row r="662" spans="17:21" x14ac:dyDescent="0.25">
      <c r="Q662" s="2">
        <v>661</v>
      </c>
      <c r="R662">
        <f t="shared" ca="1" si="50"/>
        <v>0.73464813189909517</v>
      </c>
      <c r="S662" s="2">
        <f t="shared" ca="1" si="51"/>
        <v>47.999999999999993</v>
      </c>
      <c r="T662">
        <f t="shared" ca="1" si="52"/>
        <v>0.66231746946514547</v>
      </c>
      <c r="U662" s="13">
        <f t="shared" ca="1" si="53"/>
        <v>51.576514335111781</v>
      </c>
    </row>
    <row r="663" spans="17:21" x14ac:dyDescent="0.25">
      <c r="Q663" s="2">
        <v>662</v>
      </c>
      <c r="R663">
        <f t="shared" ca="1" si="50"/>
        <v>8.1454348337477001E-2</v>
      </c>
      <c r="S663" s="2">
        <f t="shared" ca="1" si="51"/>
        <v>26.4</v>
      </c>
      <c r="T663">
        <f t="shared" ca="1" si="52"/>
        <v>0.17341193455213133</v>
      </c>
      <c r="U663" s="13">
        <f t="shared" ca="1" si="53"/>
        <v>27.336424446581507</v>
      </c>
    </row>
    <row r="664" spans="17:21" x14ac:dyDescent="0.25">
      <c r="Q664" s="2">
        <v>663</v>
      </c>
      <c r="R664">
        <f t="shared" ca="1" si="50"/>
        <v>0.84203809946856889</v>
      </c>
      <c r="S664" s="2">
        <f t="shared" ca="1" si="51"/>
        <v>58.79999999999999</v>
      </c>
      <c r="T664">
        <f t="shared" ca="1" si="52"/>
        <v>0.90483672380701563</v>
      </c>
      <c r="U664" s="13">
        <f t="shared" ca="1" si="53"/>
        <v>63.686118308557873</v>
      </c>
    </row>
    <row r="665" spans="17:21" x14ac:dyDescent="0.25">
      <c r="Q665" s="2">
        <v>664</v>
      </c>
      <c r="R665">
        <f t="shared" ca="1" si="50"/>
        <v>0.49529934333251746</v>
      </c>
      <c r="S665" s="2">
        <f t="shared" ca="1" si="51"/>
        <v>42.599999999999994</v>
      </c>
      <c r="T665">
        <f t="shared" ca="1" si="52"/>
        <v>0.97469559341547396</v>
      </c>
      <c r="U665" s="13">
        <f t="shared" ca="1" si="53"/>
        <v>47.863356204443555</v>
      </c>
    </row>
    <row r="666" spans="17:21" x14ac:dyDescent="0.25">
      <c r="Q666" s="2">
        <v>665</v>
      </c>
      <c r="R666">
        <f t="shared" ca="1" si="50"/>
        <v>0.51689984673191391</v>
      </c>
      <c r="S666" s="2">
        <f t="shared" ca="1" si="51"/>
        <v>42.599999999999994</v>
      </c>
      <c r="T666">
        <f t="shared" ca="1" si="52"/>
        <v>0.41385422229592195</v>
      </c>
      <c r="U666" s="13">
        <f t="shared" ca="1" si="53"/>
        <v>44.83481280039797</v>
      </c>
    </row>
    <row r="667" spans="17:21" x14ac:dyDescent="0.25">
      <c r="Q667" s="2">
        <v>666</v>
      </c>
      <c r="R667">
        <f t="shared" ca="1" si="50"/>
        <v>0.88129847336508083</v>
      </c>
      <c r="S667" s="2">
        <f t="shared" ca="1" si="51"/>
        <v>58.79999999999999</v>
      </c>
      <c r="T667">
        <f t="shared" ca="1" si="52"/>
        <v>0.57443773814792143</v>
      </c>
      <c r="U667" s="13">
        <f t="shared" ca="1" si="53"/>
        <v>61.901963785998767</v>
      </c>
    </row>
    <row r="668" spans="17:21" x14ac:dyDescent="0.25">
      <c r="Q668" s="2">
        <v>667</v>
      </c>
      <c r="R668">
        <f t="shared" ca="1" si="50"/>
        <v>0.8176713181676295</v>
      </c>
      <c r="S668" s="2">
        <f t="shared" ca="1" si="51"/>
        <v>53.399999999999991</v>
      </c>
      <c r="T668">
        <f t="shared" ca="1" si="52"/>
        <v>0.90309593936491506</v>
      </c>
      <c r="U668" s="13">
        <f t="shared" ca="1" si="53"/>
        <v>58.276718072570532</v>
      </c>
    </row>
    <row r="669" spans="17:21" x14ac:dyDescent="0.25">
      <c r="Q669" s="2">
        <v>668</v>
      </c>
      <c r="R669">
        <f t="shared" ca="1" si="50"/>
        <v>0.13961269607971594</v>
      </c>
      <c r="S669" s="2">
        <f t="shared" ca="1" si="51"/>
        <v>26.4</v>
      </c>
      <c r="T669">
        <f t="shared" ca="1" si="52"/>
        <v>8.7894869635257611E-2</v>
      </c>
      <c r="U669" s="13">
        <f t="shared" ca="1" si="53"/>
        <v>26.874632296030391</v>
      </c>
    </row>
    <row r="670" spans="17:21" x14ac:dyDescent="0.25">
      <c r="Q670" s="2">
        <v>669</v>
      </c>
      <c r="R670">
        <f t="shared" ca="1" si="50"/>
        <v>8.3137213942724553E-2</v>
      </c>
      <c r="S670" s="2">
        <f t="shared" ca="1" si="51"/>
        <v>26.4</v>
      </c>
      <c r="T670">
        <f t="shared" ca="1" si="52"/>
        <v>0.80826809049120363</v>
      </c>
      <c r="U670" s="13">
        <f t="shared" ca="1" si="53"/>
        <v>30.764647688652499</v>
      </c>
    </row>
    <row r="671" spans="17:21" x14ac:dyDescent="0.25">
      <c r="Q671" s="2">
        <v>670</v>
      </c>
      <c r="R671">
        <f t="shared" ca="1" si="50"/>
        <v>0.14834971256411389</v>
      </c>
      <c r="S671" s="2">
        <f t="shared" ca="1" si="51"/>
        <v>26.4</v>
      </c>
      <c r="T671">
        <f t="shared" ca="1" si="52"/>
        <v>0.68102967924210589</v>
      </c>
      <c r="U671" s="13">
        <f t="shared" ca="1" si="53"/>
        <v>30.077560267907369</v>
      </c>
    </row>
    <row r="672" spans="17:21" x14ac:dyDescent="0.25">
      <c r="Q672" s="2">
        <v>671</v>
      </c>
      <c r="R672">
        <f t="shared" ca="1" si="50"/>
        <v>0.72046464757696327</v>
      </c>
      <c r="S672" s="2">
        <f t="shared" ca="1" si="51"/>
        <v>47.999999999999993</v>
      </c>
      <c r="T672">
        <f t="shared" ca="1" si="52"/>
        <v>0.42013934563546051</v>
      </c>
      <c r="U672" s="13">
        <f t="shared" ca="1" si="53"/>
        <v>50.268752466431479</v>
      </c>
    </row>
    <row r="673" spans="17:21" x14ac:dyDescent="0.25">
      <c r="Q673" s="2">
        <v>672</v>
      </c>
      <c r="R673">
        <f t="shared" ca="1" si="50"/>
        <v>0.41068250549518426</v>
      </c>
      <c r="S673" s="2">
        <f t="shared" ca="1" si="51"/>
        <v>37.199999999999996</v>
      </c>
      <c r="T673">
        <f t="shared" ca="1" si="52"/>
        <v>0.20380023202840292</v>
      </c>
      <c r="U673" s="13">
        <f t="shared" ca="1" si="53"/>
        <v>38.300521252953374</v>
      </c>
    </row>
    <row r="674" spans="17:21" x14ac:dyDescent="0.25">
      <c r="Q674" s="2">
        <v>673</v>
      </c>
      <c r="R674">
        <f t="shared" ca="1" si="50"/>
        <v>0.61462407613423464</v>
      </c>
      <c r="S674" s="2">
        <f t="shared" ca="1" si="51"/>
        <v>47.999999999999993</v>
      </c>
      <c r="T674">
        <f t="shared" ca="1" si="52"/>
        <v>0.75335504524902197</v>
      </c>
      <c r="U674" s="13">
        <f t="shared" ca="1" si="53"/>
        <v>52.068117244344712</v>
      </c>
    </row>
    <row r="675" spans="17:21" x14ac:dyDescent="0.25">
      <c r="Q675" s="2">
        <v>674</v>
      </c>
      <c r="R675">
        <f t="shared" ca="1" si="50"/>
        <v>0.10145503963692082</v>
      </c>
      <c r="S675" s="2">
        <f t="shared" ca="1" si="51"/>
        <v>26.4</v>
      </c>
      <c r="T675">
        <f t="shared" ca="1" si="52"/>
        <v>0.29449736118283432</v>
      </c>
      <c r="U675" s="13">
        <f t="shared" ca="1" si="53"/>
        <v>27.990285750387304</v>
      </c>
    </row>
    <row r="676" spans="17:21" x14ac:dyDescent="0.25">
      <c r="Q676" s="2">
        <v>675</v>
      </c>
      <c r="R676">
        <f t="shared" ca="1" si="50"/>
        <v>3.9466021419819586E-2</v>
      </c>
      <c r="S676" s="2">
        <f t="shared" ca="1" si="51"/>
        <v>21</v>
      </c>
      <c r="T676">
        <f t="shared" ca="1" si="52"/>
        <v>0.2070516027405801</v>
      </c>
      <c r="U676" s="13">
        <f t="shared" ca="1" si="53"/>
        <v>22.118078654799131</v>
      </c>
    </row>
    <row r="677" spans="17:21" x14ac:dyDescent="0.25">
      <c r="Q677" s="2">
        <v>676</v>
      </c>
      <c r="R677">
        <f t="shared" ca="1" si="50"/>
        <v>0.61996416434553969</v>
      </c>
      <c r="S677" s="2">
        <f t="shared" ca="1" si="51"/>
        <v>47.999999999999993</v>
      </c>
      <c r="T677">
        <f t="shared" ca="1" si="52"/>
        <v>0.79235107834852636</v>
      </c>
      <c r="U677" s="13">
        <f t="shared" ca="1" si="53"/>
        <v>52.278695823082032</v>
      </c>
    </row>
    <row r="678" spans="17:21" x14ac:dyDescent="0.25">
      <c r="Q678" s="2">
        <v>677</v>
      </c>
      <c r="R678">
        <f t="shared" ca="1" si="50"/>
        <v>0.73333246247541328</v>
      </c>
      <c r="S678" s="2">
        <f t="shared" ca="1" si="51"/>
        <v>47.999999999999993</v>
      </c>
      <c r="T678">
        <f t="shared" ca="1" si="52"/>
        <v>0.61910535905976871</v>
      </c>
      <c r="U678" s="13">
        <f t="shared" ca="1" si="53"/>
        <v>51.343168938922744</v>
      </c>
    </row>
    <row r="679" spans="17:21" x14ac:dyDescent="0.25">
      <c r="Q679" s="2">
        <v>678</v>
      </c>
      <c r="R679">
        <f t="shared" ca="1" si="50"/>
        <v>0.91680608632429705</v>
      </c>
      <c r="S679" s="2">
        <f t="shared" ca="1" si="51"/>
        <v>58.79999999999999</v>
      </c>
      <c r="T679">
        <f t="shared" ca="1" si="52"/>
        <v>0.18389676903261298</v>
      </c>
      <c r="U679" s="13">
        <f t="shared" ca="1" si="53"/>
        <v>59.7930425527761</v>
      </c>
    </row>
    <row r="680" spans="17:21" x14ac:dyDescent="0.25">
      <c r="Q680" s="2">
        <v>679</v>
      </c>
      <c r="R680">
        <f t="shared" ca="1" si="50"/>
        <v>0.77816890205289757</v>
      </c>
      <c r="S680" s="2">
        <f t="shared" ca="1" si="51"/>
        <v>53.399999999999991</v>
      </c>
      <c r="T680">
        <f t="shared" ca="1" si="52"/>
        <v>0.98427896800467207</v>
      </c>
      <c r="U680" s="13">
        <f t="shared" ca="1" si="53"/>
        <v>58.715106427225223</v>
      </c>
    </row>
    <row r="681" spans="17:21" x14ac:dyDescent="0.25">
      <c r="Q681" s="2">
        <v>680</v>
      </c>
      <c r="R681">
        <f t="shared" ca="1" si="50"/>
        <v>0.30211501842982347</v>
      </c>
      <c r="S681" s="2">
        <f t="shared" ca="1" si="51"/>
        <v>31.799999999999997</v>
      </c>
      <c r="T681">
        <f t="shared" ca="1" si="52"/>
        <v>0.49664060199262183</v>
      </c>
      <c r="U681" s="13">
        <f t="shared" ca="1" si="53"/>
        <v>34.481859250760152</v>
      </c>
    </row>
    <row r="682" spans="17:21" x14ac:dyDescent="0.25">
      <c r="Q682" s="2">
        <v>681</v>
      </c>
      <c r="R682">
        <f t="shared" ca="1" si="50"/>
        <v>0.42151309824960981</v>
      </c>
      <c r="S682" s="2">
        <f t="shared" ca="1" si="51"/>
        <v>37.199999999999996</v>
      </c>
      <c r="T682">
        <f t="shared" ca="1" si="52"/>
        <v>0.76252366526020332</v>
      </c>
      <c r="U682" s="13">
        <f t="shared" ca="1" si="53"/>
        <v>41.317627792405091</v>
      </c>
    </row>
    <row r="683" spans="17:21" x14ac:dyDescent="0.25">
      <c r="Q683" s="2">
        <v>682</v>
      </c>
      <c r="R683">
        <f t="shared" ca="1" si="50"/>
        <v>8.8867390154231618E-2</v>
      </c>
      <c r="S683" s="2">
        <f t="shared" ca="1" si="51"/>
        <v>26.4</v>
      </c>
      <c r="T683">
        <f t="shared" ca="1" si="52"/>
        <v>0.83150253129006757</v>
      </c>
      <c r="U683" s="13">
        <f t="shared" ca="1" si="53"/>
        <v>30.890113668966364</v>
      </c>
    </row>
    <row r="684" spans="17:21" x14ac:dyDescent="0.25">
      <c r="Q684" s="2">
        <v>683</v>
      </c>
      <c r="R684">
        <f t="shared" ca="1" si="50"/>
        <v>0.98724256990834025</v>
      </c>
      <c r="S684" s="2">
        <f t="shared" ca="1" si="51"/>
        <v>64.199999999999989</v>
      </c>
      <c r="T684">
        <f t="shared" ca="1" si="52"/>
        <v>0.98182109870743861</v>
      </c>
      <c r="U684" s="13">
        <f t="shared" ca="1" si="53"/>
        <v>69.501833933020151</v>
      </c>
    </row>
    <row r="685" spans="17:21" x14ac:dyDescent="0.25">
      <c r="Q685" s="2">
        <v>684</v>
      </c>
      <c r="R685">
        <f t="shared" ca="1" si="50"/>
        <v>0.6281983088074572</v>
      </c>
      <c r="S685" s="2">
        <f t="shared" ca="1" si="51"/>
        <v>47.999999999999993</v>
      </c>
      <c r="T685">
        <f t="shared" ca="1" si="52"/>
        <v>0.55659329134521407</v>
      </c>
      <c r="U685" s="13">
        <f t="shared" ca="1" si="53"/>
        <v>51.005603773264149</v>
      </c>
    </row>
    <row r="686" spans="17:21" x14ac:dyDescent="0.25">
      <c r="Q686" s="2">
        <v>685</v>
      </c>
      <c r="R686">
        <f t="shared" ca="1" si="50"/>
        <v>0.39966305614244302</v>
      </c>
      <c r="S686" s="2">
        <f t="shared" ca="1" si="51"/>
        <v>37.199999999999996</v>
      </c>
      <c r="T686">
        <f t="shared" ca="1" si="52"/>
        <v>0.89479926403653975</v>
      </c>
      <c r="U686" s="13">
        <f t="shared" ca="1" si="53"/>
        <v>42.031916025797308</v>
      </c>
    </row>
    <row r="687" spans="17:21" x14ac:dyDescent="0.25">
      <c r="Q687" s="2">
        <v>686</v>
      </c>
      <c r="R687">
        <f t="shared" ca="1" si="50"/>
        <v>0.92575592434591336</v>
      </c>
      <c r="S687" s="2">
        <f t="shared" ca="1" si="51"/>
        <v>58.79999999999999</v>
      </c>
      <c r="T687">
        <f t="shared" ca="1" si="52"/>
        <v>0.47198826082151435</v>
      </c>
      <c r="U687" s="13">
        <f t="shared" ca="1" si="53"/>
        <v>61.34873660843617</v>
      </c>
    </row>
    <row r="688" spans="17:21" x14ac:dyDescent="0.25">
      <c r="Q688" s="2">
        <v>687</v>
      </c>
      <c r="R688">
        <f t="shared" ca="1" si="50"/>
        <v>0.64607271945464206</v>
      </c>
      <c r="S688" s="2">
        <f t="shared" ca="1" si="51"/>
        <v>47.999999999999993</v>
      </c>
      <c r="T688">
        <f t="shared" ca="1" si="52"/>
        <v>0.97114377359146264</v>
      </c>
      <c r="U688" s="13">
        <f t="shared" ca="1" si="53"/>
        <v>53.244176377393892</v>
      </c>
    </row>
    <row r="689" spans="17:21" x14ac:dyDescent="0.25">
      <c r="Q689" s="2">
        <v>688</v>
      </c>
      <c r="R689">
        <f t="shared" ca="1" si="50"/>
        <v>7.5896536343514676E-2</v>
      </c>
      <c r="S689" s="2">
        <f t="shared" ca="1" si="51"/>
        <v>26.4</v>
      </c>
      <c r="T689">
        <f t="shared" ca="1" si="52"/>
        <v>0.8627910711864758</v>
      </c>
      <c r="U689" s="13">
        <f t="shared" ca="1" si="53"/>
        <v>31.059071784406967</v>
      </c>
    </row>
    <row r="690" spans="17:21" x14ac:dyDescent="0.25">
      <c r="Q690" s="2">
        <v>689</v>
      </c>
      <c r="R690">
        <f t="shared" ca="1" si="50"/>
        <v>0.64072910818990703</v>
      </c>
      <c r="S690" s="2">
        <f t="shared" ca="1" si="51"/>
        <v>47.999999999999993</v>
      </c>
      <c r="T690">
        <f t="shared" ca="1" si="52"/>
        <v>0.82553960037768137</v>
      </c>
      <c r="U690" s="13">
        <f t="shared" ca="1" si="53"/>
        <v>52.457913842039474</v>
      </c>
    </row>
    <row r="691" spans="17:21" x14ac:dyDescent="0.25">
      <c r="Q691" s="2">
        <v>690</v>
      </c>
      <c r="R691">
        <f t="shared" ca="1" si="50"/>
        <v>3.4107691941541729E-3</v>
      </c>
      <c r="S691" s="2">
        <f t="shared" ca="1" si="51"/>
        <v>21</v>
      </c>
      <c r="T691">
        <f t="shared" ca="1" si="52"/>
        <v>3.8886040610587314E-3</v>
      </c>
      <c r="U691" s="13">
        <f t="shared" ca="1" si="53"/>
        <v>21.020998461929718</v>
      </c>
    </row>
    <row r="692" spans="17:21" x14ac:dyDescent="0.25">
      <c r="Q692" s="2">
        <v>691</v>
      </c>
      <c r="R692">
        <f t="shared" ca="1" si="50"/>
        <v>0.9351401432640305</v>
      </c>
      <c r="S692" s="2">
        <f t="shared" ca="1" si="51"/>
        <v>64.199999999999989</v>
      </c>
      <c r="T692">
        <f t="shared" ca="1" si="52"/>
        <v>0.38480522301671338</v>
      </c>
      <c r="U692" s="13">
        <f t="shared" ca="1" si="53"/>
        <v>66.27794820429024</v>
      </c>
    </row>
    <row r="693" spans="17:21" x14ac:dyDescent="0.25">
      <c r="Q693" s="2">
        <v>692</v>
      </c>
      <c r="R693">
        <f t="shared" ca="1" si="50"/>
        <v>0.43460999599142858</v>
      </c>
      <c r="S693" s="2">
        <f t="shared" ca="1" si="51"/>
        <v>37.199999999999996</v>
      </c>
      <c r="T693">
        <f t="shared" ca="1" si="52"/>
        <v>4.7287993205059387E-2</v>
      </c>
      <c r="U693" s="13">
        <f t="shared" ca="1" si="53"/>
        <v>37.455355163307317</v>
      </c>
    </row>
    <row r="694" spans="17:21" x14ac:dyDescent="0.25">
      <c r="Q694" s="2">
        <v>693</v>
      </c>
      <c r="R694">
        <f t="shared" ca="1" si="50"/>
        <v>0.37023397733268337</v>
      </c>
      <c r="S694" s="2">
        <f t="shared" ca="1" si="51"/>
        <v>37.199999999999996</v>
      </c>
      <c r="T694">
        <f t="shared" ca="1" si="52"/>
        <v>7.0166868311735242E-2</v>
      </c>
      <c r="U694" s="13">
        <f t="shared" ca="1" si="53"/>
        <v>37.578901088883363</v>
      </c>
    </row>
    <row r="695" spans="17:21" x14ac:dyDescent="0.25">
      <c r="Q695" s="2">
        <v>694</v>
      </c>
      <c r="R695">
        <f t="shared" ca="1" si="50"/>
        <v>0.50873258233109708</v>
      </c>
      <c r="S695" s="2">
        <f t="shared" ca="1" si="51"/>
        <v>42.599999999999994</v>
      </c>
      <c r="T695">
        <f t="shared" ca="1" si="52"/>
        <v>0.26885619374392022</v>
      </c>
      <c r="U695" s="13">
        <f t="shared" ca="1" si="53"/>
        <v>44.051823446217163</v>
      </c>
    </row>
    <row r="696" spans="17:21" x14ac:dyDescent="0.25">
      <c r="Q696" s="2">
        <v>695</v>
      </c>
      <c r="R696">
        <f t="shared" ca="1" si="50"/>
        <v>0.10281852326913177</v>
      </c>
      <c r="S696" s="2">
        <f t="shared" ca="1" si="51"/>
        <v>26.4</v>
      </c>
      <c r="T696">
        <f t="shared" ca="1" si="52"/>
        <v>0.69802002611457281</v>
      </c>
      <c r="U696" s="13">
        <f t="shared" ca="1" si="53"/>
        <v>30.169308141018693</v>
      </c>
    </row>
    <row r="697" spans="17:21" x14ac:dyDescent="0.25">
      <c r="Q697" s="2">
        <v>696</v>
      </c>
      <c r="R697">
        <f t="shared" ca="1" si="50"/>
        <v>0.96077640097381933</v>
      </c>
      <c r="S697" s="2">
        <f t="shared" ca="1" si="51"/>
        <v>64.199999999999989</v>
      </c>
      <c r="T697">
        <f t="shared" ca="1" si="52"/>
        <v>7.7397924625323911E-2</v>
      </c>
      <c r="U697" s="13">
        <f t="shared" ca="1" si="53"/>
        <v>64.617948792976733</v>
      </c>
    </row>
    <row r="698" spans="17:21" x14ac:dyDescent="0.25">
      <c r="Q698" s="2">
        <v>697</v>
      </c>
      <c r="R698">
        <f t="shared" ca="1" si="50"/>
        <v>0.74113238192977571</v>
      </c>
      <c r="S698" s="2">
        <f t="shared" ca="1" si="51"/>
        <v>47.999999999999993</v>
      </c>
      <c r="T698">
        <f t="shared" ca="1" si="52"/>
        <v>0.7879018177072562</v>
      </c>
      <c r="U698" s="13">
        <f t="shared" ca="1" si="53"/>
        <v>52.254669815619174</v>
      </c>
    </row>
    <row r="699" spans="17:21" x14ac:dyDescent="0.25">
      <c r="Q699" s="2">
        <v>698</v>
      </c>
      <c r="R699">
        <f t="shared" ca="1" si="50"/>
        <v>0.52927332831193252</v>
      </c>
      <c r="S699" s="2">
        <f t="shared" ca="1" si="51"/>
        <v>42.599999999999994</v>
      </c>
      <c r="T699">
        <f t="shared" ca="1" si="52"/>
        <v>0.87787793197457686</v>
      </c>
      <c r="U699" s="13">
        <f t="shared" ca="1" si="53"/>
        <v>47.340540832662711</v>
      </c>
    </row>
    <row r="700" spans="17:21" x14ac:dyDescent="0.25">
      <c r="Q700" s="2">
        <v>699</v>
      </c>
      <c r="R700">
        <f t="shared" ca="1" si="50"/>
        <v>0.88872317076467533</v>
      </c>
      <c r="S700" s="2">
        <f t="shared" ca="1" si="51"/>
        <v>58.79999999999999</v>
      </c>
      <c r="T700">
        <f t="shared" ca="1" si="52"/>
        <v>0.77594368908609801</v>
      </c>
      <c r="U700" s="13">
        <f t="shared" ca="1" si="53"/>
        <v>62.990095921064921</v>
      </c>
    </row>
    <row r="701" spans="17:21" x14ac:dyDescent="0.25">
      <c r="Q701" s="2">
        <v>700</v>
      </c>
      <c r="R701">
        <f t="shared" ca="1" si="50"/>
        <v>4.4641589916744717E-2</v>
      </c>
      <c r="S701" s="2">
        <f t="shared" ca="1" si="51"/>
        <v>21</v>
      </c>
      <c r="T701">
        <f t="shared" ca="1" si="52"/>
        <v>0.78623404179696821</v>
      </c>
      <c r="U701" s="13">
        <f t="shared" ca="1" si="53"/>
        <v>25.24566382570363</v>
      </c>
    </row>
    <row r="702" spans="17:21" x14ac:dyDescent="0.25">
      <c r="Q702" s="2">
        <v>701</v>
      </c>
      <c r="R702">
        <f t="shared" ca="1" si="50"/>
        <v>0.81447497888458009</v>
      </c>
      <c r="S702" s="2">
        <f t="shared" ca="1" si="51"/>
        <v>53.399999999999991</v>
      </c>
      <c r="T702">
        <f t="shared" ca="1" si="52"/>
        <v>0.71870167546861252</v>
      </c>
      <c r="U702" s="13">
        <f t="shared" ca="1" si="53"/>
        <v>57.280989047530497</v>
      </c>
    </row>
    <row r="703" spans="17:21" x14ac:dyDescent="0.25">
      <c r="Q703" s="2">
        <v>702</v>
      </c>
      <c r="R703">
        <f t="shared" ca="1" si="50"/>
        <v>0.69025794997864165</v>
      </c>
      <c r="S703" s="2">
        <f t="shared" ca="1" si="51"/>
        <v>47.999999999999993</v>
      </c>
      <c r="T703">
        <f t="shared" ca="1" si="52"/>
        <v>0.88673685769792854</v>
      </c>
      <c r="U703" s="13">
        <f t="shared" ca="1" si="53"/>
        <v>52.788379031568809</v>
      </c>
    </row>
    <row r="704" spans="17:21" x14ac:dyDescent="0.25">
      <c r="Q704" s="2">
        <v>703</v>
      </c>
      <c r="R704">
        <f t="shared" ca="1" si="50"/>
        <v>0.4611369930475463</v>
      </c>
      <c r="S704" s="2">
        <f t="shared" ca="1" si="51"/>
        <v>42.599999999999994</v>
      </c>
      <c r="T704">
        <f t="shared" ca="1" si="52"/>
        <v>0.87301374044134483</v>
      </c>
      <c r="U704" s="13">
        <f t="shared" ca="1" si="53"/>
        <v>47.314274198383259</v>
      </c>
    </row>
    <row r="705" spans="17:21" x14ac:dyDescent="0.25">
      <c r="Q705" s="2">
        <v>704</v>
      </c>
      <c r="R705">
        <f t="shared" ca="1" si="50"/>
        <v>0.46548378196630202</v>
      </c>
      <c r="S705" s="2">
        <f t="shared" ca="1" si="51"/>
        <v>42.599999999999994</v>
      </c>
      <c r="T705">
        <f t="shared" ca="1" si="52"/>
        <v>0.61030933191480441</v>
      </c>
      <c r="U705" s="13">
        <f t="shared" ca="1" si="53"/>
        <v>45.895670392339937</v>
      </c>
    </row>
    <row r="706" spans="17:21" x14ac:dyDescent="0.25">
      <c r="Q706" s="2">
        <v>705</v>
      </c>
      <c r="R706">
        <f t="shared" ca="1" si="50"/>
        <v>0.66640602043463815</v>
      </c>
      <c r="S706" s="2">
        <f t="shared" ca="1" si="51"/>
        <v>47.999999999999993</v>
      </c>
      <c r="T706">
        <f t="shared" ca="1" si="52"/>
        <v>1.5293842811207825E-2</v>
      </c>
      <c r="U706" s="13">
        <f t="shared" ca="1" si="53"/>
        <v>48.082586751180514</v>
      </c>
    </row>
    <row r="707" spans="17:21" x14ac:dyDescent="0.25">
      <c r="Q707" s="2">
        <v>706</v>
      </c>
      <c r="R707">
        <f t="shared" ref="R707:R770" ca="1" si="54">RAND()</f>
        <v>4.8012076378134982E-2</v>
      </c>
      <c r="S707" s="2">
        <f t="shared" ref="S707:S770" ca="1" si="55">VLOOKUP(R707,$L$2:$M$11,2)</f>
        <v>21</v>
      </c>
      <c r="T707">
        <f t="shared" ref="T707:T770" ca="1" si="56">RAND()</f>
        <v>0.69401544256866998</v>
      </c>
      <c r="U707" s="13">
        <f t="shared" ca="1" si="53"/>
        <v>24.747683389870819</v>
      </c>
    </row>
    <row r="708" spans="17:21" x14ac:dyDescent="0.25">
      <c r="Q708" s="2">
        <v>707</v>
      </c>
      <c r="R708">
        <f t="shared" ca="1" si="54"/>
        <v>0.65991069862348672</v>
      </c>
      <c r="S708" s="2">
        <f t="shared" ca="1" si="55"/>
        <v>47.999999999999993</v>
      </c>
      <c r="T708">
        <f t="shared" ca="1" si="56"/>
        <v>0.7312194184813704</v>
      </c>
      <c r="U708" s="13">
        <f t="shared" ca="1" si="53"/>
        <v>51.948584859799396</v>
      </c>
    </row>
    <row r="709" spans="17:21" x14ac:dyDescent="0.25">
      <c r="Q709" s="2">
        <v>708</v>
      </c>
      <c r="R709">
        <f t="shared" ca="1" si="54"/>
        <v>0.280542951922646</v>
      </c>
      <c r="S709" s="2">
        <f t="shared" ca="1" si="55"/>
        <v>31.799999999999997</v>
      </c>
      <c r="T709">
        <f t="shared" ca="1" si="56"/>
        <v>0.52318831323083737</v>
      </c>
      <c r="U709" s="13">
        <f t="shared" ca="1" si="53"/>
        <v>34.62521689144652</v>
      </c>
    </row>
    <row r="710" spans="17:21" x14ac:dyDescent="0.25">
      <c r="Q710" s="2">
        <v>709</v>
      </c>
      <c r="R710">
        <f t="shared" ca="1" si="54"/>
        <v>0.45878242968547611</v>
      </c>
      <c r="S710" s="2">
        <f t="shared" ca="1" si="55"/>
        <v>42.599999999999994</v>
      </c>
      <c r="T710">
        <f t="shared" ca="1" si="56"/>
        <v>0.32902467638453525</v>
      </c>
      <c r="U710" s="13">
        <f t="shared" ca="1" si="53"/>
        <v>44.376733252476484</v>
      </c>
    </row>
    <row r="711" spans="17:21" x14ac:dyDescent="0.25">
      <c r="Q711" s="2">
        <v>710</v>
      </c>
      <c r="R711">
        <f t="shared" ca="1" si="54"/>
        <v>0.96745576088557617</v>
      </c>
      <c r="S711" s="2">
        <f t="shared" ca="1" si="55"/>
        <v>64.199999999999989</v>
      </c>
      <c r="T711">
        <f t="shared" ca="1" si="56"/>
        <v>0.45124305800455566</v>
      </c>
      <c r="U711" s="13">
        <f t="shared" ca="1" si="53"/>
        <v>66.636712513224595</v>
      </c>
    </row>
    <row r="712" spans="17:21" x14ac:dyDescent="0.25">
      <c r="Q712" s="2">
        <v>711</v>
      </c>
      <c r="R712">
        <f t="shared" ca="1" si="54"/>
        <v>0.64139789138184222</v>
      </c>
      <c r="S712" s="2">
        <f t="shared" ca="1" si="55"/>
        <v>47.999999999999993</v>
      </c>
      <c r="T712">
        <f t="shared" ca="1" si="56"/>
        <v>0.29285847573675317</v>
      </c>
      <c r="U712" s="13">
        <f t="shared" ca="1" si="53"/>
        <v>49.581435768978459</v>
      </c>
    </row>
    <row r="713" spans="17:21" x14ac:dyDescent="0.25">
      <c r="Q713" s="2">
        <v>712</v>
      </c>
      <c r="R713">
        <f t="shared" ca="1" si="54"/>
        <v>0.70665540128320825</v>
      </c>
      <c r="S713" s="2">
        <f t="shared" ca="1" si="55"/>
        <v>47.999999999999993</v>
      </c>
      <c r="T713">
        <f t="shared" ca="1" si="56"/>
        <v>0.87885486432974558</v>
      </c>
      <c r="U713" s="13">
        <f t="shared" ca="1" si="53"/>
        <v>52.745816267380619</v>
      </c>
    </row>
    <row r="714" spans="17:21" x14ac:dyDescent="0.25">
      <c r="Q714" s="2">
        <v>713</v>
      </c>
      <c r="R714">
        <f t="shared" ca="1" si="54"/>
        <v>0.36774478724730386</v>
      </c>
      <c r="S714" s="2">
        <f t="shared" ca="1" si="55"/>
        <v>37.199999999999996</v>
      </c>
      <c r="T714">
        <f t="shared" ca="1" si="56"/>
        <v>0.75644567578308808</v>
      </c>
      <c r="U714" s="13">
        <f t="shared" ca="1" si="53"/>
        <v>41.28480664922867</v>
      </c>
    </row>
    <row r="715" spans="17:21" x14ac:dyDescent="0.25">
      <c r="Q715" s="2">
        <v>714</v>
      </c>
      <c r="R715">
        <f t="shared" ca="1" si="54"/>
        <v>0.8397119759160292</v>
      </c>
      <c r="S715" s="2">
        <f t="shared" ca="1" si="55"/>
        <v>58.79999999999999</v>
      </c>
      <c r="T715">
        <f t="shared" ca="1" si="56"/>
        <v>0.79620795523516175</v>
      </c>
      <c r="U715" s="13">
        <f t="shared" ca="1" si="53"/>
        <v>63.099522958269866</v>
      </c>
    </row>
    <row r="716" spans="17:21" x14ac:dyDescent="0.25">
      <c r="Q716" s="2">
        <v>715</v>
      </c>
      <c r="R716">
        <f t="shared" ca="1" si="54"/>
        <v>0.60582035892986263</v>
      </c>
      <c r="S716" s="2">
        <f t="shared" ca="1" si="55"/>
        <v>47.999999999999993</v>
      </c>
      <c r="T716">
        <f t="shared" ca="1" si="56"/>
        <v>0.38914120892258586</v>
      </c>
      <c r="U716" s="13">
        <f t="shared" ca="1" si="53"/>
        <v>50.101362528181959</v>
      </c>
    </row>
    <row r="717" spans="17:21" x14ac:dyDescent="0.25">
      <c r="Q717" s="2">
        <v>716</v>
      </c>
      <c r="R717">
        <f t="shared" ca="1" si="54"/>
        <v>0.53204699881227813</v>
      </c>
      <c r="S717" s="2">
        <f t="shared" ca="1" si="55"/>
        <v>42.599999999999994</v>
      </c>
      <c r="T717">
        <f t="shared" ca="1" si="56"/>
        <v>0.13347562034370364</v>
      </c>
      <c r="U717" s="13">
        <f t="shared" ca="1" si="53"/>
        <v>43.320768349855996</v>
      </c>
    </row>
    <row r="718" spans="17:21" x14ac:dyDescent="0.25">
      <c r="Q718" s="2">
        <v>717</v>
      </c>
      <c r="R718">
        <f t="shared" ca="1" si="54"/>
        <v>8.1871443598036997E-2</v>
      </c>
      <c r="S718" s="2">
        <f t="shared" ca="1" si="55"/>
        <v>26.4</v>
      </c>
      <c r="T718">
        <f t="shared" ca="1" si="56"/>
        <v>0.58564528386493442</v>
      </c>
      <c r="U718" s="13">
        <f t="shared" ca="1" si="53"/>
        <v>29.562484532870645</v>
      </c>
    </row>
    <row r="719" spans="17:21" x14ac:dyDescent="0.25">
      <c r="Q719" s="2">
        <v>718</v>
      </c>
      <c r="R719">
        <f t="shared" ca="1" si="54"/>
        <v>0.82321702902160687</v>
      </c>
      <c r="S719" s="2">
        <f t="shared" ca="1" si="55"/>
        <v>53.399999999999991</v>
      </c>
      <c r="T719">
        <f t="shared" ca="1" si="56"/>
        <v>0.45804512155079624</v>
      </c>
      <c r="U719" s="13">
        <f t="shared" ca="1" si="53"/>
        <v>55.873443656374292</v>
      </c>
    </row>
    <row r="720" spans="17:21" x14ac:dyDescent="0.25">
      <c r="Q720" s="2">
        <v>719</v>
      </c>
      <c r="R720">
        <f t="shared" ca="1" si="54"/>
        <v>0.18263274009454322</v>
      </c>
      <c r="S720" s="2">
        <f t="shared" ca="1" si="55"/>
        <v>26.4</v>
      </c>
      <c r="T720">
        <f t="shared" ca="1" si="56"/>
        <v>0.39175423232616302</v>
      </c>
      <c r="U720" s="13">
        <f t="shared" ca="1" si="53"/>
        <v>28.515472854561278</v>
      </c>
    </row>
    <row r="721" spans="17:21" x14ac:dyDescent="0.25">
      <c r="Q721" s="2">
        <v>720</v>
      </c>
      <c r="R721">
        <f t="shared" ca="1" si="54"/>
        <v>0.74122673926043514</v>
      </c>
      <c r="S721" s="2">
        <f t="shared" ca="1" si="55"/>
        <v>47.999999999999993</v>
      </c>
      <c r="T721">
        <f t="shared" ca="1" si="56"/>
        <v>0.93757287511639942</v>
      </c>
      <c r="U721" s="13">
        <f t="shared" ca="1" si="53"/>
        <v>53.062893525628553</v>
      </c>
    </row>
    <row r="722" spans="17:21" x14ac:dyDescent="0.25">
      <c r="Q722" s="2">
        <v>721</v>
      </c>
      <c r="R722">
        <f t="shared" ca="1" si="54"/>
        <v>0.30097180531237566</v>
      </c>
      <c r="S722" s="2">
        <f t="shared" ca="1" si="55"/>
        <v>31.799999999999997</v>
      </c>
      <c r="T722">
        <f t="shared" ca="1" si="56"/>
        <v>1.4886825505639356E-2</v>
      </c>
      <c r="U722" s="13">
        <f t="shared" ca="1" si="53"/>
        <v>31.880388857730448</v>
      </c>
    </row>
    <row r="723" spans="17:21" x14ac:dyDescent="0.25">
      <c r="Q723" s="2">
        <v>722</v>
      </c>
      <c r="R723">
        <f t="shared" ca="1" si="54"/>
        <v>8.4742658276156568E-2</v>
      </c>
      <c r="S723" s="2">
        <f t="shared" ca="1" si="55"/>
        <v>26.4</v>
      </c>
      <c r="T723">
        <f t="shared" ca="1" si="56"/>
        <v>0.37583454529664495</v>
      </c>
      <c r="U723" s="13">
        <f t="shared" ca="1" si="53"/>
        <v>28.429506544601882</v>
      </c>
    </row>
    <row r="724" spans="17:21" x14ac:dyDescent="0.25">
      <c r="Q724" s="2">
        <v>723</v>
      </c>
      <c r="R724">
        <f t="shared" ca="1" si="54"/>
        <v>0.1291885384123026</v>
      </c>
      <c r="S724" s="2">
        <f t="shared" ca="1" si="55"/>
        <v>26.4</v>
      </c>
      <c r="T724">
        <f t="shared" ca="1" si="56"/>
        <v>0.27607066133620284</v>
      </c>
      <c r="U724" s="13">
        <f t="shared" ref="U724:U787" ca="1" si="57">S724+$D$6*T724</f>
        <v>27.890781571215495</v>
      </c>
    </row>
    <row r="725" spans="17:21" x14ac:dyDescent="0.25">
      <c r="Q725" s="2">
        <v>724</v>
      </c>
      <c r="R725">
        <f t="shared" ca="1" si="54"/>
        <v>0.73600152949503594</v>
      </c>
      <c r="S725" s="2">
        <f t="shared" ca="1" si="55"/>
        <v>47.999999999999993</v>
      </c>
      <c r="T725">
        <f t="shared" ca="1" si="56"/>
        <v>0.51499590099388559</v>
      </c>
      <c r="U725" s="13">
        <f t="shared" ca="1" si="57"/>
        <v>50.780977865366978</v>
      </c>
    </row>
    <row r="726" spans="17:21" x14ac:dyDescent="0.25">
      <c r="Q726" s="2">
        <v>725</v>
      </c>
      <c r="R726">
        <f t="shared" ca="1" si="54"/>
        <v>0.15632637865886001</v>
      </c>
      <c r="S726" s="2">
        <f t="shared" ca="1" si="55"/>
        <v>26.4</v>
      </c>
      <c r="T726">
        <f t="shared" ca="1" si="56"/>
        <v>0.16049060280837424</v>
      </c>
      <c r="U726" s="13">
        <f t="shared" ca="1" si="57"/>
        <v>27.26664925516522</v>
      </c>
    </row>
    <row r="727" spans="17:21" x14ac:dyDescent="0.25">
      <c r="Q727" s="2">
        <v>726</v>
      </c>
      <c r="R727">
        <f t="shared" ca="1" si="54"/>
        <v>0.77027333910581186</v>
      </c>
      <c r="S727" s="2">
        <f t="shared" ca="1" si="55"/>
        <v>53.399999999999991</v>
      </c>
      <c r="T727">
        <f t="shared" ca="1" si="56"/>
        <v>0.10294286301202382</v>
      </c>
      <c r="U727" s="13">
        <f t="shared" ca="1" si="57"/>
        <v>53.955891460264922</v>
      </c>
    </row>
    <row r="728" spans="17:21" x14ac:dyDescent="0.25">
      <c r="Q728" s="2">
        <v>727</v>
      </c>
      <c r="R728">
        <f t="shared" ca="1" si="54"/>
        <v>0.66602791717800958</v>
      </c>
      <c r="S728" s="2">
        <f t="shared" ca="1" si="55"/>
        <v>47.999999999999993</v>
      </c>
      <c r="T728">
        <f t="shared" ca="1" si="56"/>
        <v>0.68078502869894597</v>
      </c>
      <c r="U728" s="13">
        <f t="shared" ca="1" si="57"/>
        <v>51.676239154974304</v>
      </c>
    </row>
    <row r="729" spans="17:21" x14ac:dyDescent="0.25">
      <c r="Q729" s="2">
        <v>728</v>
      </c>
      <c r="R729">
        <f t="shared" ca="1" si="54"/>
        <v>0.39160473173367272</v>
      </c>
      <c r="S729" s="2">
        <f t="shared" ca="1" si="55"/>
        <v>37.199999999999996</v>
      </c>
      <c r="T729">
        <f t="shared" ca="1" si="56"/>
        <v>0.82896761543252151</v>
      </c>
      <c r="U729" s="13">
        <f t="shared" ca="1" si="57"/>
        <v>41.676425123335612</v>
      </c>
    </row>
    <row r="730" spans="17:21" x14ac:dyDescent="0.25">
      <c r="Q730" s="2">
        <v>729</v>
      </c>
      <c r="R730">
        <f t="shared" ca="1" si="54"/>
        <v>0.77642157622371177</v>
      </c>
      <c r="S730" s="2">
        <f t="shared" ca="1" si="55"/>
        <v>53.399999999999991</v>
      </c>
      <c r="T730">
        <f t="shared" ca="1" si="56"/>
        <v>0.13083837081468064</v>
      </c>
      <c r="U730" s="13">
        <f t="shared" ca="1" si="57"/>
        <v>54.106527202399263</v>
      </c>
    </row>
    <row r="731" spans="17:21" x14ac:dyDescent="0.25">
      <c r="Q731" s="2">
        <v>730</v>
      </c>
      <c r="R731">
        <f t="shared" ca="1" si="54"/>
        <v>0.43945877246727927</v>
      </c>
      <c r="S731" s="2">
        <f t="shared" ca="1" si="55"/>
        <v>37.199999999999996</v>
      </c>
      <c r="T731">
        <f t="shared" ca="1" si="56"/>
        <v>0.69236027006854528</v>
      </c>
      <c r="U731" s="13">
        <f t="shared" ca="1" si="57"/>
        <v>40.938745458370143</v>
      </c>
    </row>
    <row r="732" spans="17:21" x14ac:dyDescent="0.25">
      <c r="Q732" s="2">
        <v>731</v>
      </c>
      <c r="R732">
        <f t="shared" ca="1" si="54"/>
        <v>0.2264691344773514</v>
      </c>
      <c r="S732" s="2">
        <f t="shared" ca="1" si="55"/>
        <v>31.799999999999997</v>
      </c>
      <c r="T732">
        <f t="shared" ca="1" si="56"/>
        <v>1.6759713665970621E-2</v>
      </c>
      <c r="U732" s="13">
        <f t="shared" ca="1" si="57"/>
        <v>31.890502453796238</v>
      </c>
    </row>
    <row r="733" spans="17:21" x14ac:dyDescent="0.25">
      <c r="Q733" s="2">
        <v>732</v>
      </c>
      <c r="R733">
        <f t="shared" ca="1" si="54"/>
        <v>0.3469298408700574</v>
      </c>
      <c r="S733" s="2">
        <f t="shared" ca="1" si="55"/>
        <v>37.199999999999996</v>
      </c>
      <c r="T733">
        <f t="shared" ca="1" si="56"/>
        <v>0.44644911712573709</v>
      </c>
      <c r="U733" s="13">
        <f t="shared" ca="1" si="57"/>
        <v>39.610825232478973</v>
      </c>
    </row>
    <row r="734" spans="17:21" x14ac:dyDescent="0.25">
      <c r="Q734" s="2">
        <v>733</v>
      </c>
      <c r="R734">
        <f t="shared" ca="1" si="54"/>
        <v>0.74375725921328883</v>
      </c>
      <c r="S734" s="2">
        <f t="shared" ca="1" si="55"/>
        <v>47.999999999999993</v>
      </c>
      <c r="T734">
        <f t="shared" ca="1" si="56"/>
        <v>0.49941300612365669</v>
      </c>
      <c r="U734" s="13">
        <f t="shared" ca="1" si="57"/>
        <v>50.696830233067736</v>
      </c>
    </row>
    <row r="735" spans="17:21" x14ac:dyDescent="0.25">
      <c r="Q735" s="2">
        <v>734</v>
      </c>
      <c r="R735">
        <f t="shared" ca="1" si="54"/>
        <v>0.16497595332648196</v>
      </c>
      <c r="S735" s="2">
        <f t="shared" ca="1" si="55"/>
        <v>26.4</v>
      </c>
      <c r="T735">
        <f t="shared" ca="1" si="56"/>
        <v>0.97204056815947215</v>
      </c>
      <c r="U735" s="13">
        <f t="shared" ca="1" si="57"/>
        <v>31.649019068061151</v>
      </c>
    </row>
    <row r="736" spans="17:21" x14ac:dyDescent="0.25">
      <c r="Q736" s="2">
        <v>735</v>
      </c>
      <c r="R736">
        <f t="shared" ca="1" si="54"/>
        <v>0.36513376785470553</v>
      </c>
      <c r="S736" s="2">
        <f t="shared" ca="1" si="55"/>
        <v>37.199999999999996</v>
      </c>
      <c r="T736">
        <f t="shared" ca="1" si="56"/>
        <v>0.2801100380140199</v>
      </c>
      <c r="U736" s="13">
        <f t="shared" ca="1" si="57"/>
        <v>38.712594205275707</v>
      </c>
    </row>
    <row r="737" spans="17:21" x14ac:dyDescent="0.25">
      <c r="Q737" s="2">
        <v>736</v>
      </c>
      <c r="R737">
        <f t="shared" ca="1" si="54"/>
        <v>0.44752418777890279</v>
      </c>
      <c r="S737" s="2">
        <f t="shared" ca="1" si="55"/>
        <v>37.199999999999996</v>
      </c>
      <c r="T737">
        <f t="shared" ca="1" si="56"/>
        <v>0.59407706060934118</v>
      </c>
      <c r="U737" s="13">
        <f t="shared" ca="1" si="57"/>
        <v>40.408016127290438</v>
      </c>
    </row>
    <row r="738" spans="17:21" x14ac:dyDescent="0.25">
      <c r="Q738" s="2">
        <v>737</v>
      </c>
      <c r="R738">
        <f t="shared" ca="1" si="54"/>
        <v>0.82515174262210411</v>
      </c>
      <c r="S738" s="2">
        <f t="shared" ca="1" si="55"/>
        <v>53.399999999999991</v>
      </c>
      <c r="T738">
        <f t="shared" ca="1" si="56"/>
        <v>0.86951439077575399</v>
      </c>
      <c r="U738" s="13">
        <f t="shared" ca="1" si="57"/>
        <v>58.095377710189062</v>
      </c>
    </row>
    <row r="739" spans="17:21" x14ac:dyDescent="0.25">
      <c r="Q739" s="2">
        <v>738</v>
      </c>
      <c r="R739">
        <f t="shared" ca="1" si="54"/>
        <v>0.92319333059078479</v>
      </c>
      <c r="S739" s="2">
        <f t="shared" ca="1" si="55"/>
        <v>58.79999999999999</v>
      </c>
      <c r="T739">
        <f t="shared" ca="1" si="56"/>
        <v>0.69035748366010019</v>
      </c>
      <c r="U739" s="13">
        <f t="shared" ca="1" si="57"/>
        <v>62.52793041176453</v>
      </c>
    </row>
    <row r="740" spans="17:21" x14ac:dyDescent="0.25">
      <c r="Q740" s="2">
        <v>739</v>
      </c>
      <c r="R740">
        <f t="shared" ca="1" si="54"/>
        <v>0.83433099861819182</v>
      </c>
      <c r="S740" s="2">
        <f t="shared" ca="1" si="55"/>
        <v>58.79999999999999</v>
      </c>
      <c r="T740">
        <f t="shared" ca="1" si="56"/>
        <v>0.77278494529149566</v>
      </c>
      <c r="U740" s="13">
        <f t="shared" ca="1" si="57"/>
        <v>62.973038704574066</v>
      </c>
    </row>
    <row r="741" spans="17:21" x14ac:dyDescent="0.25">
      <c r="Q741" s="2">
        <v>740</v>
      </c>
      <c r="R741">
        <f t="shared" ca="1" si="54"/>
        <v>0.96379889483285941</v>
      </c>
      <c r="S741" s="2">
        <f t="shared" ca="1" si="55"/>
        <v>64.199999999999989</v>
      </c>
      <c r="T741">
        <f t="shared" ca="1" si="56"/>
        <v>0.4091454041277155</v>
      </c>
      <c r="U741" s="13">
        <f t="shared" ca="1" si="57"/>
        <v>66.409385182289654</v>
      </c>
    </row>
    <row r="742" spans="17:21" x14ac:dyDescent="0.25">
      <c r="Q742" s="2">
        <v>741</v>
      </c>
      <c r="R742">
        <f t="shared" ca="1" si="54"/>
        <v>0.95462204264523232</v>
      </c>
      <c r="S742" s="2">
        <f t="shared" ca="1" si="55"/>
        <v>64.199999999999989</v>
      </c>
      <c r="T742">
        <f t="shared" ca="1" si="56"/>
        <v>0.30342250947915184</v>
      </c>
      <c r="U742" s="13">
        <f t="shared" ca="1" si="57"/>
        <v>65.838481551187414</v>
      </c>
    </row>
    <row r="743" spans="17:21" x14ac:dyDescent="0.25">
      <c r="Q743" s="2">
        <v>742</v>
      </c>
      <c r="R743">
        <f t="shared" ca="1" si="54"/>
        <v>0.92689358578719938</v>
      </c>
      <c r="S743" s="2">
        <f t="shared" ca="1" si="55"/>
        <v>58.79999999999999</v>
      </c>
      <c r="T743">
        <f t="shared" ca="1" si="56"/>
        <v>0.15012688840847488</v>
      </c>
      <c r="U743" s="13">
        <f t="shared" ca="1" si="57"/>
        <v>59.610685197405758</v>
      </c>
    </row>
    <row r="744" spans="17:21" x14ac:dyDescent="0.25">
      <c r="Q744" s="2">
        <v>743</v>
      </c>
      <c r="R744">
        <f t="shared" ca="1" si="54"/>
        <v>0.47524222890798917</v>
      </c>
      <c r="S744" s="2">
        <f t="shared" ca="1" si="55"/>
        <v>42.599999999999994</v>
      </c>
      <c r="T744">
        <f t="shared" ca="1" si="56"/>
        <v>0.87357336443102707</v>
      </c>
      <c r="U744" s="13">
        <f t="shared" ca="1" si="57"/>
        <v>47.317296167927537</v>
      </c>
    </row>
    <row r="745" spans="17:21" x14ac:dyDescent="0.25">
      <c r="Q745" s="2">
        <v>744</v>
      </c>
      <c r="R745">
        <f t="shared" ca="1" si="54"/>
        <v>0.64533165544987681</v>
      </c>
      <c r="S745" s="2">
        <f t="shared" ca="1" si="55"/>
        <v>47.999999999999993</v>
      </c>
      <c r="T745">
        <f t="shared" ca="1" si="56"/>
        <v>0.83525519514799185</v>
      </c>
      <c r="U745" s="13">
        <f t="shared" ca="1" si="57"/>
        <v>52.510378053799151</v>
      </c>
    </row>
    <row r="746" spans="17:21" x14ac:dyDescent="0.25">
      <c r="Q746" s="2">
        <v>745</v>
      </c>
      <c r="R746">
        <f t="shared" ca="1" si="54"/>
        <v>0.60563704875684932</v>
      </c>
      <c r="S746" s="2">
        <f t="shared" ca="1" si="55"/>
        <v>47.999999999999993</v>
      </c>
      <c r="T746">
        <f t="shared" ca="1" si="56"/>
        <v>0.65136091155992892</v>
      </c>
      <c r="U746" s="13">
        <f t="shared" ca="1" si="57"/>
        <v>51.517348922423608</v>
      </c>
    </row>
    <row r="747" spans="17:21" x14ac:dyDescent="0.25">
      <c r="Q747" s="2">
        <v>746</v>
      </c>
      <c r="R747">
        <f t="shared" ca="1" si="54"/>
        <v>0.74660491094699089</v>
      </c>
      <c r="S747" s="2">
        <f t="shared" ca="1" si="55"/>
        <v>47.999999999999993</v>
      </c>
      <c r="T747">
        <f t="shared" ca="1" si="56"/>
        <v>0.74354356732438498</v>
      </c>
      <c r="U747" s="13">
        <f t="shared" ca="1" si="57"/>
        <v>52.01513526355167</v>
      </c>
    </row>
    <row r="748" spans="17:21" x14ac:dyDescent="0.25">
      <c r="Q748" s="2">
        <v>747</v>
      </c>
      <c r="R748">
        <f t="shared" ca="1" si="54"/>
        <v>0.44554438831012133</v>
      </c>
      <c r="S748" s="2">
        <f t="shared" ca="1" si="55"/>
        <v>37.199999999999996</v>
      </c>
      <c r="T748">
        <f t="shared" ca="1" si="56"/>
        <v>9.3332987921108668E-2</v>
      </c>
      <c r="U748" s="13">
        <f t="shared" ca="1" si="57"/>
        <v>37.703998134773983</v>
      </c>
    </row>
    <row r="749" spans="17:21" x14ac:dyDescent="0.25">
      <c r="Q749" s="2">
        <v>748</v>
      </c>
      <c r="R749">
        <f t="shared" ca="1" si="54"/>
        <v>0.5684642303472216</v>
      </c>
      <c r="S749" s="2">
        <f t="shared" ca="1" si="55"/>
        <v>42.599999999999994</v>
      </c>
      <c r="T749">
        <f t="shared" ca="1" si="56"/>
        <v>0.29035974477162019</v>
      </c>
      <c r="U749" s="13">
        <f t="shared" ca="1" si="57"/>
        <v>44.167942621766741</v>
      </c>
    </row>
    <row r="750" spans="17:21" x14ac:dyDescent="0.25">
      <c r="Q750" s="2">
        <v>749</v>
      </c>
      <c r="R750">
        <f t="shared" ca="1" si="54"/>
        <v>4.8189665903243695E-2</v>
      </c>
      <c r="S750" s="2">
        <f t="shared" ca="1" si="55"/>
        <v>21</v>
      </c>
      <c r="T750">
        <f t="shared" ca="1" si="56"/>
        <v>0.58356768388699132</v>
      </c>
      <c r="U750" s="13">
        <f t="shared" ca="1" si="57"/>
        <v>24.151265492989754</v>
      </c>
    </row>
    <row r="751" spans="17:21" x14ac:dyDescent="0.25">
      <c r="Q751" s="2">
        <v>750</v>
      </c>
      <c r="R751">
        <f t="shared" ca="1" si="54"/>
        <v>0.2974931397571724</v>
      </c>
      <c r="S751" s="2">
        <f t="shared" ca="1" si="55"/>
        <v>31.799999999999997</v>
      </c>
      <c r="T751">
        <f t="shared" ca="1" si="56"/>
        <v>3.9289026954651529E-2</v>
      </c>
      <c r="U751" s="13">
        <f t="shared" ca="1" si="57"/>
        <v>32.012160745555114</v>
      </c>
    </row>
    <row r="752" spans="17:21" x14ac:dyDescent="0.25">
      <c r="Q752" s="2">
        <v>751</v>
      </c>
      <c r="R752">
        <f t="shared" ca="1" si="54"/>
        <v>0.1265584031393473</v>
      </c>
      <c r="S752" s="2">
        <f t="shared" ca="1" si="55"/>
        <v>26.4</v>
      </c>
      <c r="T752">
        <f t="shared" ca="1" si="56"/>
        <v>0.99462816200729653</v>
      </c>
      <c r="U752" s="13">
        <f t="shared" ca="1" si="57"/>
        <v>31.770992074839398</v>
      </c>
    </row>
    <row r="753" spans="17:21" x14ac:dyDescent="0.25">
      <c r="Q753" s="2">
        <v>752</v>
      </c>
      <c r="R753">
        <f t="shared" ca="1" si="54"/>
        <v>0.13933022071556145</v>
      </c>
      <c r="S753" s="2">
        <f t="shared" ca="1" si="55"/>
        <v>26.4</v>
      </c>
      <c r="T753">
        <f t="shared" ca="1" si="56"/>
        <v>0.38255905584246197</v>
      </c>
      <c r="U753" s="13">
        <f t="shared" ca="1" si="57"/>
        <v>28.465818901549294</v>
      </c>
    </row>
    <row r="754" spans="17:21" x14ac:dyDescent="0.25">
      <c r="Q754" s="2">
        <v>753</v>
      </c>
      <c r="R754">
        <f t="shared" ca="1" si="54"/>
        <v>0.16105931088707148</v>
      </c>
      <c r="S754" s="2">
        <f t="shared" ca="1" si="55"/>
        <v>26.4</v>
      </c>
      <c r="T754">
        <f t="shared" ca="1" si="56"/>
        <v>0.8924196979322333</v>
      </c>
      <c r="U754" s="13">
        <f t="shared" ca="1" si="57"/>
        <v>31.21906636883406</v>
      </c>
    </row>
    <row r="755" spans="17:21" x14ac:dyDescent="0.25">
      <c r="Q755" s="2">
        <v>754</v>
      </c>
      <c r="R755">
        <f t="shared" ca="1" si="54"/>
        <v>0.21231911530368064</v>
      </c>
      <c r="S755" s="2">
        <f t="shared" ca="1" si="55"/>
        <v>31.799999999999997</v>
      </c>
      <c r="T755">
        <f t="shared" ca="1" si="56"/>
        <v>0.66719326458124928</v>
      </c>
      <c r="U755" s="13">
        <f t="shared" ca="1" si="57"/>
        <v>35.402843628738744</v>
      </c>
    </row>
    <row r="756" spans="17:21" x14ac:dyDescent="0.25">
      <c r="Q756" s="2">
        <v>755</v>
      </c>
      <c r="R756">
        <f t="shared" ca="1" si="54"/>
        <v>0.46070876185372911</v>
      </c>
      <c r="S756" s="2">
        <f t="shared" ca="1" si="55"/>
        <v>42.599999999999994</v>
      </c>
      <c r="T756">
        <f t="shared" ca="1" si="56"/>
        <v>0.99382863383172415</v>
      </c>
      <c r="U756" s="13">
        <f t="shared" ca="1" si="57"/>
        <v>47.966674622691308</v>
      </c>
    </row>
    <row r="757" spans="17:21" x14ac:dyDescent="0.25">
      <c r="Q757" s="2">
        <v>756</v>
      </c>
      <c r="R757">
        <f t="shared" ca="1" si="54"/>
        <v>0.74672895241210457</v>
      </c>
      <c r="S757" s="2">
        <f t="shared" ca="1" si="55"/>
        <v>47.999999999999993</v>
      </c>
      <c r="T757">
        <f t="shared" ca="1" si="56"/>
        <v>0.66307481609207308</v>
      </c>
      <c r="U757" s="13">
        <f t="shared" ca="1" si="57"/>
        <v>51.58060400689719</v>
      </c>
    </row>
    <row r="758" spans="17:21" x14ac:dyDescent="0.25">
      <c r="Q758" s="2">
        <v>757</v>
      </c>
      <c r="R758">
        <f t="shared" ca="1" si="54"/>
        <v>0.15457790369601265</v>
      </c>
      <c r="S758" s="2">
        <f t="shared" ca="1" si="55"/>
        <v>26.4</v>
      </c>
      <c r="T758">
        <f t="shared" ca="1" si="56"/>
        <v>0.95456132071817479</v>
      </c>
      <c r="U758" s="13">
        <f t="shared" ca="1" si="57"/>
        <v>31.554631131878143</v>
      </c>
    </row>
    <row r="759" spans="17:21" x14ac:dyDescent="0.25">
      <c r="Q759" s="2">
        <v>758</v>
      </c>
      <c r="R759">
        <f t="shared" ca="1" si="54"/>
        <v>0.495590490017773</v>
      </c>
      <c r="S759" s="2">
        <f t="shared" ca="1" si="55"/>
        <v>42.599999999999994</v>
      </c>
      <c r="T759">
        <f t="shared" ca="1" si="56"/>
        <v>0.54955130625567272</v>
      </c>
      <c r="U759" s="13">
        <f t="shared" ca="1" si="57"/>
        <v>45.567577053780624</v>
      </c>
    </row>
    <row r="760" spans="17:21" x14ac:dyDescent="0.25">
      <c r="Q760" s="2">
        <v>759</v>
      </c>
      <c r="R760">
        <f t="shared" ca="1" si="54"/>
        <v>9.5753088189408198E-2</v>
      </c>
      <c r="S760" s="2">
        <f t="shared" ca="1" si="55"/>
        <v>26.4</v>
      </c>
      <c r="T760">
        <f t="shared" ca="1" si="56"/>
        <v>0.55674813999692241</v>
      </c>
      <c r="U760" s="13">
        <f t="shared" ca="1" si="57"/>
        <v>29.40643995598338</v>
      </c>
    </row>
    <row r="761" spans="17:21" x14ac:dyDescent="0.25">
      <c r="Q761" s="2">
        <v>760</v>
      </c>
      <c r="R761">
        <f t="shared" ca="1" si="54"/>
        <v>5.145017533769658E-2</v>
      </c>
      <c r="S761" s="2">
        <f t="shared" ca="1" si="55"/>
        <v>21</v>
      </c>
      <c r="T761">
        <f t="shared" ca="1" si="56"/>
        <v>0.56950233634112113</v>
      </c>
      <c r="U761" s="13">
        <f t="shared" ca="1" si="57"/>
        <v>24.075312616242055</v>
      </c>
    </row>
    <row r="762" spans="17:21" x14ac:dyDescent="0.25">
      <c r="Q762" s="2">
        <v>761</v>
      </c>
      <c r="R762">
        <f t="shared" ca="1" si="54"/>
        <v>0.43627030007733902</v>
      </c>
      <c r="S762" s="2">
        <f t="shared" ca="1" si="55"/>
        <v>37.199999999999996</v>
      </c>
      <c r="T762">
        <f t="shared" ca="1" si="56"/>
        <v>9.8202985654861408E-2</v>
      </c>
      <c r="U762" s="13">
        <f t="shared" ca="1" si="57"/>
        <v>37.730296122536245</v>
      </c>
    </row>
    <row r="763" spans="17:21" x14ac:dyDescent="0.25">
      <c r="Q763" s="2">
        <v>762</v>
      </c>
      <c r="R763">
        <f t="shared" ca="1" si="54"/>
        <v>0.66468141536953129</v>
      </c>
      <c r="S763" s="2">
        <f t="shared" ca="1" si="55"/>
        <v>47.999999999999993</v>
      </c>
      <c r="T763">
        <f t="shared" ca="1" si="56"/>
        <v>0.27558279890168824</v>
      </c>
      <c r="U763" s="13">
        <f t="shared" ca="1" si="57"/>
        <v>49.488147114069108</v>
      </c>
    </row>
    <row r="764" spans="17:21" x14ac:dyDescent="0.25">
      <c r="Q764" s="2">
        <v>763</v>
      </c>
      <c r="R764">
        <f t="shared" ca="1" si="54"/>
        <v>0.68838060729904726</v>
      </c>
      <c r="S764" s="2">
        <f t="shared" ca="1" si="55"/>
        <v>47.999999999999993</v>
      </c>
      <c r="T764">
        <f t="shared" ca="1" si="56"/>
        <v>0.92797932838393316</v>
      </c>
      <c r="U764" s="13">
        <f t="shared" ca="1" si="57"/>
        <v>53.011088373273232</v>
      </c>
    </row>
    <row r="765" spans="17:21" x14ac:dyDescent="0.25">
      <c r="Q765" s="2">
        <v>764</v>
      </c>
      <c r="R765">
        <f t="shared" ca="1" si="54"/>
        <v>0.24412620950183472</v>
      </c>
      <c r="S765" s="2">
        <f t="shared" ca="1" si="55"/>
        <v>31.799999999999997</v>
      </c>
      <c r="T765">
        <f t="shared" ca="1" si="56"/>
        <v>0.1733120609827995</v>
      </c>
      <c r="U765" s="13">
        <f t="shared" ca="1" si="57"/>
        <v>32.735885129307114</v>
      </c>
    </row>
    <row r="766" spans="17:21" x14ac:dyDescent="0.25">
      <c r="Q766" s="2">
        <v>765</v>
      </c>
      <c r="R766">
        <f t="shared" ca="1" si="54"/>
        <v>0.34002440184100691</v>
      </c>
      <c r="S766" s="2">
        <f t="shared" ca="1" si="55"/>
        <v>37.199999999999996</v>
      </c>
      <c r="T766">
        <f t="shared" ca="1" si="56"/>
        <v>0.74037046910659465</v>
      </c>
      <c r="U766" s="13">
        <f t="shared" ca="1" si="57"/>
        <v>41.198000533175609</v>
      </c>
    </row>
    <row r="767" spans="17:21" x14ac:dyDescent="0.25">
      <c r="Q767" s="2">
        <v>766</v>
      </c>
      <c r="R767">
        <f t="shared" ca="1" si="54"/>
        <v>0.21267645940794366</v>
      </c>
      <c r="S767" s="2">
        <f t="shared" ca="1" si="55"/>
        <v>31.799999999999997</v>
      </c>
      <c r="T767">
        <f t="shared" ca="1" si="56"/>
        <v>0.61285145708953181</v>
      </c>
      <c r="U767" s="13">
        <f t="shared" ca="1" si="57"/>
        <v>35.109397868283466</v>
      </c>
    </row>
    <row r="768" spans="17:21" x14ac:dyDescent="0.25">
      <c r="Q768" s="2">
        <v>767</v>
      </c>
      <c r="R768">
        <f t="shared" ca="1" si="54"/>
        <v>0.31093663578975139</v>
      </c>
      <c r="S768" s="2">
        <f t="shared" ca="1" si="55"/>
        <v>37.199999999999996</v>
      </c>
      <c r="T768">
        <f t="shared" ca="1" si="56"/>
        <v>0.48044778420779854</v>
      </c>
      <c r="U768" s="13">
        <f t="shared" ca="1" si="57"/>
        <v>39.794418034722106</v>
      </c>
    </row>
    <row r="769" spans="17:21" x14ac:dyDescent="0.25">
      <c r="Q769" s="2">
        <v>768</v>
      </c>
      <c r="R769">
        <f t="shared" ca="1" si="54"/>
        <v>0.27439232426031412</v>
      </c>
      <c r="S769" s="2">
        <f t="shared" ca="1" si="55"/>
        <v>31.799999999999997</v>
      </c>
      <c r="T769">
        <f t="shared" ca="1" si="56"/>
        <v>0.65675894109668809</v>
      </c>
      <c r="U769" s="13">
        <f t="shared" ca="1" si="57"/>
        <v>35.346498281922116</v>
      </c>
    </row>
    <row r="770" spans="17:21" x14ac:dyDescent="0.25">
      <c r="Q770" s="2">
        <v>769</v>
      </c>
      <c r="R770">
        <f t="shared" ca="1" si="54"/>
        <v>0.22066748581653661</v>
      </c>
      <c r="S770" s="2">
        <f t="shared" ca="1" si="55"/>
        <v>31.799999999999997</v>
      </c>
      <c r="T770">
        <f t="shared" ca="1" si="56"/>
        <v>0.23703758136918462</v>
      </c>
      <c r="U770" s="13">
        <f t="shared" ca="1" si="57"/>
        <v>33.080002939393594</v>
      </c>
    </row>
    <row r="771" spans="17:21" x14ac:dyDescent="0.25">
      <c r="Q771" s="2">
        <v>770</v>
      </c>
      <c r="R771">
        <f t="shared" ref="R771:R834" ca="1" si="58">RAND()</f>
        <v>0.41958580000591594</v>
      </c>
      <c r="S771" s="2">
        <f t="shared" ref="S771:S834" ca="1" si="59">VLOOKUP(R771,$L$2:$M$11,2)</f>
        <v>37.199999999999996</v>
      </c>
      <c r="T771">
        <f t="shared" ref="T771:T834" ca="1" si="60">RAND()</f>
        <v>1.2494934499453936E-2</v>
      </c>
      <c r="U771" s="13">
        <f t="shared" ca="1" si="57"/>
        <v>37.267472646297044</v>
      </c>
    </row>
    <row r="772" spans="17:21" x14ac:dyDescent="0.25">
      <c r="Q772" s="2">
        <v>771</v>
      </c>
      <c r="R772">
        <f t="shared" ca="1" si="58"/>
        <v>0.54062590062139593</v>
      </c>
      <c r="S772" s="2">
        <f t="shared" ca="1" si="59"/>
        <v>42.599999999999994</v>
      </c>
      <c r="T772">
        <f t="shared" ca="1" si="60"/>
        <v>0.72436288547691219</v>
      </c>
      <c r="U772" s="13">
        <f t="shared" ca="1" si="57"/>
        <v>46.51155958157532</v>
      </c>
    </row>
    <row r="773" spans="17:21" x14ac:dyDescent="0.25">
      <c r="Q773" s="2">
        <v>772</v>
      </c>
      <c r="R773">
        <f t="shared" ca="1" si="58"/>
        <v>0.55621459642485704</v>
      </c>
      <c r="S773" s="2">
        <f t="shared" ca="1" si="59"/>
        <v>42.599999999999994</v>
      </c>
      <c r="T773">
        <f t="shared" ca="1" si="60"/>
        <v>0.21679494686880796</v>
      </c>
      <c r="U773" s="13">
        <f t="shared" ca="1" si="57"/>
        <v>43.770692713091556</v>
      </c>
    </row>
    <row r="774" spans="17:21" x14ac:dyDescent="0.25">
      <c r="Q774" s="2">
        <v>773</v>
      </c>
      <c r="R774">
        <f t="shared" ca="1" si="58"/>
        <v>0.38474259256845078</v>
      </c>
      <c r="S774" s="2">
        <f t="shared" ca="1" si="59"/>
        <v>37.199999999999996</v>
      </c>
      <c r="T774">
        <f t="shared" ca="1" si="60"/>
        <v>0.37076028485250623</v>
      </c>
      <c r="U774" s="13">
        <f t="shared" ca="1" si="57"/>
        <v>39.202105538203526</v>
      </c>
    </row>
    <row r="775" spans="17:21" x14ac:dyDescent="0.25">
      <c r="Q775" s="2">
        <v>774</v>
      </c>
      <c r="R775">
        <f t="shared" ca="1" si="58"/>
        <v>0.53634287318536145</v>
      </c>
      <c r="S775" s="2">
        <f t="shared" ca="1" si="59"/>
        <v>42.599999999999994</v>
      </c>
      <c r="T775">
        <f t="shared" ca="1" si="60"/>
        <v>0.23670268878065726</v>
      </c>
      <c r="U775" s="13">
        <f t="shared" ca="1" si="57"/>
        <v>43.878194519415544</v>
      </c>
    </row>
    <row r="776" spans="17:21" x14ac:dyDescent="0.25">
      <c r="Q776" s="2">
        <v>775</v>
      </c>
      <c r="R776">
        <f t="shared" ca="1" si="58"/>
        <v>0.53731192839439068</v>
      </c>
      <c r="S776" s="2">
        <f t="shared" ca="1" si="59"/>
        <v>42.599999999999994</v>
      </c>
      <c r="T776">
        <f t="shared" ca="1" si="60"/>
        <v>0.77735141382757744</v>
      </c>
      <c r="U776" s="13">
        <f t="shared" ca="1" si="57"/>
        <v>46.797697634668914</v>
      </c>
    </row>
    <row r="777" spans="17:21" x14ac:dyDescent="0.25">
      <c r="Q777" s="2">
        <v>776</v>
      </c>
      <c r="R777">
        <f t="shared" ca="1" si="58"/>
        <v>0.49250161637957135</v>
      </c>
      <c r="S777" s="2">
        <f t="shared" ca="1" si="59"/>
        <v>42.599999999999994</v>
      </c>
      <c r="T777">
        <f t="shared" ca="1" si="60"/>
        <v>0.83874559136538063</v>
      </c>
      <c r="U777" s="13">
        <f t="shared" ca="1" si="57"/>
        <v>47.12922619337305</v>
      </c>
    </row>
    <row r="778" spans="17:21" x14ac:dyDescent="0.25">
      <c r="Q778" s="2">
        <v>777</v>
      </c>
      <c r="R778">
        <f t="shared" ca="1" si="58"/>
        <v>0.22651774771504996</v>
      </c>
      <c r="S778" s="2">
        <f t="shared" ca="1" si="59"/>
        <v>31.799999999999997</v>
      </c>
      <c r="T778">
        <f t="shared" ca="1" si="60"/>
        <v>0.98261803293614725</v>
      </c>
      <c r="U778" s="13">
        <f t="shared" ca="1" si="57"/>
        <v>37.106137377855191</v>
      </c>
    </row>
    <row r="779" spans="17:21" x14ac:dyDescent="0.25">
      <c r="Q779" s="2">
        <v>778</v>
      </c>
      <c r="R779">
        <f t="shared" ca="1" si="58"/>
        <v>0.69343458921418277</v>
      </c>
      <c r="S779" s="2">
        <f t="shared" ca="1" si="59"/>
        <v>47.999999999999993</v>
      </c>
      <c r="T779">
        <f t="shared" ca="1" si="60"/>
        <v>5.3125990957942126E-2</v>
      </c>
      <c r="U779" s="13">
        <f t="shared" ca="1" si="57"/>
        <v>48.286880351172883</v>
      </c>
    </row>
    <row r="780" spans="17:21" x14ac:dyDescent="0.25">
      <c r="Q780" s="2">
        <v>779</v>
      </c>
      <c r="R780">
        <f t="shared" ca="1" si="58"/>
        <v>0.50585647930459654</v>
      </c>
      <c r="S780" s="2">
        <f t="shared" ca="1" si="59"/>
        <v>42.599999999999994</v>
      </c>
      <c r="T780">
        <f t="shared" ca="1" si="60"/>
        <v>0.97570424479576934</v>
      </c>
      <c r="U780" s="13">
        <f t="shared" ca="1" si="57"/>
        <v>47.868802921897149</v>
      </c>
    </row>
    <row r="781" spans="17:21" x14ac:dyDescent="0.25">
      <c r="Q781" s="2">
        <v>780</v>
      </c>
      <c r="R781">
        <f t="shared" ca="1" si="58"/>
        <v>0.82748331841261058</v>
      </c>
      <c r="S781" s="2">
        <f t="shared" ca="1" si="59"/>
        <v>53.399999999999991</v>
      </c>
      <c r="T781">
        <f t="shared" ca="1" si="60"/>
        <v>0.86634992557571333</v>
      </c>
      <c r="U781" s="13">
        <f t="shared" ca="1" si="57"/>
        <v>58.078289598108846</v>
      </c>
    </row>
    <row r="782" spans="17:21" x14ac:dyDescent="0.25">
      <c r="Q782" s="2">
        <v>781</v>
      </c>
      <c r="R782">
        <f t="shared" ca="1" si="58"/>
        <v>0.98249189824235728</v>
      </c>
      <c r="S782" s="2">
        <f t="shared" ca="1" si="59"/>
        <v>64.199999999999989</v>
      </c>
      <c r="T782">
        <f t="shared" ca="1" si="60"/>
        <v>0.90148939459350785</v>
      </c>
      <c r="U782" s="13">
        <f t="shared" ca="1" si="57"/>
        <v>69.068042730804933</v>
      </c>
    </row>
    <row r="783" spans="17:21" x14ac:dyDescent="0.25">
      <c r="Q783" s="2">
        <v>782</v>
      </c>
      <c r="R783">
        <f t="shared" ca="1" si="58"/>
        <v>0.16488205010615786</v>
      </c>
      <c r="S783" s="2">
        <f t="shared" ca="1" si="59"/>
        <v>26.4</v>
      </c>
      <c r="T783">
        <f t="shared" ca="1" si="60"/>
        <v>2.3093318878225633E-3</v>
      </c>
      <c r="U783" s="13">
        <f t="shared" ca="1" si="57"/>
        <v>26.412470392194241</v>
      </c>
    </row>
    <row r="784" spans="17:21" x14ac:dyDescent="0.25">
      <c r="Q784" s="2">
        <v>783</v>
      </c>
      <c r="R784">
        <f t="shared" ca="1" si="58"/>
        <v>0.99362621131726669</v>
      </c>
      <c r="S784" s="2">
        <f t="shared" ca="1" si="59"/>
        <v>69.599999999999994</v>
      </c>
      <c r="T784">
        <f t="shared" ca="1" si="60"/>
        <v>0.7439009922765949</v>
      </c>
      <c r="U784" s="13">
        <f t="shared" ca="1" si="57"/>
        <v>73.617065358293601</v>
      </c>
    </row>
    <row r="785" spans="17:21" x14ac:dyDescent="0.25">
      <c r="Q785" s="2">
        <v>784</v>
      </c>
      <c r="R785">
        <f t="shared" ca="1" si="58"/>
        <v>0.77939943595092742</v>
      </c>
      <c r="S785" s="2">
        <f t="shared" ca="1" si="59"/>
        <v>53.399999999999991</v>
      </c>
      <c r="T785">
        <f t="shared" ca="1" si="60"/>
        <v>5.1561493298402095E-4</v>
      </c>
      <c r="U785" s="13">
        <f t="shared" ca="1" si="57"/>
        <v>53.402784320638105</v>
      </c>
    </row>
    <row r="786" spans="17:21" x14ac:dyDescent="0.25">
      <c r="Q786" s="2">
        <v>785</v>
      </c>
      <c r="R786">
        <f t="shared" ca="1" si="58"/>
        <v>0.42511961939141052</v>
      </c>
      <c r="S786" s="2">
        <f t="shared" ca="1" si="59"/>
        <v>37.199999999999996</v>
      </c>
      <c r="T786">
        <f t="shared" ca="1" si="60"/>
        <v>0.59926991091859461</v>
      </c>
      <c r="U786" s="13">
        <f t="shared" ca="1" si="57"/>
        <v>40.436057518960411</v>
      </c>
    </row>
    <row r="787" spans="17:21" x14ac:dyDescent="0.25">
      <c r="Q787" s="2">
        <v>786</v>
      </c>
      <c r="R787">
        <f t="shared" ca="1" si="58"/>
        <v>0.82812509837643156</v>
      </c>
      <c r="S787" s="2">
        <f t="shared" ca="1" si="59"/>
        <v>58.79999999999999</v>
      </c>
      <c r="T787">
        <f t="shared" ca="1" si="60"/>
        <v>0.89752027929867895</v>
      </c>
      <c r="U787" s="13">
        <f t="shared" ca="1" si="57"/>
        <v>63.646609508212855</v>
      </c>
    </row>
    <row r="788" spans="17:21" x14ac:dyDescent="0.25">
      <c r="Q788" s="2">
        <v>787</v>
      </c>
      <c r="R788">
        <f t="shared" ca="1" si="58"/>
        <v>0.11298716370747319</v>
      </c>
      <c r="S788" s="2">
        <f t="shared" ca="1" si="59"/>
        <v>26.4</v>
      </c>
      <c r="T788">
        <f t="shared" ca="1" si="60"/>
        <v>0.83866456288644153</v>
      </c>
      <c r="U788" s="13">
        <f t="shared" ref="U788:U851" ca="1" si="61">S788+$D$6*T788</f>
        <v>30.928788639586784</v>
      </c>
    </row>
    <row r="789" spans="17:21" x14ac:dyDescent="0.25">
      <c r="Q789" s="2">
        <v>788</v>
      </c>
      <c r="R789">
        <f t="shared" ca="1" si="58"/>
        <v>0.60714130483433271</v>
      </c>
      <c r="S789" s="2">
        <f t="shared" ca="1" si="59"/>
        <v>47.999999999999993</v>
      </c>
      <c r="T789">
        <f t="shared" ca="1" si="60"/>
        <v>0.2806800724507722</v>
      </c>
      <c r="U789" s="13">
        <f t="shared" ca="1" si="61"/>
        <v>49.515672391234162</v>
      </c>
    </row>
    <row r="790" spans="17:21" x14ac:dyDescent="0.25">
      <c r="Q790" s="2">
        <v>789</v>
      </c>
      <c r="R790">
        <f t="shared" ca="1" si="58"/>
        <v>0.83133859242063646</v>
      </c>
      <c r="S790" s="2">
        <f t="shared" ca="1" si="59"/>
        <v>58.79999999999999</v>
      </c>
      <c r="T790">
        <f t="shared" ca="1" si="60"/>
        <v>0.36098449803415</v>
      </c>
      <c r="U790" s="13">
        <f t="shared" ca="1" si="61"/>
        <v>60.749316289384403</v>
      </c>
    </row>
    <row r="791" spans="17:21" x14ac:dyDescent="0.25">
      <c r="Q791" s="2">
        <v>790</v>
      </c>
      <c r="R791">
        <f t="shared" ca="1" si="58"/>
        <v>0.75916997370682204</v>
      </c>
      <c r="S791" s="2">
        <f t="shared" ca="1" si="59"/>
        <v>53.399999999999991</v>
      </c>
      <c r="T791">
        <f t="shared" ca="1" si="60"/>
        <v>0.26483171591309784</v>
      </c>
      <c r="U791" s="13">
        <f t="shared" ca="1" si="61"/>
        <v>54.830091265930719</v>
      </c>
    </row>
    <row r="792" spans="17:21" x14ac:dyDescent="0.25">
      <c r="Q792" s="2">
        <v>791</v>
      </c>
      <c r="R792">
        <f t="shared" ca="1" si="58"/>
        <v>0.61472181575349871</v>
      </c>
      <c r="S792" s="2">
        <f t="shared" ca="1" si="59"/>
        <v>47.999999999999993</v>
      </c>
      <c r="T792">
        <f t="shared" ca="1" si="60"/>
        <v>0.61670608972644902</v>
      </c>
      <c r="U792" s="13">
        <f t="shared" ca="1" si="61"/>
        <v>51.330212884522815</v>
      </c>
    </row>
    <row r="793" spans="17:21" x14ac:dyDescent="0.25">
      <c r="Q793" s="2">
        <v>792</v>
      </c>
      <c r="R793">
        <f t="shared" ca="1" si="58"/>
        <v>0.46218645354392462</v>
      </c>
      <c r="S793" s="2">
        <f t="shared" ca="1" si="59"/>
        <v>42.599999999999994</v>
      </c>
      <c r="T793">
        <f t="shared" ca="1" si="60"/>
        <v>0.31528591320002031</v>
      </c>
      <c r="U793" s="13">
        <f t="shared" ca="1" si="61"/>
        <v>44.302543931280105</v>
      </c>
    </row>
    <row r="794" spans="17:21" x14ac:dyDescent="0.25">
      <c r="Q794" s="2">
        <v>793</v>
      </c>
      <c r="R794">
        <f t="shared" ca="1" si="58"/>
        <v>0.74694777149146252</v>
      </c>
      <c r="S794" s="2">
        <f t="shared" ca="1" si="59"/>
        <v>47.999999999999993</v>
      </c>
      <c r="T794">
        <f t="shared" ca="1" si="60"/>
        <v>0.94539429193214597</v>
      </c>
      <c r="U794" s="13">
        <f t="shared" ca="1" si="61"/>
        <v>53.105129176433579</v>
      </c>
    </row>
    <row r="795" spans="17:21" x14ac:dyDescent="0.25">
      <c r="Q795" s="2">
        <v>794</v>
      </c>
      <c r="R795">
        <f t="shared" ca="1" si="58"/>
        <v>0.38459477032865985</v>
      </c>
      <c r="S795" s="2">
        <f t="shared" ca="1" si="59"/>
        <v>37.199999999999996</v>
      </c>
      <c r="T795">
        <f t="shared" ca="1" si="60"/>
        <v>0.37276760328236325</v>
      </c>
      <c r="U795" s="13">
        <f t="shared" ca="1" si="61"/>
        <v>39.21294505772476</v>
      </c>
    </row>
    <row r="796" spans="17:21" x14ac:dyDescent="0.25">
      <c r="Q796" s="2">
        <v>795</v>
      </c>
      <c r="R796">
        <f t="shared" ca="1" si="58"/>
        <v>0.77599774116566289</v>
      </c>
      <c r="S796" s="2">
        <f t="shared" ca="1" si="59"/>
        <v>53.399999999999991</v>
      </c>
      <c r="T796">
        <f t="shared" ca="1" si="60"/>
        <v>0.12119706104541061</v>
      </c>
      <c r="U796" s="13">
        <f t="shared" ca="1" si="61"/>
        <v>54.054464129645211</v>
      </c>
    </row>
    <row r="797" spans="17:21" x14ac:dyDescent="0.25">
      <c r="Q797" s="2">
        <v>796</v>
      </c>
      <c r="R797">
        <f t="shared" ca="1" si="58"/>
        <v>0.464448309250449</v>
      </c>
      <c r="S797" s="2">
        <f t="shared" ca="1" si="59"/>
        <v>42.599999999999994</v>
      </c>
      <c r="T797">
        <f t="shared" ca="1" si="60"/>
        <v>0.79849105845086743</v>
      </c>
      <c r="U797" s="13">
        <f t="shared" ca="1" si="61"/>
        <v>46.911851715634683</v>
      </c>
    </row>
    <row r="798" spans="17:21" x14ac:dyDescent="0.25">
      <c r="Q798" s="2">
        <v>797</v>
      </c>
      <c r="R798">
        <f t="shared" ca="1" si="58"/>
        <v>4.3952163751227125E-2</v>
      </c>
      <c r="S798" s="2">
        <f t="shared" ca="1" si="59"/>
        <v>21</v>
      </c>
      <c r="T798">
        <f t="shared" ca="1" si="60"/>
        <v>0.88190435893163988</v>
      </c>
      <c r="U798" s="13">
        <f t="shared" ca="1" si="61"/>
        <v>25.762283538230854</v>
      </c>
    </row>
    <row r="799" spans="17:21" x14ac:dyDescent="0.25">
      <c r="Q799" s="2">
        <v>798</v>
      </c>
      <c r="R799">
        <f t="shared" ca="1" si="58"/>
        <v>0.76703204690058013</v>
      </c>
      <c r="S799" s="2">
        <f t="shared" ca="1" si="59"/>
        <v>53.399999999999991</v>
      </c>
      <c r="T799">
        <f t="shared" ca="1" si="60"/>
        <v>2.81873528616291E-2</v>
      </c>
      <c r="U799" s="13">
        <f t="shared" ca="1" si="61"/>
        <v>53.552211705452791</v>
      </c>
    </row>
    <row r="800" spans="17:21" x14ac:dyDescent="0.25">
      <c r="Q800" s="2">
        <v>799</v>
      </c>
      <c r="R800">
        <f t="shared" ca="1" si="58"/>
        <v>7.320251491613905E-2</v>
      </c>
      <c r="S800" s="2">
        <f t="shared" ca="1" si="59"/>
        <v>26.4</v>
      </c>
      <c r="T800">
        <f t="shared" ca="1" si="60"/>
        <v>0.56294847967116068</v>
      </c>
      <c r="U800" s="13">
        <f t="shared" ca="1" si="61"/>
        <v>29.439921790224268</v>
      </c>
    </row>
    <row r="801" spans="17:21" x14ac:dyDescent="0.25">
      <c r="Q801" s="2">
        <v>800</v>
      </c>
      <c r="R801">
        <f t="shared" ca="1" si="58"/>
        <v>0.7897410460035259</v>
      </c>
      <c r="S801" s="2">
        <f t="shared" ca="1" si="59"/>
        <v>53.399999999999991</v>
      </c>
      <c r="T801">
        <f t="shared" ca="1" si="60"/>
        <v>0.89400087209921653</v>
      </c>
      <c r="U801" s="13">
        <f t="shared" ca="1" si="61"/>
        <v>58.227604709335765</v>
      </c>
    </row>
    <row r="802" spans="17:21" x14ac:dyDescent="0.25">
      <c r="Q802" s="2">
        <v>801</v>
      </c>
      <c r="R802">
        <f t="shared" ca="1" si="58"/>
        <v>0.37431030336518034</v>
      </c>
      <c r="S802" s="2">
        <f t="shared" ca="1" si="59"/>
        <v>37.199999999999996</v>
      </c>
      <c r="T802">
        <f t="shared" ca="1" si="60"/>
        <v>0.14422612103829779</v>
      </c>
      <c r="U802" s="13">
        <f t="shared" ca="1" si="61"/>
        <v>37.978821053606801</v>
      </c>
    </row>
    <row r="803" spans="17:21" x14ac:dyDescent="0.25">
      <c r="Q803" s="2">
        <v>802</v>
      </c>
      <c r="R803">
        <f t="shared" ca="1" si="58"/>
        <v>0.70489505819859999</v>
      </c>
      <c r="S803" s="2">
        <f t="shared" ca="1" si="59"/>
        <v>47.999999999999993</v>
      </c>
      <c r="T803">
        <f t="shared" ca="1" si="60"/>
        <v>0.88830824812143172</v>
      </c>
      <c r="U803" s="13">
        <f t="shared" ca="1" si="61"/>
        <v>52.796864539855726</v>
      </c>
    </row>
    <row r="804" spans="17:21" x14ac:dyDescent="0.25">
      <c r="Q804" s="2">
        <v>803</v>
      </c>
      <c r="R804">
        <f t="shared" ca="1" si="58"/>
        <v>5.4446689386734581E-2</v>
      </c>
      <c r="S804" s="2">
        <f t="shared" ca="1" si="59"/>
        <v>21</v>
      </c>
      <c r="T804">
        <f t="shared" ca="1" si="60"/>
        <v>0.35026445027014941</v>
      </c>
      <c r="U804" s="13">
        <f t="shared" ca="1" si="61"/>
        <v>22.891428031458808</v>
      </c>
    </row>
    <row r="805" spans="17:21" x14ac:dyDescent="0.25">
      <c r="Q805" s="2">
        <v>804</v>
      </c>
      <c r="R805">
        <f t="shared" ca="1" si="58"/>
        <v>0.57630723924528171</v>
      </c>
      <c r="S805" s="2">
        <f t="shared" ca="1" si="59"/>
        <v>42.599999999999994</v>
      </c>
      <c r="T805">
        <f t="shared" ca="1" si="60"/>
        <v>0.82479470126328946</v>
      </c>
      <c r="U805" s="13">
        <f t="shared" ca="1" si="61"/>
        <v>47.053891386821761</v>
      </c>
    </row>
    <row r="806" spans="17:21" x14ac:dyDescent="0.25">
      <c r="Q806" s="2">
        <v>805</v>
      </c>
      <c r="R806">
        <f t="shared" ca="1" si="58"/>
        <v>0.42768012716257264</v>
      </c>
      <c r="S806" s="2">
        <f t="shared" ca="1" si="59"/>
        <v>37.199999999999996</v>
      </c>
      <c r="T806">
        <f t="shared" ca="1" si="60"/>
        <v>0.77169723065620521</v>
      </c>
      <c r="U806" s="13">
        <f t="shared" ca="1" si="61"/>
        <v>41.367165045543501</v>
      </c>
    </row>
    <row r="807" spans="17:21" x14ac:dyDescent="0.25">
      <c r="Q807" s="2">
        <v>806</v>
      </c>
      <c r="R807">
        <f t="shared" ca="1" si="58"/>
        <v>7.698167892683494E-2</v>
      </c>
      <c r="S807" s="2">
        <f t="shared" ca="1" si="59"/>
        <v>26.4</v>
      </c>
      <c r="T807">
        <f t="shared" ca="1" si="60"/>
        <v>0.93382512298884202</v>
      </c>
      <c r="U807" s="13">
        <f t="shared" ca="1" si="61"/>
        <v>31.442655664139746</v>
      </c>
    </row>
    <row r="808" spans="17:21" x14ac:dyDescent="0.25">
      <c r="Q808" s="2">
        <v>807</v>
      </c>
      <c r="R808">
        <f t="shared" ca="1" si="58"/>
        <v>0.15337786230447137</v>
      </c>
      <c r="S808" s="2">
        <f t="shared" ca="1" si="59"/>
        <v>26.4</v>
      </c>
      <c r="T808">
        <f t="shared" ca="1" si="60"/>
        <v>0.14736140886121674</v>
      </c>
      <c r="U808" s="13">
        <f t="shared" ca="1" si="61"/>
        <v>27.195751607850568</v>
      </c>
    </row>
    <row r="809" spans="17:21" x14ac:dyDescent="0.25">
      <c r="Q809" s="2">
        <v>808</v>
      </c>
      <c r="R809">
        <f t="shared" ca="1" si="58"/>
        <v>0.88152022848203482</v>
      </c>
      <c r="S809" s="2">
        <f t="shared" ca="1" si="59"/>
        <v>58.79999999999999</v>
      </c>
      <c r="T809">
        <f t="shared" ca="1" si="60"/>
        <v>0.52636433362110291</v>
      </c>
      <c r="U809" s="13">
        <f t="shared" ca="1" si="61"/>
        <v>61.642367401553948</v>
      </c>
    </row>
    <row r="810" spans="17:21" x14ac:dyDescent="0.25">
      <c r="Q810" s="2">
        <v>809</v>
      </c>
      <c r="R810">
        <f t="shared" ca="1" si="58"/>
        <v>0.33086406855563266</v>
      </c>
      <c r="S810" s="2">
        <f t="shared" ca="1" si="59"/>
        <v>37.199999999999996</v>
      </c>
      <c r="T810">
        <f t="shared" ca="1" si="60"/>
        <v>0.72445765677149943</v>
      </c>
      <c r="U810" s="13">
        <f t="shared" ca="1" si="61"/>
        <v>41.11207134656609</v>
      </c>
    </row>
    <row r="811" spans="17:21" x14ac:dyDescent="0.25">
      <c r="Q811" s="2">
        <v>810</v>
      </c>
      <c r="R811">
        <f t="shared" ca="1" si="58"/>
        <v>0.36580973835319164</v>
      </c>
      <c r="S811" s="2">
        <f t="shared" ca="1" si="59"/>
        <v>37.199999999999996</v>
      </c>
      <c r="T811">
        <f t="shared" ca="1" si="60"/>
        <v>0.39554142132550663</v>
      </c>
      <c r="U811" s="13">
        <f t="shared" ca="1" si="61"/>
        <v>39.33592367515773</v>
      </c>
    </row>
    <row r="812" spans="17:21" x14ac:dyDescent="0.25">
      <c r="Q812" s="2">
        <v>811</v>
      </c>
      <c r="R812">
        <f t="shared" ca="1" si="58"/>
        <v>0.27518998795729344</v>
      </c>
      <c r="S812" s="2">
        <f t="shared" ca="1" si="59"/>
        <v>31.799999999999997</v>
      </c>
      <c r="T812">
        <f t="shared" ca="1" si="60"/>
        <v>2.0781569813106526E-2</v>
      </c>
      <c r="U812" s="13">
        <f t="shared" ca="1" si="61"/>
        <v>31.912220476990772</v>
      </c>
    </row>
    <row r="813" spans="17:21" x14ac:dyDescent="0.25">
      <c r="Q813" s="2">
        <v>812</v>
      </c>
      <c r="R813">
        <f t="shared" ca="1" si="58"/>
        <v>0.8914739484958315</v>
      </c>
      <c r="S813" s="2">
        <f t="shared" ca="1" si="59"/>
        <v>58.79999999999999</v>
      </c>
      <c r="T813">
        <f t="shared" ca="1" si="60"/>
        <v>0.18869952452871175</v>
      </c>
      <c r="U813" s="13">
        <f t="shared" ca="1" si="61"/>
        <v>59.818977432455036</v>
      </c>
    </row>
    <row r="814" spans="17:21" x14ac:dyDescent="0.25">
      <c r="Q814" s="2">
        <v>813</v>
      </c>
      <c r="R814">
        <f t="shared" ca="1" si="58"/>
        <v>0.1943608815234803</v>
      </c>
      <c r="S814" s="2">
        <f t="shared" ca="1" si="59"/>
        <v>26.4</v>
      </c>
      <c r="T814">
        <f t="shared" ca="1" si="60"/>
        <v>0.21634423341390208</v>
      </c>
      <c r="U814" s="13">
        <f t="shared" ca="1" si="61"/>
        <v>27.568258860435069</v>
      </c>
    </row>
    <row r="815" spans="17:21" x14ac:dyDescent="0.25">
      <c r="Q815" s="2">
        <v>814</v>
      </c>
      <c r="R815">
        <f t="shared" ca="1" si="58"/>
        <v>0.47891295682091262</v>
      </c>
      <c r="S815" s="2">
        <f t="shared" ca="1" si="59"/>
        <v>42.599999999999994</v>
      </c>
      <c r="T815">
        <f t="shared" ca="1" si="60"/>
        <v>0.51073923309600366</v>
      </c>
      <c r="U815" s="13">
        <f t="shared" ca="1" si="61"/>
        <v>45.357991858718414</v>
      </c>
    </row>
    <row r="816" spans="17:21" x14ac:dyDescent="0.25">
      <c r="Q816" s="2">
        <v>815</v>
      </c>
      <c r="R816">
        <f t="shared" ca="1" si="58"/>
        <v>0.72002507741858712</v>
      </c>
      <c r="S816" s="2">
        <f t="shared" ca="1" si="59"/>
        <v>47.999999999999993</v>
      </c>
      <c r="T816">
        <f t="shared" ca="1" si="60"/>
        <v>0.93697409339863336</v>
      </c>
      <c r="U816" s="13">
        <f t="shared" ca="1" si="61"/>
        <v>53.059660104352616</v>
      </c>
    </row>
    <row r="817" spans="17:21" x14ac:dyDescent="0.25">
      <c r="Q817" s="2">
        <v>816</v>
      </c>
      <c r="R817">
        <f t="shared" ca="1" si="58"/>
        <v>0.20383085674084078</v>
      </c>
      <c r="S817" s="2">
        <f t="shared" ca="1" si="59"/>
        <v>31.799999999999997</v>
      </c>
      <c r="T817">
        <f t="shared" ca="1" si="60"/>
        <v>0.14814279315328927</v>
      </c>
      <c r="U817" s="13">
        <f t="shared" ca="1" si="61"/>
        <v>32.599971083027761</v>
      </c>
    </row>
    <row r="818" spans="17:21" x14ac:dyDescent="0.25">
      <c r="Q818" s="2">
        <v>817</v>
      </c>
      <c r="R818">
        <f t="shared" ca="1" si="58"/>
        <v>0.42151206084001558</v>
      </c>
      <c r="S818" s="2">
        <f t="shared" ca="1" si="59"/>
        <v>37.199999999999996</v>
      </c>
      <c r="T818">
        <f t="shared" ca="1" si="60"/>
        <v>0.30650801821773721</v>
      </c>
      <c r="U818" s="13">
        <f t="shared" ca="1" si="61"/>
        <v>38.855143298375779</v>
      </c>
    </row>
    <row r="819" spans="17:21" x14ac:dyDescent="0.25">
      <c r="Q819" s="2">
        <v>818</v>
      </c>
      <c r="R819">
        <f t="shared" ca="1" si="58"/>
        <v>0.31404232646336194</v>
      </c>
      <c r="S819" s="2">
        <f t="shared" ca="1" si="59"/>
        <v>37.199999999999996</v>
      </c>
      <c r="T819">
        <f t="shared" ca="1" si="60"/>
        <v>0.12251301305549289</v>
      </c>
      <c r="U819" s="13">
        <f t="shared" ca="1" si="61"/>
        <v>37.861570270499655</v>
      </c>
    </row>
    <row r="820" spans="17:21" x14ac:dyDescent="0.25">
      <c r="Q820" s="2">
        <v>819</v>
      </c>
      <c r="R820">
        <f t="shared" ca="1" si="58"/>
        <v>0.13077430100398446</v>
      </c>
      <c r="S820" s="2">
        <f t="shared" ca="1" si="59"/>
        <v>26.4</v>
      </c>
      <c r="T820">
        <f t="shared" ca="1" si="60"/>
        <v>0.3023120034645661</v>
      </c>
      <c r="U820" s="13">
        <f t="shared" ca="1" si="61"/>
        <v>28.032484818708657</v>
      </c>
    </row>
    <row r="821" spans="17:21" x14ac:dyDescent="0.25">
      <c r="Q821" s="2">
        <v>820</v>
      </c>
      <c r="R821">
        <f t="shared" ca="1" si="58"/>
        <v>0.34611206105063796</v>
      </c>
      <c r="S821" s="2">
        <f t="shared" ca="1" si="59"/>
        <v>37.199999999999996</v>
      </c>
      <c r="T821">
        <f t="shared" ca="1" si="60"/>
        <v>0.41939314003557937</v>
      </c>
      <c r="U821" s="13">
        <f t="shared" ca="1" si="61"/>
        <v>39.464722956192126</v>
      </c>
    </row>
    <row r="822" spans="17:21" x14ac:dyDescent="0.25">
      <c r="Q822" s="2">
        <v>821</v>
      </c>
      <c r="R822">
        <f t="shared" ca="1" si="58"/>
        <v>0.46007818927602984</v>
      </c>
      <c r="S822" s="2">
        <f t="shared" ca="1" si="59"/>
        <v>42.599999999999994</v>
      </c>
      <c r="T822">
        <f t="shared" ca="1" si="60"/>
        <v>0.60037907938588919</v>
      </c>
      <c r="U822" s="13">
        <f t="shared" ca="1" si="61"/>
        <v>45.842047028683794</v>
      </c>
    </row>
    <row r="823" spans="17:21" x14ac:dyDescent="0.25">
      <c r="Q823" s="2">
        <v>822</v>
      </c>
      <c r="R823">
        <f t="shared" ca="1" si="58"/>
        <v>0.32103298536181224</v>
      </c>
      <c r="S823" s="2">
        <f t="shared" ca="1" si="59"/>
        <v>37.199999999999996</v>
      </c>
      <c r="T823">
        <f t="shared" ca="1" si="60"/>
        <v>0.36104238050343185</v>
      </c>
      <c r="U823" s="13">
        <f t="shared" ca="1" si="61"/>
        <v>39.149628854718529</v>
      </c>
    </row>
    <row r="824" spans="17:21" x14ac:dyDescent="0.25">
      <c r="Q824" s="2">
        <v>823</v>
      </c>
      <c r="R824">
        <f t="shared" ca="1" si="58"/>
        <v>0.9464115621635526</v>
      </c>
      <c r="S824" s="2">
        <f t="shared" ca="1" si="59"/>
        <v>64.199999999999989</v>
      </c>
      <c r="T824">
        <f t="shared" ca="1" si="60"/>
        <v>0.78987706834430649</v>
      </c>
      <c r="U824" s="13">
        <f t="shared" ca="1" si="61"/>
        <v>68.465336169059242</v>
      </c>
    </row>
    <row r="825" spans="17:21" x14ac:dyDescent="0.25">
      <c r="Q825" s="2">
        <v>824</v>
      </c>
      <c r="R825">
        <f t="shared" ca="1" si="58"/>
        <v>0.8498678932904058</v>
      </c>
      <c r="S825" s="2">
        <f t="shared" ca="1" si="59"/>
        <v>58.79999999999999</v>
      </c>
      <c r="T825">
        <f t="shared" ca="1" si="60"/>
        <v>0.99996887898533926</v>
      </c>
      <c r="U825" s="13">
        <f t="shared" ca="1" si="61"/>
        <v>64.199831946520817</v>
      </c>
    </row>
    <row r="826" spans="17:21" x14ac:dyDescent="0.25">
      <c r="Q826" s="2">
        <v>825</v>
      </c>
      <c r="R826">
        <f t="shared" ca="1" si="58"/>
        <v>0.95295840782691266</v>
      </c>
      <c r="S826" s="2">
        <f t="shared" ca="1" si="59"/>
        <v>64.199999999999989</v>
      </c>
      <c r="T826">
        <f t="shared" ca="1" si="60"/>
        <v>2.7605865965246612E-2</v>
      </c>
      <c r="U826" s="13">
        <f t="shared" ca="1" si="61"/>
        <v>64.349071676212318</v>
      </c>
    </row>
    <row r="827" spans="17:21" x14ac:dyDescent="0.25">
      <c r="Q827" s="2">
        <v>826</v>
      </c>
      <c r="R827">
        <f t="shared" ca="1" si="58"/>
        <v>0.14221084711184417</v>
      </c>
      <c r="S827" s="2">
        <f t="shared" ca="1" si="59"/>
        <v>26.4</v>
      </c>
      <c r="T827">
        <f t="shared" ca="1" si="60"/>
        <v>5.4451837553667448E-2</v>
      </c>
      <c r="U827" s="13">
        <f t="shared" ca="1" si="61"/>
        <v>26.694039922789802</v>
      </c>
    </row>
    <row r="828" spans="17:21" x14ac:dyDescent="0.25">
      <c r="Q828" s="2">
        <v>827</v>
      </c>
      <c r="R828">
        <f t="shared" ca="1" si="58"/>
        <v>0.48297752698350827</v>
      </c>
      <c r="S828" s="2">
        <f t="shared" ca="1" si="59"/>
        <v>42.599999999999994</v>
      </c>
      <c r="T828">
        <f t="shared" ca="1" si="60"/>
        <v>0.44113803672538443</v>
      </c>
      <c r="U828" s="13">
        <f t="shared" ca="1" si="61"/>
        <v>44.982145398317073</v>
      </c>
    </row>
    <row r="829" spans="17:21" x14ac:dyDescent="0.25">
      <c r="Q829" s="2">
        <v>828</v>
      </c>
      <c r="R829">
        <f t="shared" ca="1" si="58"/>
        <v>0.82926536534948536</v>
      </c>
      <c r="S829" s="2">
        <f t="shared" ca="1" si="59"/>
        <v>58.79999999999999</v>
      </c>
      <c r="T829">
        <f t="shared" ca="1" si="60"/>
        <v>0.51540197253663655</v>
      </c>
      <c r="U829" s="13">
        <f t="shared" ca="1" si="61"/>
        <v>61.583170651697827</v>
      </c>
    </row>
    <row r="830" spans="17:21" x14ac:dyDescent="0.25">
      <c r="Q830" s="2">
        <v>829</v>
      </c>
      <c r="R830">
        <f t="shared" ca="1" si="58"/>
        <v>0.87552840533238996</v>
      </c>
      <c r="S830" s="2">
        <f t="shared" ca="1" si="59"/>
        <v>58.79999999999999</v>
      </c>
      <c r="T830">
        <f t="shared" ca="1" si="60"/>
        <v>0.16867710182327245</v>
      </c>
      <c r="U830" s="13">
        <f t="shared" ca="1" si="61"/>
        <v>59.710856349845663</v>
      </c>
    </row>
    <row r="831" spans="17:21" x14ac:dyDescent="0.25">
      <c r="Q831" s="2">
        <v>830</v>
      </c>
      <c r="R831">
        <f t="shared" ca="1" si="58"/>
        <v>0.23849604856829154</v>
      </c>
      <c r="S831" s="2">
        <f t="shared" ca="1" si="59"/>
        <v>31.799999999999997</v>
      </c>
      <c r="T831">
        <f t="shared" ca="1" si="60"/>
        <v>0.16802134005975422</v>
      </c>
      <c r="U831" s="13">
        <f t="shared" ca="1" si="61"/>
        <v>32.707315236322671</v>
      </c>
    </row>
    <row r="832" spans="17:21" x14ac:dyDescent="0.25">
      <c r="Q832" s="2">
        <v>831</v>
      </c>
      <c r="R832">
        <f t="shared" ca="1" si="58"/>
        <v>0.44572127541011697</v>
      </c>
      <c r="S832" s="2">
        <f t="shared" ca="1" si="59"/>
        <v>37.199999999999996</v>
      </c>
      <c r="T832">
        <f t="shared" ca="1" si="60"/>
        <v>0.24505783299419226</v>
      </c>
      <c r="U832" s="13">
        <f t="shared" ca="1" si="61"/>
        <v>38.523312298168634</v>
      </c>
    </row>
    <row r="833" spans="17:21" x14ac:dyDescent="0.25">
      <c r="Q833" s="2">
        <v>832</v>
      </c>
      <c r="R833">
        <f t="shared" ca="1" si="58"/>
        <v>0.49081046310816878</v>
      </c>
      <c r="S833" s="2">
        <f t="shared" ca="1" si="59"/>
        <v>42.599999999999994</v>
      </c>
      <c r="T833">
        <f t="shared" ca="1" si="60"/>
        <v>0.1032008364940793</v>
      </c>
      <c r="U833" s="13">
        <f t="shared" ca="1" si="61"/>
        <v>43.157284517068021</v>
      </c>
    </row>
    <row r="834" spans="17:21" x14ac:dyDescent="0.25">
      <c r="Q834" s="2">
        <v>833</v>
      </c>
      <c r="R834">
        <f t="shared" ca="1" si="58"/>
        <v>0.36552332338554616</v>
      </c>
      <c r="S834" s="2">
        <f t="shared" ca="1" si="59"/>
        <v>37.199999999999996</v>
      </c>
      <c r="T834">
        <f t="shared" ca="1" si="60"/>
        <v>0.15297252062348377</v>
      </c>
      <c r="U834" s="13">
        <f t="shared" ca="1" si="61"/>
        <v>38.02605161136681</v>
      </c>
    </row>
    <row r="835" spans="17:21" x14ac:dyDescent="0.25">
      <c r="Q835" s="2">
        <v>834</v>
      </c>
      <c r="R835">
        <f t="shared" ref="R835:R898" ca="1" si="62">RAND()</f>
        <v>0.78458607589172569</v>
      </c>
      <c r="S835" s="2">
        <f t="shared" ref="S835:S898" ca="1" si="63">VLOOKUP(R835,$L$2:$M$11,2)</f>
        <v>53.399999999999991</v>
      </c>
      <c r="T835">
        <f t="shared" ref="T835:T898" ca="1" si="64">RAND()</f>
        <v>0.21691721570527056</v>
      </c>
      <c r="U835" s="13">
        <f t="shared" ca="1" si="61"/>
        <v>54.571352964808455</v>
      </c>
    </row>
    <row r="836" spans="17:21" x14ac:dyDescent="0.25">
      <c r="Q836" s="2">
        <v>835</v>
      </c>
      <c r="R836">
        <f t="shared" ca="1" si="62"/>
        <v>2.9389696598661308E-2</v>
      </c>
      <c r="S836" s="2">
        <f t="shared" ca="1" si="63"/>
        <v>21</v>
      </c>
      <c r="T836">
        <f t="shared" ca="1" si="64"/>
        <v>0.35446030551615459</v>
      </c>
      <c r="U836" s="13">
        <f t="shared" ca="1" si="61"/>
        <v>22.914085649787236</v>
      </c>
    </row>
    <row r="837" spans="17:21" x14ac:dyDescent="0.25">
      <c r="Q837" s="2">
        <v>836</v>
      </c>
      <c r="R837">
        <f t="shared" ca="1" si="62"/>
        <v>0.50721470388254997</v>
      </c>
      <c r="S837" s="2">
        <f t="shared" ca="1" si="63"/>
        <v>42.599999999999994</v>
      </c>
      <c r="T837">
        <f t="shared" ca="1" si="64"/>
        <v>2.9334915189669575E-2</v>
      </c>
      <c r="U837" s="13">
        <f t="shared" ca="1" si="61"/>
        <v>42.758408542024213</v>
      </c>
    </row>
    <row r="838" spans="17:21" x14ac:dyDescent="0.25">
      <c r="Q838" s="2">
        <v>837</v>
      </c>
      <c r="R838">
        <f t="shared" ca="1" si="62"/>
        <v>0.99211942423561328</v>
      </c>
      <c r="S838" s="2">
        <f t="shared" ca="1" si="63"/>
        <v>69.599999999999994</v>
      </c>
      <c r="T838">
        <f t="shared" ca="1" si="64"/>
        <v>0.94353171198426844</v>
      </c>
      <c r="U838" s="13">
        <f t="shared" ca="1" si="61"/>
        <v>74.695071244715038</v>
      </c>
    </row>
    <row r="839" spans="17:21" x14ac:dyDescent="0.25">
      <c r="Q839" s="2">
        <v>838</v>
      </c>
      <c r="R839">
        <f t="shared" ca="1" si="62"/>
        <v>0.72010933765620511</v>
      </c>
      <c r="S839" s="2">
        <f t="shared" ca="1" si="63"/>
        <v>47.999999999999993</v>
      </c>
      <c r="T839">
        <f t="shared" ca="1" si="64"/>
        <v>8.6198204290099945E-4</v>
      </c>
      <c r="U839" s="13">
        <f t="shared" ca="1" si="61"/>
        <v>48.004654703031662</v>
      </c>
    </row>
    <row r="840" spans="17:21" x14ac:dyDescent="0.25">
      <c r="Q840" s="2">
        <v>839</v>
      </c>
      <c r="R840">
        <f t="shared" ca="1" si="62"/>
        <v>0.78042456812972716</v>
      </c>
      <c r="S840" s="2">
        <f t="shared" ca="1" si="63"/>
        <v>53.399999999999991</v>
      </c>
      <c r="T840">
        <f t="shared" ca="1" si="64"/>
        <v>1.2291460108136087E-2</v>
      </c>
      <c r="U840" s="13">
        <f t="shared" ca="1" si="61"/>
        <v>53.466373884583923</v>
      </c>
    </row>
    <row r="841" spans="17:21" x14ac:dyDescent="0.25">
      <c r="Q841" s="2">
        <v>840</v>
      </c>
      <c r="R841">
        <f t="shared" ca="1" si="62"/>
        <v>0.960135667568913</v>
      </c>
      <c r="S841" s="2">
        <f t="shared" ca="1" si="63"/>
        <v>64.199999999999989</v>
      </c>
      <c r="T841">
        <f t="shared" ca="1" si="64"/>
        <v>9.298803641051423E-2</v>
      </c>
      <c r="U841" s="13">
        <f t="shared" ca="1" si="61"/>
        <v>64.702135396616768</v>
      </c>
    </row>
    <row r="842" spans="17:21" x14ac:dyDescent="0.25">
      <c r="Q842" s="2">
        <v>841</v>
      </c>
      <c r="R842">
        <f t="shared" ca="1" si="62"/>
        <v>0.60858611146895703</v>
      </c>
      <c r="S842" s="2">
        <f t="shared" ca="1" si="63"/>
        <v>47.999999999999993</v>
      </c>
      <c r="T842">
        <f t="shared" ca="1" si="64"/>
        <v>0.11586134843054974</v>
      </c>
      <c r="U842" s="13">
        <f t="shared" ca="1" si="61"/>
        <v>48.625651281524959</v>
      </c>
    </row>
    <row r="843" spans="17:21" x14ac:dyDescent="0.25">
      <c r="Q843" s="2">
        <v>842</v>
      </c>
      <c r="R843">
        <f t="shared" ca="1" si="62"/>
        <v>0.49072783096636396</v>
      </c>
      <c r="S843" s="2">
        <f t="shared" ca="1" si="63"/>
        <v>42.599999999999994</v>
      </c>
      <c r="T843">
        <f t="shared" ca="1" si="64"/>
        <v>0.32991836083189097</v>
      </c>
      <c r="U843" s="13">
        <f t="shared" ca="1" si="61"/>
        <v>44.381559148492208</v>
      </c>
    </row>
    <row r="844" spans="17:21" x14ac:dyDescent="0.25">
      <c r="Q844" s="2">
        <v>843</v>
      </c>
      <c r="R844">
        <f t="shared" ca="1" si="62"/>
        <v>0.58222898717824778</v>
      </c>
      <c r="S844" s="2">
        <f t="shared" ca="1" si="63"/>
        <v>42.599999999999994</v>
      </c>
      <c r="T844">
        <f t="shared" ca="1" si="64"/>
        <v>7.439020477711511E-2</v>
      </c>
      <c r="U844" s="13">
        <f t="shared" ca="1" si="61"/>
        <v>43.001707105796413</v>
      </c>
    </row>
    <row r="845" spans="17:21" x14ac:dyDescent="0.25">
      <c r="Q845" s="2">
        <v>844</v>
      </c>
      <c r="R845">
        <f t="shared" ca="1" si="62"/>
        <v>0.37051515204150198</v>
      </c>
      <c r="S845" s="2">
        <f t="shared" ca="1" si="63"/>
        <v>37.199999999999996</v>
      </c>
      <c r="T845">
        <f t="shared" ca="1" si="64"/>
        <v>0.88339491011625026</v>
      </c>
      <c r="U845" s="13">
        <f t="shared" ca="1" si="61"/>
        <v>41.970332514627749</v>
      </c>
    </row>
    <row r="846" spans="17:21" x14ac:dyDescent="0.25">
      <c r="Q846" s="2">
        <v>845</v>
      </c>
      <c r="R846">
        <f t="shared" ca="1" si="62"/>
        <v>0.71013414200600744</v>
      </c>
      <c r="S846" s="2">
        <f t="shared" ca="1" si="63"/>
        <v>47.999999999999993</v>
      </c>
      <c r="T846">
        <f t="shared" ca="1" si="64"/>
        <v>0.92819549399447732</v>
      </c>
      <c r="U846" s="13">
        <f t="shared" ca="1" si="61"/>
        <v>53.012255667570173</v>
      </c>
    </row>
    <row r="847" spans="17:21" x14ac:dyDescent="0.25">
      <c r="Q847" s="2">
        <v>846</v>
      </c>
      <c r="R847">
        <f t="shared" ca="1" si="62"/>
        <v>0.72911576379868126</v>
      </c>
      <c r="S847" s="2">
        <f t="shared" ca="1" si="63"/>
        <v>47.999999999999993</v>
      </c>
      <c r="T847">
        <f t="shared" ca="1" si="64"/>
        <v>0.13396931958905833</v>
      </c>
      <c r="U847" s="13">
        <f t="shared" ca="1" si="61"/>
        <v>48.723434325780907</v>
      </c>
    </row>
    <row r="848" spans="17:21" x14ac:dyDescent="0.25">
      <c r="Q848" s="2">
        <v>847</v>
      </c>
      <c r="R848">
        <f t="shared" ca="1" si="62"/>
        <v>0.96028814560174569</v>
      </c>
      <c r="S848" s="2">
        <f t="shared" ca="1" si="63"/>
        <v>64.199999999999989</v>
      </c>
      <c r="T848">
        <f t="shared" ca="1" si="64"/>
        <v>0.5633959057724699</v>
      </c>
      <c r="U848" s="13">
        <f t="shared" ca="1" si="61"/>
        <v>67.242337891171331</v>
      </c>
    </row>
    <row r="849" spans="17:21" x14ac:dyDescent="0.25">
      <c r="Q849" s="2">
        <v>848</v>
      </c>
      <c r="R849">
        <f t="shared" ca="1" si="62"/>
        <v>0.29005472128109133</v>
      </c>
      <c r="S849" s="2">
        <f t="shared" ca="1" si="63"/>
        <v>31.799999999999997</v>
      </c>
      <c r="T849">
        <f t="shared" ca="1" si="64"/>
        <v>0.80863453561885068</v>
      </c>
      <c r="U849" s="13">
        <f t="shared" ca="1" si="61"/>
        <v>36.166626492341791</v>
      </c>
    </row>
    <row r="850" spans="17:21" x14ac:dyDescent="0.25">
      <c r="Q850" s="2">
        <v>849</v>
      </c>
      <c r="R850">
        <f t="shared" ca="1" si="62"/>
        <v>0.41485194172731776</v>
      </c>
      <c r="S850" s="2">
        <f t="shared" ca="1" si="63"/>
        <v>37.199999999999996</v>
      </c>
      <c r="T850">
        <f t="shared" ca="1" si="64"/>
        <v>0.59983653795547009</v>
      </c>
      <c r="U850" s="13">
        <f t="shared" ca="1" si="61"/>
        <v>40.439117304959538</v>
      </c>
    </row>
    <row r="851" spans="17:21" x14ac:dyDescent="0.25">
      <c r="Q851" s="2">
        <v>850</v>
      </c>
      <c r="R851">
        <f t="shared" ca="1" si="62"/>
        <v>0.11035368728515715</v>
      </c>
      <c r="S851" s="2">
        <f t="shared" ca="1" si="63"/>
        <v>26.4</v>
      </c>
      <c r="T851">
        <f t="shared" ca="1" si="64"/>
        <v>0.40647106873603089</v>
      </c>
      <c r="U851" s="13">
        <f t="shared" ca="1" si="61"/>
        <v>28.594943771174567</v>
      </c>
    </row>
    <row r="852" spans="17:21" x14ac:dyDescent="0.25">
      <c r="Q852" s="2">
        <v>851</v>
      </c>
      <c r="R852">
        <f t="shared" ca="1" si="62"/>
        <v>0.68677056105071765</v>
      </c>
      <c r="S852" s="2">
        <f t="shared" ca="1" si="63"/>
        <v>47.999999999999993</v>
      </c>
      <c r="T852">
        <f t="shared" ca="1" si="64"/>
        <v>0.71181725557649589</v>
      </c>
      <c r="U852" s="13">
        <f t="shared" ref="U852:U915" ca="1" si="65">S852+$D$6*T852</f>
        <v>51.843813180113074</v>
      </c>
    </row>
    <row r="853" spans="17:21" x14ac:dyDescent="0.25">
      <c r="Q853" s="2">
        <v>852</v>
      </c>
      <c r="R853">
        <f t="shared" ca="1" si="62"/>
        <v>0.15910639089139067</v>
      </c>
      <c r="S853" s="2">
        <f t="shared" ca="1" si="63"/>
        <v>26.4</v>
      </c>
      <c r="T853">
        <f t="shared" ca="1" si="64"/>
        <v>0.46264072788111643</v>
      </c>
      <c r="U853" s="13">
        <f t="shared" ca="1" si="65"/>
        <v>28.898259930558027</v>
      </c>
    </row>
    <row r="854" spans="17:21" x14ac:dyDescent="0.25">
      <c r="Q854" s="2">
        <v>853</v>
      </c>
      <c r="R854">
        <f t="shared" ca="1" si="62"/>
        <v>0.15088782889511954</v>
      </c>
      <c r="S854" s="2">
        <f t="shared" ca="1" si="63"/>
        <v>26.4</v>
      </c>
      <c r="T854">
        <f t="shared" ca="1" si="64"/>
        <v>3.1462601837025983E-2</v>
      </c>
      <c r="U854" s="13">
        <f t="shared" ca="1" si="65"/>
        <v>26.569898049919939</v>
      </c>
    </row>
    <row r="855" spans="17:21" x14ac:dyDescent="0.25">
      <c r="Q855" s="2">
        <v>854</v>
      </c>
      <c r="R855">
        <f t="shared" ca="1" si="62"/>
        <v>0.52367107228843368</v>
      </c>
      <c r="S855" s="2">
        <f t="shared" ca="1" si="63"/>
        <v>42.599999999999994</v>
      </c>
      <c r="T855">
        <f t="shared" ca="1" si="64"/>
        <v>0.6348499971470497</v>
      </c>
      <c r="U855" s="13">
        <f t="shared" ca="1" si="65"/>
        <v>46.028189984594064</v>
      </c>
    </row>
    <row r="856" spans="17:21" x14ac:dyDescent="0.25">
      <c r="Q856" s="2">
        <v>855</v>
      </c>
      <c r="R856">
        <f t="shared" ca="1" si="62"/>
        <v>0.58047576743498031</v>
      </c>
      <c r="S856" s="2">
        <f t="shared" ca="1" si="63"/>
        <v>42.599999999999994</v>
      </c>
      <c r="T856">
        <f t="shared" ca="1" si="64"/>
        <v>0.82444323742804582</v>
      </c>
      <c r="U856" s="13">
        <f t="shared" ca="1" si="65"/>
        <v>47.051993482111442</v>
      </c>
    </row>
    <row r="857" spans="17:21" x14ac:dyDescent="0.25">
      <c r="Q857" s="2">
        <v>856</v>
      </c>
      <c r="R857">
        <f t="shared" ca="1" si="62"/>
        <v>0.10181064699370068</v>
      </c>
      <c r="S857" s="2">
        <f t="shared" ca="1" si="63"/>
        <v>26.4</v>
      </c>
      <c r="T857">
        <f t="shared" ca="1" si="64"/>
        <v>0.28360533802413845</v>
      </c>
      <c r="U857" s="13">
        <f t="shared" ca="1" si="65"/>
        <v>27.931468825330345</v>
      </c>
    </row>
    <row r="858" spans="17:21" x14ac:dyDescent="0.25">
      <c r="Q858" s="2">
        <v>857</v>
      </c>
      <c r="R858">
        <f t="shared" ca="1" si="62"/>
        <v>0.94211763196274634</v>
      </c>
      <c r="S858" s="2">
        <f t="shared" ca="1" si="63"/>
        <v>64.199999999999989</v>
      </c>
      <c r="T858">
        <f t="shared" ca="1" si="64"/>
        <v>0.87840737039685846</v>
      </c>
      <c r="U858" s="13">
        <f t="shared" ca="1" si="65"/>
        <v>68.943399800143027</v>
      </c>
    </row>
    <row r="859" spans="17:21" x14ac:dyDescent="0.25">
      <c r="Q859" s="2">
        <v>858</v>
      </c>
      <c r="R859">
        <f t="shared" ca="1" si="62"/>
        <v>0.73928491095838933</v>
      </c>
      <c r="S859" s="2">
        <f t="shared" ca="1" si="63"/>
        <v>47.999999999999993</v>
      </c>
      <c r="T859">
        <f t="shared" ca="1" si="64"/>
        <v>0.91133656991117518</v>
      </c>
      <c r="U859" s="13">
        <f t="shared" ca="1" si="65"/>
        <v>52.921217477520337</v>
      </c>
    </row>
    <row r="860" spans="17:21" x14ac:dyDescent="0.25">
      <c r="Q860" s="2">
        <v>859</v>
      </c>
      <c r="R860">
        <f t="shared" ca="1" si="62"/>
        <v>0.77893601177993177</v>
      </c>
      <c r="S860" s="2">
        <f t="shared" ca="1" si="63"/>
        <v>53.399999999999991</v>
      </c>
      <c r="T860">
        <f t="shared" ca="1" si="64"/>
        <v>0.6734715200556648</v>
      </c>
      <c r="U860" s="13">
        <f t="shared" ca="1" si="65"/>
        <v>57.036746208300585</v>
      </c>
    </row>
    <row r="861" spans="17:21" x14ac:dyDescent="0.25">
      <c r="Q861" s="2">
        <v>860</v>
      </c>
      <c r="R861">
        <f t="shared" ca="1" si="62"/>
        <v>0.70795413508132388</v>
      </c>
      <c r="S861" s="2">
        <f t="shared" ca="1" si="63"/>
        <v>47.999999999999993</v>
      </c>
      <c r="T861">
        <f t="shared" ca="1" si="64"/>
        <v>0.54188592959664783</v>
      </c>
      <c r="U861" s="13">
        <f t="shared" ca="1" si="65"/>
        <v>50.926184019821889</v>
      </c>
    </row>
    <row r="862" spans="17:21" x14ac:dyDescent="0.25">
      <c r="Q862" s="2">
        <v>861</v>
      </c>
      <c r="R862">
        <f t="shared" ca="1" si="62"/>
        <v>0.47831198761020921</v>
      </c>
      <c r="S862" s="2">
        <f t="shared" ca="1" si="63"/>
        <v>42.599999999999994</v>
      </c>
      <c r="T862">
        <f t="shared" ca="1" si="64"/>
        <v>0.81403297842608069</v>
      </c>
      <c r="U862" s="13">
        <f t="shared" ca="1" si="65"/>
        <v>46.995778083500831</v>
      </c>
    </row>
    <row r="863" spans="17:21" x14ac:dyDescent="0.25">
      <c r="Q863" s="2">
        <v>862</v>
      </c>
      <c r="R863">
        <f t="shared" ca="1" si="62"/>
        <v>6.3835265248963324E-2</v>
      </c>
      <c r="S863" s="2">
        <f t="shared" ca="1" si="63"/>
        <v>21</v>
      </c>
      <c r="T863">
        <f t="shared" ca="1" si="64"/>
        <v>0.79444331808164592</v>
      </c>
      <c r="U863" s="13">
        <f t="shared" ca="1" si="65"/>
        <v>25.289993917640889</v>
      </c>
    </row>
    <row r="864" spans="17:21" x14ac:dyDescent="0.25">
      <c r="Q864" s="2">
        <v>863</v>
      </c>
      <c r="R864">
        <f t="shared" ca="1" si="62"/>
        <v>0.76101746381345692</v>
      </c>
      <c r="S864" s="2">
        <f t="shared" ca="1" si="63"/>
        <v>53.399999999999991</v>
      </c>
      <c r="T864">
        <f t="shared" ca="1" si="64"/>
        <v>0.24963474412935105</v>
      </c>
      <c r="U864" s="13">
        <f t="shared" ca="1" si="65"/>
        <v>54.748027618298487</v>
      </c>
    </row>
    <row r="865" spans="17:21" x14ac:dyDescent="0.25">
      <c r="Q865" s="2">
        <v>864</v>
      </c>
      <c r="R865">
        <f t="shared" ca="1" si="62"/>
        <v>0.51435236909178361</v>
      </c>
      <c r="S865" s="2">
        <f t="shared" ca="1" si="63"/>
        <v>42.599999999999994</v>
      </c>
      <c r="T865">
        <f t="shared" ca="1" si="64"/>
        <v>3.6969401241356836E-2</v>
      </c>
      <c r="U865" s="13">
        <f t="shared" ca="1" si="65"/>
        <v>42.799634766703321</v>
      </c>
    </row>
    <row r="866" spans="17:21" x14ac:dyDescent="0.25">
      <c r="Q866" s="2">
        <v>865</v>
      </c>
      <c r="R866">
        <f t="shared" ca="1" si="62"/>
        <v>0.49322952454029212</v>
      </c>
      <c r="S866" s="2">
        <f t="shared" ca="1" si="63"/>
        <v>42.599999999999994</v>
      </c>
      <c r="T866">
        <f t="shared" ca="1" si="64"/>
        <v>0.13731248229471116</v>
      </c>
      <c r="U866" s="13">
        <f t="shared" ca="1" si="65"/>
        <v>43.341487404391437</v>
      </c>
    </row>
    <row r="867" spans="17:21" x14ac:dyDescent="0.25">
      <c r="Q867" s="2">
        <v>866</v>
      </c>
      <c r="R867">
        <f t="shared" ca="1" si="62"/>
        <v>0.86249706307734408</v>
      </c>
      <c r="S867" s="2">
        <f t="shared" ca="1" si="63"/>
        <v>58.79999999999999</v>
      </c>
      <c r="T867">
        <f t="shared" ca="1" si="64"/>
        <v>0.68598353420369884</v>
      </c>
      <c r="U867" s="13">
        <f t="shared" ca="1" si="65"/>
        <v>62.504311084699964</v>
      </c>
    </row>
    <row r="868" spans="17:21" x14ac:dyDescent="0.25">
      <c r="Q868" s="2">
        <v>867</v>
      </c>
      <c r="R868">
        <f t="shared" ca="1" si="62"/>
        <v>0.48574538857713401</v>
      </c>
      <c r="S868" s="2">
        <f t="shared" ca="1" si="63"/>
        <v>42.599999999999994</v>
      </c>
      <c r="T868">
        <f t="shared" ca="1" si="64"/>
        <v>0.92832855309479001</v>
      </c>
      <c r="U868" s="13">
        <f t="shared" ca="1" si="65"/>
        <v>47.61297418671186</v>
      </c>
    </row>
    <row r="869" spans="17:21" x14ac:dyDescent="0.25">
      <c r="Q869" s="2">
        <v>868</v>
      </c>
      <c r="R869">
        <f t="shared" ca="1" si="62"/>
        <v>0.39865876989042059</v>
      </c>
      <c r="S869" s="2">
        <f t="shared" ca="1" si="63"/>
        <v>37.199999999999996</v>
      </c>
      <c r="T869">
        <f t="shared" ca="1" si="64"/>
        <v>0.8509509382106144</v>
      </c>
      <c r="U869" s="13">
        <f t="shared" ca="1" si="65"/>
        <v>41.795135066337316</v>
      </c>
    </row>
    <row r="870" spans="17:21" x14ac:dyDescent="0.25">
      <c r="Q870" s="2">
        <v>869</v>
      </c>
      <c r="R870">
        <f t="shared" ca="1" si="62"/>
        <v>0.40858180354339824</v>
      </c>
      <c r="S870" s="2">
        <f t="shared" ca="1" si="63"/>
        <v>37.199999999999996</v>
      </c>
      <c r="T870">
        <f t="shared" ca="1" si="64"/>
        <v>0.89186760298258849</v>
      </c>
      <c r="U870" s="13">
        <f t="shared" ca="1" si="65"/>
        <v>42.016085056105972</v>
      </c>
    </row>
    <row r="871" spans="17:21" x14ac:dyDescent="0.25">
      <c r="Q871" s="2">
        <v>870</v>
      </c>
      <c r="R871">
        <f t="shared" ca="1" si="62"/>
        <v>0.67621210612085803</v>
      </c>
      <c r="S871" s="2">
        <f t="shared" ca="1" si="63"/>
        <v>47.999999999999993</v>
      </c>
      <c r="T871">
        <f t="shared" ca="1" si="64"/>
        <v>0.25882688901289697</v>
      </c>
      <c r="U871" s="13">
        <f t="shared" ca="1" si="65"/>
        <v>49.397665200669636</v>
      </c>
    </row>
    <row r="872" spans="17:21" x14ac:dyDescent="0.25">
      <c r="Q872" s="2">
        <v>871</v>
      </c>
      <c r="R872">
        <f t="shared" ca="1" si="62"/>
        <v>0.36028542763767435</v>
      </c>
      <c r="S872" s="2">
        <f t="shared" ca="1" si="63"/>
        <v>37.199999999999996</v>
      </c>
      <c r="T872">
        <f t="shared" ca="1" si="64"/>
        <v>0.83921639365327094</v>
      </c>
      <c r="U872" s="13">
        <f t="shared" ca="1" si="65"/>
        <v>41.731768525727659</v>
      </c>
    </row>
    <row r="873" spans="17:21" x14ac:dyDescent="0.25">
      <c r="Q873" s="2">
        <v>872</v>
      </c>
      <c r="R873">
        <f t="shared" ca="1" si="62"/>
        <v>0.87083676609276939</v>
      </c>
      <c r="S873" s="2">
        <f t="shared" ca="1" si="63"/>
        <v>58.79999999999999</v>
      </c>
      <c r="T873">
        <f t="shared" ca="1" si="64"/>
        <v>0.52987559580609866</v>
      </c>
      <c r="U873" s="13">
        <f t="shared" ca="1" si="65"/>
        <v>61.661328217352924</v>
      </c>
    </row>
    <row r="874" spans="17:21" x14ac:dyDescent="0.25">
      <c r="Q874" s="2">
        <v>873</v>
      </c>
      <c r="R874">
        <f t="shared" ca="1" si="62"/>
        <v>0.50346138594572631</v>
      </c>
      <c r="S874" s="2">
        <f t="shared" ca="1" si="63"/>
        <v>42.599999999999994</v>
      </c>
      <c r="T874">
        <f t="shared" ca="1" si="64"/>
        <v>0.32661383597192661</v>
      </c>
      <c r="U874" s="13">
        <f t="shared" ca="1" si="65"/>
        <v>44.363714714248395</v>
      </c>
    </row>
    <row r="875" spans="17:21" x14ac:dyDescent="0.25">
      <c r="Q875" s="2">
        <v>874</v>
      </c>
      <c r="R875">
        <f t="shared" ca="1" si="62"/>
        <v>0.90569949723825105</v>
      </c>
      <c r="S875" s="2">
        <f t="shared" ca="1" si="63"/>
        <v>58.79999999999999</v>
      </c>
      <c r="T875">
        <f t="shared" ca="1" si="64"/>
        <v>0.77972170248123551</v>
      </c>
      <c r="U875" s="13">
        <f t="shared" ca="1" si="65"/>
        <v>63.010497193398663</v>
      </c>
    </row>
    <row r="876" spans="17:21" x14ac:dyDescent="0.25">
      <c r="Q876" s="2">
        <v>875</v>
      </c>
      <c r="R876">
        <f t="shared" ca="1" si="62"/>
        <v>0.67109151809707324</v>
      </c>
      <c r="S876" s="2">
        <f t="shared" ca="1" si="63"/>
        <v>47.999999999999993</v>
      </c>
      <c r="T876">
        <f t="shared" ca="1" si="64"/>
        <v>0.45140945088929574</v>
      </c>
      <c r="U876" s="13">
        <f t="shared" ca="1" si="65"/>
        <v>50.437611034802188</v>
      </c>
    </row>
    <row r="877" spans="17:21" x14ac:dyDescent="0.25">
      <c r="Q877" s="2">
        <v>876</v>
      </c>
      <c r="R877">
        <f t="shared" ca="1" si="62"/>
        <v>0.27734763519675398</v>
      </c>
      <c r="S877" s="2">
        <f t="shared" ca="1" si="63"/>
        <v>31.799999999999997</v>
      </c>
      <c r="T877">
        <f t="shared" ca="1" si="64"/>
        <v>0.86916578080357387</v>
      </c>
      <c r="U877" s="13">
        <f t="shared" ca="1" si="65"/>
        <v>36.493495216339298</v>
      </c>
    </row>
    <row r="878" spans="17:21" x14ac:dyDescent="0.25">
      <c r="Q878" s="2">
        <v>877</v>
      </c>
      <c r="R878">
        <f t="shared" ca="1" si="62"/>
        <v>0.17810586509756188</v>
      </c>
      <c r="S878" s="2">
        <f t="shared" ca="1" si="63"/>
        <v>26.4</v>
      </c>
      <c r="T878">
        <f t="shared" ca="1" si="64"/>
        <v>0.54875138856915395</v>
      </c>
      <c r="U878" s="13">
        <f t="shared" ca="1" si="65"/>
        <v>29.36325749827343</v>
      </c>
    </row>
    <row r="879" spans="17:21" x14ac:dyDescent="0.25">
      <c r="Q879" s="2">
        <v>878</v>
      </c>
      <c r="R879">
        <f t="shared" ca="1" si="62"/>
        <v>0.10016912624319185</v>
      </c>
      <c r="S879" s="2">
        <f t="shared" ca="1" si="63"/>
        <v>26.4</v>
      </c>
      <c r="T879">
        <f t="shared" ca="1" si="64"/>
        <v>3.8074816171002057E-3</v>
      </c>
      <c r="U879" s="13">
        <f t="shared" ca="1" si="65"/>
        <v>26.420560400732338</v>
      </c>
    </row>
    <row r="880" spans="17:21" x14ac:dyDescent="0.25">
      <c r="Q880" s="2">
        <v>879</v>
      </c>
      <c r="R880">
        <f t="shared" ca="1" si="62"/>
        <v>0.77340565632128733</v>
      </c>
      <c r="S880" s="2">
        <f t="shared" ca="1" si="63"/>
        <v>53.399999999999991</v>
      </c>
      <c r="T880">
        <f t="shared" ca="1" si="64"/>
        <v>0.52844638172046732</v>
      </c>
      <c r="U880" s="13">
        <f t="shared" ca="1" si="65"/>
        <v>56.253610461290513</v>
      </c>
    </row>
    <row r="881" spans="17:21" x14ac:dyDescent="0.25">
      <c r="Q881" s="2">
        <v>880</v>
      </c>
      <c r="R881">
        <f t="shared" ca="1" si="62"/>
        <v>0.80102967853970286</v>
      </c>
      <c r="S881" s="2">
        <f t="shared" ca="1" si="63"/>
        <v>53.399999999999991</v>
      </c>
      <c r="T881">
        <f t="shared" ca="1" si="64"/>
        <v>0.71105879376360015</v>
      </c>
      <c r="U881" s="13">
        <f t="shared" ca="1" si="65"/>
        <v>57.239717486323435</v>
      </c>
    </row>
    <row r="882" spans="17:21" x14ac:dyDescent="0.25">
      <c r="Q882" s="2">
        <v>881</v>
      </c>
      <c r="R882">
        <f t="shared" ca="1" si="62"/>
        <v>0.20954748568150228</v>
      </c>
      <c r="S882" s="2">
        <f t="shared" ca="1" si="63"/>
        <v>31.799999999999997</v>
      </c>
      <c r="T882">
        <f t="shared" ca="1" si="64"/>
        <v>7.8746185528184021E-2</v>
      </c>
      <c r="U882" s="13">
        <f t="shared" ca="1" si="65"/>
        <v>32.225229401852189</v>
      </c>
    </row>
    <row r="883" spans="17:21" x14ac:dyDescent="0.25">
      <c r="Q883" s="2">
        <v>882</v>
      </c>
      <c r="R883">
        <f t="shared" ca="1" si="62"/>
        <v>7.7887836398410792E-2</v>
      </c>
      <c r="S883" s="2">
        <f t="shared" ca="1" si="63"/>
        <v>26.4</v>
      </c>
      <c r="T883">
        <f t="shared" ca="1" si="64"/>
        <v>0.98179003088155814</v>
      </c>
      <c r="U883" s="13">
        <f t="shared" ca="1" si="65"/>
        <v>31.701666166760411</v>
      </c>
    </row>
    <row r="884" spans="17:21" x14ac:dyDescent="0.25">
      <c r="Q884" s="2">
        <v>883</v>
      </c>
      <c r="R884">
        <f t="shared" ca="1" si="62"/>
        <v>0.59633987634455565</v>
      </c>
      <c r="S884" s="2">
        <f t="shared" ca="1" si="63"/>
        <v>42.599999999999994</v>
      </c>
      <c r="T884">
        <f t="shared" ca="1" si="64"/>
        <v>9.8199993632167248E-2</v>
      </c>
      <c r="U884" s="13">
        <f t="shared" ca="1" si="65"/>
        <v>43.130279965613695</v>
      </c>
    </row>
    <row r="885" spans="17:21" x14ac:dyDescent="0.25">
      <c r="Q885" s="2">
        <v>884</v>
      </c>
      <c r="R885">
        <f t="shared" ca="1" si="62"/>
        <v>4.0707732298783661E-4</v>
      </c>
      <c r="S885" s="2">
        <f t="shared" ca="1" si="63"/>
        <v>21</v>
      </c>
      <c r="T885">
        <f t="shared" ca="1" si="64"/>
        <v>0.75968809495639567</v>
      </c>
      <c r="U885" s="13">
        <f t="shared" ca="1" si="65"/>
        <v>25.102315712764536</v>
      </c>
    </row>
    <row r="886" spans="17:21" x14ac:dyDescent="0.25">
      <c r="Q886" s="2">
        <v>885</v>
      </c>
      <c r="R886">
        <f t="shared" ca="1" si="62"/>
        <v>0.80008031348996922</v>
      </c>
      <c r="S886" s="2">
        <f t="shared" ca="1" si="63"/>
        <v>53.399999999999991</v>
      </c>
      <c r="T886">
        <f t="shared" ca="1" si="64"/>
        <v>0.83448280385273421</v>
      </c>
      <c r="U886" s="13">
        <f t="shared" ca="1" si="65"/>
        <v>57.906207140804753</v>
      </c>
    </row>
    <row r="887" spans="17:21" x14ac:dyDescent="0.25">
      <c r="Q887" s="2">
        <v>886</v>
      </c>
      <c r="R887">
        <f t="shared" ca="1" si="62"/>
        <v>0.55508090622392692</v>
      </c>
      <c r="S887" s="2">
        <f t="shared" ca="1" si="63"/>
        <v>42.599999999999994</v>
      </c>
      <c r="T887">
        <f t="shared" ca="1" si="64"/>
        <v>0.51519638726805617</v>
      </c>
      <c r="U887" s="13">
        <f t="shared" ca="1" si="65"/>
        <v>45.382060491247501</v>
      </c>
    </row>
    <row r="888" spans="17:21" x14ac:dyDescent="0.25">
      <c r="Q888" s="2">
        <v>887</v>
      </c>
      <c r="R888">
        <f t="shared" ca="1" si="62"/>
        <v>0.29363718126641436</v>
      </c>
      <c r="S888" s="2">
        <f t="shared" ca="1" si="63"/>
        <v>31.799999999999997</v>
      </c>
      <c r="T888">
        <f t="shared" ca="1" si="64"/>
        <v>0.99312438869177455</v>
      </c>
      <c r="U888" s="13">
        <f t="shared" ca="1" si="65"/>
        <v>37.162871698935582</v>
      </c>
    </row>
    <row r="889" spans="17:21" x14ac:dyDescent="0.25">
      <c r="Q889" s="2">
        <v>888</v>
      </c>
      <c r="R889">
        <f t="shared" ca="1" si="62"/>
        <v>0.65374680873326341</v>
      </c>
      <c r="S889" s="2">
        <f t="shared" ca="1" si="63"/>
        <v>47.999999999999993</v>
      </c>
      <c r="T889">
        <f t="shared" ca="1" si="64"/>
        <v>0.73485237452815388</v>
      </c>
      <c r="U889" s="13">
        <f t="shared" ca="1" si="65"/>
        <v>51.968202822452021</v>
      </c>
    </row>
    <row r="890" spans="17:21" x14ac:dyDescent="0.25">
      <c r="Q890" s="2">
        <v>889</v>
      </c>
      <c r="R890">
        <f t="shared" ca="1" si="62"/>
        <v>0.11762241358793524</v>
      </c>
      <c r="S890" s="2">
        <f t="shared" ca="1" si="63"/>
        <v>26.4</v>
      </c>
      <c r="T890">
        <f t="shared" ca="1" si="64"/>
        <v>0.93171935825003394</v>
      </c>
      <c r="U890" s="13">
        <f t="shared" ca="1" si="65"/>
        <v>31.431284534550183</v>
      </c>
    </row>
    <row r="891" spans="17:21" x14ac:dyDescent="0.25">
      <c r="Q891" s="2">
        <v>890</v>
      </c>
      <c r="R891">
        <f t="shared" ca="1" si="62"/>
        <v>0.54597792103258425</v>
      </c>
      <c r="S891" s="2">
        <f t="shared" ca="1" si="63"/>
        <v>42.599999999999994</v>
      </c>
      <c r="T891">
        <f t="shared" ca="1" si="64"/>
        <v>9.984067744521441E-2</v>
      </c>
      <c r="U891" s="13">
        <f t="shared" ca="1" si="65"/>
        <v>43.139139658204151</v>
      </c>
    </row>
    <row r="892" spans="17:21" x14ac:dyDescent="0.25">
      <c r="Q892" s="2">
        <v>891</v>
      </c>
      <c r="R892">
        <f t="shared" ca="1" si="62"/>
        <v>0.98625568806252795</v>
      </c>
      <c r="S892" s="2">
        <f t="shared" ca="1" si="63"/>
        <v>64.199999999999989</v>
      </c>
      <c r="T892">
        <f t="shared" ca="1" si="64"/>
        <v>0.54882242287142358</v>
      </c>
      <c r="U892" s="13">
        <f t="shared" ca="1" si="65"/>
        <v>67.163641083505681</v>
      </c>
    </row>
    <row r="893" spans="17:21" x14ac:dyDescent="0.25">
      <c r="Q893" s="2">
        <v>892</v>
      </c>
      <c r="R893">
        <f t="shared" ca="1" si="62"/>
        <v>0.52172158925954382</v>
      </c>
      <c r="S893" s="2">
        <f t="shared" ca="1" si="63"/>
        <v>42.599999999999994</v>
      </c>
      <c r="T893">
        <f t="shared" ca="1" si="64"/>
        <v>0.45647310775574013</v>
      </c>
      <c r="U893" s="13">
        <f t="shared" ca="1" si="65"/>
        <v>45.064954781880992</v>
      </c>
    </row>
    <row r="894" spans="17:21" x14ac:dyDescent="0.25">
      <c r="Q894" s="2">
        <v>893</v>
      </c>
      <c r="R894">
        <f t="shared" ca="1" si="62"/>
        <v>0.43999980509784187</v>
      </c>
      <c r="S894" s="2">
        <f t="shared" ca="1" si="63"/>
        <v>37.199999999999996</v>
      </c>
      <c r="T894">
        <f t="shared" ca="1" si="64"/>
        <v>0.92384030998414768</v>
      </c>
      <c r="U894" s="13">
        <f t="shared" ca="1" si="65"/>
        <v>42.188737673914396</v>
      </c>
    </row>
    <row r="895" spans="17:21" x14ac:dyDescent="0.25">
      <c r="Q895" s="2">
        <v>894</v>
      </c>
      <c r="R895">
        <f t="shared" ca="1" si="62"/>
        <v>0.69074815525577893</v>
      </c>
      <c r="S895" s="2">
        <f t="shared" ca="1" si="63"/>
        <v>47.999999999999993</v>
      </c>
      <c r="T895">
        <f t="shared" ca="1" si="64"/>
        <v>0.10334192433501266</v>
      </c>
      <c r="U895" s="13">
        <f t="shared" ca="1" si="65"/>
        <v>48.558046391409064</v>
      </c>
    </row>
    <row r="896" spans="17:21" x14ac:dyDescent="0.25">
      <c r="Q896" s="2">
        <v>895</v>
      </c>
      <c r="R896">
        <f t="shared" ca="1" si="62"/>
        <v>0.38295891118660086</v>
      </c>
      <c r="S896" s="2">
        <f t="shared" ca="1" si="63"/>
        <v>37.199999999999996</v>
      </c>
      <c r="T896">
        <f t="shared" ca="1" si="64"/>
        <v>0.27035733998279265</v>
      </c>
      <c r="U896" s="13">
        <f t="shared" ca="1" si="65"/>
        <v>38.659929635907076</v>
      </c>
    </row>
    <row r="897" spans="17:21" x14ac:dyDescent="0.25">
      <c r="Q897" s="2">
        <v>896</v>
      </c>
      <c r="R897">
        <f t="shared" ca="1" si="62"/>
        <v>0.48713891108555307</v>
      </c>
      <c r="S897" s="2">
        <f t="shared" ca="1" si="63"/>
        <v>42.599999999999994</v>
      </c>
      <c r="T897">
        <f t="shared" ca="1" si="64"/>
        <v>0.16031059244521206</v>
      </c>
      <c r="U897" s="13">
        <f t="shared" ca="1" si="65"/>
        <v>43.465677199204137</v>
      </c>
    </row>
    <row r="898" spans="17:21" x14ac:dyDescent="0.25">
      <c r="Q898" s="2">
        <v>897</v>
      </c>
      <c r="R898">
        <f t="shared" ca="1" si="62"/>
        <v>0.24080617985756358</v>
      </c>
      <c r="S898" s="2">
        <f t="shared" ca="1" si="63"/>
        <v>31.799999999999997</v>
      </c>
      <c r="T898">
        <f t="shared" ca="1" si="64"/>
        <v>0.28853695379769084</v>
      </c>
      <c r="U898" s="13">
        <f t="shared" ca="1" si="65"/>
        <v>33.358099550507525</v>
      </c>
    </row>
    <row r="899" spans="17:21" x14ac:dyDescent="0.25">
      <c r="Q899" s="2">
        <v>898</v>
      </c>
      <c r="R899">
        <f t="shared" ref="R899:R962" ca="1" si="66">RAND()</f>
        <v>0.4057086628192218</v>
      </c>
      <c r="S899" s="2">
        <f t="shared" ref="S899:S962" ca="1" si="67">VLOOKUP(R899,$L$2:$M$11,2)</f>
        <v>37.199999999999996</v>
      </c>
      <c r="T899">
        <f t="shared" ref="T899:T962" ca="1" si="68">RAND()</f>
        <v>0.63970024396000325</v>
      </c>
      <c r="U899" s="13">
        <f t="shared" ca="1" si="65"/>
        <v>40.654381317384015</v>
      </c>
    </row>
    <row r="900" spans="17:21" x14ac:dyDescent="0.25">
      <c r="Q900" s="2">
        <v>899</v>
      </c>
      <c r="R900">
        <f t="shared" ca="1" si="66"/>
        <v>9.6791543106144462E-2</v>
      </c>
      <c r="S900" s="2">
        <f t="shared" ca="1" si="67"/>
        <v>26.4</v>
      </c>
      <c r="T900">
        <f t="shared" ca="1" si="68"/>
        <v>0.18048074347640397</v>
      </c>
      <c r="U900" s="13">
        <f t="shared" ca="1" si="65"/>
        <v>27.374596014772582</v>
      </c>
    </row>
    <row r="901" spans="17:21" x14ac:dyDescent="0.25">
      <c r="Q901" s="2">
        <v>900</v>
      </c>
      <c r="R901">
        <f t="shared" ca="1" si="66"/>
        <v>0.66349591705811306</v>
      </c>
      <c r="S901" s="2">
        <f t="shared" ca="1" si="67"/>
        <v>47.999999999999993</v>
      </c>
      <c r="T901">
        <f t="shared" ca="1" si="68"/>
        <v>0.17685207886113519</v>
      </c>
      <c r="U901" s="13">
        <f t="shared" ca="1" si="65"/>
        <v>48.955001225850125</v>
      </c>
    </row>
    <row r="902" spans="17:21" x14ac:dyDescent="0.25">
      <c r="Q902" s="2">
        <v>901</v>
      </c>
      <c r="R902">
        <f t="shared" ca="1" si="66"/>
        <v>0.42057938357786273</v>
      </c>
      <c r="S902" s="2">
        <f t="shared" ca="1" si="67"/>
        <v>37.199999999999996</v>
      </c>
      <c r="T902">
        <f t="shared" ca="1" si="68"/>
        <v>0.57105522200885728</v>
      </c>
      <c r="U902" s="13">
        <f t="shared" ca="1" si="65"/>
        <v>40.283698198847823</v>
      </c>
    </row>
    <row r="903" spans="17:21" x14ac:dyDescent="0.25">
      <c r="Q903" s="2">
        <v>902</v>
      </c>
      <c r="R903">
        <f t="shared" ca="1" si="66"/>
        <v>0.90156871738188959</v>
      </c>
      <c r="S903" s="2">
        <f t="shared" ca="1" si="67"/>
        <v>58.79999999999999</v>
      </c>
      <c r="T903">
        <f t="shared" ca="1" si="68"/>
        <v>0.27077008887119203</v>
      </c>
      <c r="U903" s="13">
        <f t="shared" ca="1" si="65"/>
        <v>60.262158479904429</v>
      </c>
    </row>
    <row r="904" spans="17:21" x14ac:dyDescent="0.25">
      <c r="Q904" s="2">
        <v>903</v>
      </c>
      <c r="R904">
        <f t="shared" ca="1" si="66"/>
        <v>0.22806538853460012</v>
      </c>
      <c r="S904" s="2">
        <f t="shared" ca="1" si="67"/>
        <v>31.799999999999997</v>
      </c>
      <c r="T904">
        <f t="shared" ca="1" si="68"/>
        <v>0.32289550921022003</v>
      </c>
      <c r="U904" s="13">
        <f t="shared" ca="1" si="65"/>
        <v>33.543635749735188</v>
      </c>
    </row>
    <row r="905" spans="17:21" x14ac:dyDescent="0.25">
      <c r="Q905" s="2">
        <v>904</v>
      </c>
      <c r="R905">
        <f t="shared" ca="1" si="66"/>
        <v>0.33245444850180539</v>
      </c>
      <c r="S905" s="2">
        <f t="shared" ca="1" si="67"/>
        <v>37.199999999999996</v>
      </c>
      <c r="T905">
        <f t="shared" ca="1" si="68"/>
        <v>0.16806821987701193</v>
      </c>
      <c r="U905" s="13">
        <f t="shared" ca="1" si="65"/>
        <v>38.10756838733586</v>
      </c>
    </row>
    <row r="906" spans="17:21" x14ac:dyDescent="0.25">
      <c r="Q906" s="2">
        <v>905</v>
      </c>
      <c r="R906">
        <f t="shared" ca="1" si="66"/>
        <v>3.1874427274510619E-2</v>
      </c>
      <c r="S906" s="2">
        <f t="shared" ca="1" si="67"/>
        <v>21</v>
      </c>
      <c r="T906">
        <f t="shared" ca="1" si="68"/>
        <v>0.43188280018918201</v>
      </c>
      <c r="U906" s="13">
        <f t="shared" ca="1" si="65"/>
        <v>23.332167121021584</v>
      </c>
    </row>
    <row r="907" spans="17:21" x14ac:dyDescent="0.25">
      <c r="Q907" s="2">
        <v>906</v>
      </c>
      <c r="R907">
        <f t="shared" ca="1" si="66"/>
        <v>0.38680844618650145</v>
      </c>
      <c r="S907" s="2">
        <f t="shared" ca="1" si="67"/>
        <v>37.199999999999996</v>
      </c>
      <c r="T907">
        <f t="shared" ca="1" si="68"/>
        <v>0.90113443855948328</v>
      </c>
      <c r="U907" s="13">
        <f t="shared" ca="1" si="65"/>
        <v>42.066125968221208</v>
      </c>
    </row>
    <row r="908" spans="17:21" x14ac:dyDescent="0.25">
      <c r="Q908" s="2">
        <v>907</v>
      </c>
      <c r="R908">
        <f t="shared" ca="1" si="66"/>
        <v>0.17658680864820886</v>
      </c>
      <c r="S908" s="2">
        <f t="shared" ca="1" si="67"/>
        <v>26.4</v>
      </c>
      <c r="T908">
        <f t="shared" ca="1" si="68"/>
        <v>0.1693296650323235</v>
      </c>
      <c r="U908" s="13">
        <f t="shared" ca="1" si="65"/>
        <v>27.314380191174546</v>
      </c>
    </row>
    <row r="909" spans="17:21" x14ac:dyDescent="0.25">
      <c r="Q909" s="2">
        <v>908</v>
      </c>
      <c r="R909">
        <f t="shared" ca="1" si="66"/>
        <v>0.33756299959481073</v>
      </c>
      <c r="S909" s="2">
        <f t="shared" ca="1" si="67"/>
        <v>37.199999999999996</v>
      </c>
      <c r="T909">
        <f t="shared" ca="1" si="68"/>
        <v>2.6434338437706373E-3</v>
      </c>
      <c r="U909" s="13">
        <f t="shared" ca="1" si="65"/>
        <v>37.214274542756357</v>
      </c>
    </row>
    <row r="910" spans="17:21" x14ac:dyDescent="0.25">
      <c r="Q910" s="2">
        <v>909</v>
      </c>
      <c r="R910">
        <f t="shared" ca="1" si="66"/>
        <v>8.844059578040131E-3</v>
      </c>
      <c r="S910" s="2">
        <f t="shared" ca="1" si="67"/>
        <v>21</v>
      </c>
      <c r="T910">
        <f t="shared" ca="1" si="68"/>
        <v>0.63312538333063118</v>
      </c>
      <c r="U910" s="13">
        <f t="shared" ca="1" si="65"/>
        <v>24.41887706998541</v>
      </c>
    </row>
    <row r="911" spans="17:21" x14ac:dyDescent="0.25">
      <c r="Q911" s="2">
        <v>910</v>
      </c>
      <c r="R911">
        <f t="shared" ca="1" si="66"/>
        <v>7.2664376416078591E-2</v>
      </c>
      <c r="S911" s="2">
        <f t="shared" ca="1" si="67"/>
        <v>26.4</v>
      </c>
      <c r="T911">
        <f t="shared" ca="1" si="68"/>
        <v>0.42980357181848117</v>
      </c>
      <c r="U911" s="13">
        <f t="shared" ca="1" si="65"/>
        <v>28.720939287819796</v>
      </c>
    </row>
    <row r="912" spans="17:21" x14ac:dyDescent="0.25">
      <c r="Q912" s="2">
        <v>911</v>
      </c>
      <c r="R912">
        <f t="shared" ca="1" si="66"/>
        <v>0.58973672014306955</v>
      </c>
      <c r="S912" s="2">
        <f t="shared" ca="1" si="67"/>
        <v>42.599999999999994</v>
      </c>
      <c r="T912">
        <f t="shared" ca="1" si="68"/>
        <v>5.0729845113496541E-2</v>
      </c>
      <c r="U912" s="13">
        <f t="shared" ca="1" si="65"/>
        <v>42.873941163612876</v>
      </c>
    </row>
    <row r="913" spans="17:21" x14ac:dyDescent="0.25">
      <c r="Q913" s="2">
        <v>912</v>
      </c>
      <c r="R913">
        <f t="shared" ca="1" si="66"/>
        <v>4.152250923835421E-2</v>
      </c>
      <c r="S913" s="2">
        <f t="shared" ca="1" si="67"/>
        <v>21</v>
      </c>
      <c r="T913">
        <f t="shared" ca="1" si="68"/>
        <v>0.25244617307525907</v>
      </c>
      <c r="U913" s="13">
        <f t="shared" ca="1" si="65"/>
        <v>22.363209334606399</v>
      </c>
    </row>
    <row r="914" spans="17:21" x14ac:dyDescent="0.25">
      <c r="Q914" s="2">
        <v>913</v>
      </c>
      <c r="R914">
        <f t="shared" ca="1" si="66"/>
        <v>0.88380269875957551</v>
      </c>
      <c r="S914" s="2">
        <f t="shared" ca="1" si="67"/>
        <v>58.79999999999999</v>
      </c>
      <c r="T914">
        <f t="shared" ca="1" si="68"/>
        <v>0.9201649148958374</v>
      </c>
      <c r="U914" s="13">
        <f t="shared" ca="1" si="65"/>
        <v>63.768890540437511</v>
      </c>
    </row>
    <row r="915" spans="17:21" x14ac:dyDescent="0.25">
      <c r="Q915" s="2">
        <v>914</v>
      </c>
      <c r="R915">
        <f t="shared" ca="1" si="66"/>
        <v>0.10213841525140799</v>
      </c>
      <c r="S915" s="2">
        <f t="shared" ca="1" si="67"/>
        <v>26.4</v>
      </c>
      <c r="T915">
        <f t="shared" ca="1" si="68"/>
        <v>0.61662136622307684</v>
      </c>
      <c r="U915" s="13">
        <f t="shared" ca="1" si="65"/>
        <v>29.729755377604615</v>
      </c>
    </row>
    <row r="916" spans="17:21" x14ac:dyDescent="0.25">
      <c r="Q916" s="2">
        <v>915</v>
      </c>
      <c r="R916">
        <f t="shared" ca="1" si="66"/>
        <v>0.94088202488324879</v>
      </c>
      <c r="S916" s="2">
        <f t="shared" ca="1" si="67"/>
        <v>64.199999999999989</v>
      </c>
      <c r="T916">
        <f t="shared" ca="1" si="68"/>
        <v>0.13826059320459905</v>
      </c>
      <c r="U916" s="13">
        <f t="shared" ref="U916:U979" ca="1" si="69">S916+$D$6*T916</f>
        <v>64.946607203304822</v>
      </c>
    </row>
    <row r="917" spans="17:21" x14ac:dyDescent="0.25">
      <c r="Q917" s="2">
        <v>916</v>
      </c>
      <c r="R917">
        <f t="shared" ca="1" si="66"/>
        <v>0.60112822868508131</v>
      </c>
      <c r="S917" s="2">
        <f t="shared" ca="1" si="67"/>
        <v>42.599999999999994</v>
      </c>
      <c r="T917">
        <f t="shared" ca="1" si="68"/>
        <v>0.86985944500924905</v>
      </c>
      <c r="U917" s="13">
        <f t="shared" ca="1" si="69"/>
        <v>47.29724100304994</v>
      </c>
    </row>
    <row r="918" spans="17:21" x14ac:dyDescent="0.25">
      <c r="Q918" s="2">
        <v>917</v>
      </c>
      <c r="R918">
        <f t="shared" ca="1" si="66"/>
        <v>0.76499055459172571</v>
      </c>
      <c r="S918" s="2">
        <f t="shared" ca="1" si="67"/>
        <v>53.399999999999991</v>
      </c>
      <c r="T918">
        <f t="shared" ca="1" si="68"/>
        <v>0.47912767803001788</v>
      </c>
      <c r="U918" s="13">
        <f t="shared" ca="1" si="69"/>
        <v>55.987289461362089</v>
      </c>
    </row>
    <row r="919" spans="17:21" x14ac:dyDescent="0.25">
      <c r="Q919" s="2">
        <v>918</v>
      </c>
      <c r="R919">
        <f t="shared" ca="1" si="66"/>
        <v>0.70367699238540493</v>
      </c>
      <c r="S919" s="2">
        <f t="shared" ca="1" si="67"/>
        <v>47.999999999999993</v>
      </c>
      <c r="T919">
        <f t="shared" ca="1" si="68"/>
        <v>0.45942674292862373</v>
      </c>
      <c r="U919" s="13">
        <f t="shared" ca="1" si="69"/>
        <v>50.480904411814564</v>
      </c>
    </row>
    <row r="920" spans="17:21" x14ac:dyDescent="0.25">
      <c r="Q920" s="2">
        <v>919</v>
      </c>
      <c r="R920">
        <f t="shared" ca="1" si="66"/>
        <v>0.6408539542716627</v>
      </c>
      <c r="S920" s="2">
        <f t="shared" ca="1" si="67"/>
        <v>47.999999999999993</v>
      </c>
      <c r="T920">
        <f t="shared" ca="1" si="68"/>
        <v>0.4645385968863297</v>
      </c>
      <c r="U920" s="13">
        <f t="shared" ca="1" si="69"/>
        <v>50.508508423186171</v>
      </c>
    </row>
    <row r="921" spans="17:21" x14ac:dyDescent="0.25">
      <c r="Q921" s="2">
        <v>920</v>
      </c>
      <c r="R921">
        <f t="shared" ca="1" si="66"/>
        <v>0.93565490819252639</v>
      </c>
      <c r="S921" s="2">
        <f t="shared" ca="1" si="67"/>
        <v>64.199999999999989</v>
      </c>
      <c r="T921">
        <f t="shared" ca="1" si="68"/>
        <v>0.49276060086954065</v>
      </c>
      <c r="U921" s="13">
        <f t="shared" ca="1" si="69"/>
        <v>66.860907244695511</v>
      </c>
    </row>
    <row r="922" spans="17:21" x14ac:dyDescent="0.25">
      <c r="Q922" s="2">
        <v>921</v>
      </c>
      <c r="R922">
        <f t="shared" ca="1" si="66"/>
        <v>0.94322593800008481</v>
      </c>
      <c r="S922" s="2">
        <f t="shared" ca="1" si="67"/>
        <v>64.199999999999989</v>
      </c>
      <c r="T922">
        <f t="shared" ca="1" si="68"/>
        <v>0.48454500490455255</v>
      </c>
      <c r="U922" s="13">
        <f t="shared" ca="1" si="69"/>
        <v>66.816543026484567</v>
      </c>
    </row>
    <row r="923" spans="17:21" x14ac:dyDescent="0.25">
      <c r="Q923" s="2">
        <v>922</v>
      </c>
      <c r="R923">
        <f t="shared" ca="1" si="66"/>
        <v>0.69810923646642198</v>
      </c>
      <c r="S923" s="2">
        <f t="shared" ca="1" si="67"/>
        <v>47.999999999999993</v>
      </c>
      <c r="T923">
        <f t="shared" ca="1" si="68"/>
        <v>0.28636088448354757</v>
      </c>
      <c r="U923" s="13">
        <f t="shared" ca="1" si="69"/>
        <v>49.546348776211147</v>
      </c>
    </row>
    <row r="924" spans="17:21" x14ac:dyDescent="0.25">
      <c r="Q924" s="2">
        <v>923</v>
      </c>
      <c r="R924">
        <f t="shared" ca="1" si="66"/>
        <v>0.48898615104043208</v>
      </c>
      <c r="S924" s="2">
        <f t="shared" ca="1" si="67"/>
        <v>42.599999999999994</v>
      </c>
      <c r="T924">
        <f t="shared" ca="1" si="68"/>
        <v>0.15978054090078875</v>
      </c>
      <c r="U924" s="13">
        <f t="shared" ca="1" si="69"/>
        <v>43.462814920864254</v>
      </c>
    </row>
    <row r="925" spans="17:21" x14ac:dyDescent="0.25">
      <c r="Q925" s="2">
        <v>924</v>
      </c>
      <c r="R925">
        <f t="shared" ca="1" si="66"/>
        <v>0.43862410610188962</v>
      </c>
      <c r="S925" s="2">
        <f t="shared" ca="1" si="67"/>
        <v>37.199999999999996</v>
      </c>
      <c r="T925">
        <f t="shared" ca="1" si="68"/>
        <v>0.24139993746947352</v>
      </c>
      <c r="U925" s="13">
        <f t="shared" ca="1" si="69"/>
        <v>38.503559662335149</v>
      </c>
    </row>
    <row r="926" spans="17:21" x14ac:dyDescent="0.25">
      <c r="Q926" s="2">
        <v>925</v>
      </c>
      <c r="R926">
        <f t="shared" ca="1" si="66"/>
        <v>0.62648606660340767</v>
      </c>
      <c r="S926" s="2">
        <f t="shared" ca="1" si="67"/>
        <v>47.999999999999993</v>
      </c>
      <c r="T926">
        <f t="shared" ca="1" si="68"/>
        <v>1.6896665371184949E-2</v>
      </c>
      <c r="U926" s="13">
        <f t="shared" ca="1" si="69"/>
        <v>48.091241993004388</v>
      </c>
    </row>
    <row r="927" spans="17:21" x14ac:dyDescent="0.25">
      <c r="Q927" s="2">
        <v>926</v>
      </c>
      <c r="R927">
        <f t="shared" ca="1" si="66"/>
        <v>7.6301781246977396E-2</v>
      </c>
      <c r="S927" s="2">
        <f t="shared" ca="1" si="67"/>
        <v>26.4</v>
      </c>
      <c r="T927">
        <f t="shared" ca="1" si="68"/>
        <v>0.4197684295188876</v>
      </c>
      <c r="U927" s="13">
        <f t="shared" ca="1" si="69"/>
        <v>28.666749519401993</v>
      </c>
    </row>
    <row r="928" spans="17:21" x14ac:dyDescent="0.25">
      <c r="Q928" s="2">
        <v>927</v>
      </c>
      <c r="R928">
        <f t="shared" ca="1" si="66"/>
        <v>0.49520684535010251</v>
      </c>
      <c r="S928" s="2">
        <f t="shared" ca="1" si="67"/>
        <v>42.599999999999994</v>
      </c>
      <c r="T928">
        <f t="shared" ca="1" si="68"/>
        <v>0.6711116142815553</v>
      </c>
      <c r="U928" s="13">
        <f t="shared" ca="1" si="69"/>
        <v>46.224002717120392</v>
      </c>
    </row>
    <row r="929" spans="17:21" x14ac:dyDescent="0.25">
      <c r="Q929" s="2">
        <v>928</v>
      </c>
      <c r="R929">
        <f t="shared" ca="1" si="66"/>
        <v>0.49305892801640894</v>
      </c>
      <c r="S929" s="2">
        <f t="shared" ca="1" si="67"/>
        <v>42.599999999999994</v>
      </c>
      <c r="T929">
        <f t="shared" ca="1" si="68"/>
        <v>0.97883391964404409</v>
      </c>
      <c r="U929" s="13">
        <f t="shared" ca="1" si="69"/>
        <v>47.885703166077832</v>
      </c>
    </row>
    <row r="930" spans="17:21" x14ac:dyDescent="0.25">
      <c r="Q930" s="2">
        <v>929</v>
      </c>
      <c r="R930">
        <f t="shared" ca="1" si="66"/>
        <v>3.0101144373625099E-2</v>
      </c>
      <c r="S930" s="2">
        <f t="shared" ca="1" si="67"/>
        <v>21</v>
      </c>
      <c r="T930">
        <f t="shared" ca="1" si="68"/>
        <v>0.12398813159180411</v>
      </c>
      <c r="U930" s="13">
        <f t="shared" ca="1" si="69"/>
        <v>21.669535910595741</v>
      </c>
    </row>
    <row r="931" spans="17:21" x14ac:dyDescent="0.25">
      <c r="Q931" s="2">
        <v>930</v>
      </c>
      <c r="R931">
        <f t="shared" ca="1" si="66"/>
        <v>0.83196191734094016</v>
      </c>
      <c r="S931" s="2">
        <f t="shared" ca="1" si="67"/>
        <v>58.79999999999999</v>
      </c>
      <c r="T931">
        <f t="shared" ca="1" si="68"/>
        <v>0.43879017629069683</v>
      </c>
      <c r="U931" s="13">
        <f t="shared" ca="1" si="69"/>
        <v>61.169466951969753</v>
      </c>
    </row>
    <row r="932" spans="17:21" x14ac:dyDescent="0.25">
      <c r="Q932" s="2">
        <v>931</v>
      </c>
      <c r="R932">
        <f t="shared" ca="1" si="66"/>
        <v>6.3049231486411395E-2</v>
      </c>
      <c r="S932" s="2">
        <f t="shared" ca="1" si="67"/>
        <v>21</v>
      </c>
      <c r="T932">
        <f t="shared" ca="1" si="68"/>
        <v>0.83806937896011635</v>
      </c>
      <c r="U932" s="13">
        <f t="shared" ca="1" si="69"/>
        <v>25.525574646384626</v>
      </c>
    </row>
    <row r="933" spans="17:21" x14ac:dyDescent="0.25">
      <c r="Q933" s="2">
        <v>932</v>
      </c>
      <c r="R933">
        <f t="shared" ca="1" si="66"/>
        <v>0.8746695234906513</v>
      </c>
      <c r="S933" s="2">
        <f t="shared" ca="1" si="67"/>
        <v>58.79999999999999</v>
      </c>
      <c r="T933">
        <f t="shared" ca="1" si="68"/>
        <v>0.70394863640654703</v>
      </c>
      <c r="U933" s="13">
        <f t="shared" ca="1" si="69"/>
        <v>62.601322636595341</v>
      </c>
    </row>
    <row r="934" spans="17:21" x14ac:dyDescent="0.25">
      <c r="Q934" s="2">
        <v>933</v>
      </c>
      <c r="R934">
        <f t="shared" ca="1" si="66"/>
        <v>0.11807781159313535</v>
      </c>
      <c r="S934" s="2">
        <f t="shared" ca="1" si="67"/>
        <v>26.4</v>
      </c>
      <c r="T934">
        <f t="shared" ca="1" si="68"/>
        <v>0.70971315179108618</v>
      </c>
      <c r="U934" s="13">
        <f t="shared" ca="1" si="69"/>
        <v>30.232451019671863</v>
      </c>
    </row>
    <row r="935" spans="17:21" x14ac:dyDescent="0.25">
      <c r="Q935" s="2">
        <v>934</v>
      </c>
      <c r="R935">
        <f t="shared" ca="1" si="66"/>
        <v>0.16366606144453821</v>
      </c>
      <c r="S935" s="2">
        <f t="shared" ca="1" si="67"/>
        <v>26.4</v>
      </c>
      <c r="T935">
        <f t="shared" ca="1" si="68"/>
        <v>0.23605977188847194</v>
      </c>
      <c r="U935" s="13">
        <f t="shared" ca="1" si="69"/>
        <v>27.674722768197746</v>
      </c>
    </row>
    <row r="936" spans="17:21" x14ac:dyDescent="0.25">
      <c r="Q936" s="2">
        <v>935</v>
      </c>
      <c r="R936">
        <f t="shared" ca="1" si="66"/>
        <v>0.11416255066767567</v>
      </c>
      <c r="S936" s="2">
        <f t="shared" ca="1" si="67"/>
        <v>26.4</v>
      </c>
      <c r="T936">
        <f t="shared" ca="1" si="68"/>
        <v>0.94324075213659919</v>
      </c>
      <c r="U936" s="13">
        <f t="shared" ca="1" si="69"/>
        <v>31.493500061537635</v>
      </c>
    </row>
    <row r="937" spans="17:21" x14ac:dyDescent="0.25">
      <c r="Q937" s="2">
        <v>936</v>
      </c>
      <c r="R937">
        <f t="shared" ca="1" si="66"/>
        <v>0.13440364538794414</v>
      </c>
      <c r="S937" s="2">
        <f t="shared" ca="1" si="67"/>
        <v>26.4</v>
      </c>
      <c r="T937">
        <f t="shared" ca="1" si="68"/>
        <v>0.31482284001760519</v>
      </c>
      <c r="U937" s="13">
        <f t="shared" ca="1" si="69"/>
        <v>28.100043336095066</v>
      </c>
    </row>
    <row r="938" spans="17:21" x14ac:dyDescent="0.25">
      <c r="Q938" s="2">
        <v>937</v>
      </c>
      <c r="R938">
        <f t="shared" ca="1" si="66"/>
        <v>0.63908115752493422</v>
      </c>
      <c r="S938" s="2">
        <f t="shared" ca="1" si="67"/>
        <v>47.999999999999993</v>
      </c>
      <c r="T938">
        <f t="shared" ca="1" si="68"/>
        <v>0.81125471145349248</v>
      </c>
      <c r="U938" s="13">
        <f t="shared" ca="1" si="69"/>
        <v>52.380775441848854</v>
      </c>
    </row>
    <row r="939" spans="17:21" x14ac:dyDescent="0.25">
      <c r="Q939" s="2">
        <v>938</v>
      </c>
      <c r="R939">
        <f t="shared" ca="1" si="66"/>
        <v>0.31298652610924538</v>
      </c>
      <c r="S939" s="2">
        <f t="shared" ca="1" si="67"/>
        <v>37.199999999999996</v>
      </c>
      <c r="T939">
        <f t="shared" ca="1" si="68"/>
        <v>0.95122100656363839</v>
      </c>
      <c r="U939" s="13">
        <f t="shared" ca="1" si="69"/>
        <v>42.336593435443646</v>
      </c>
    </row>
    <row r="940" spans="17:21" x14ac:dyDescent="0.25">
      <c r="Q940" s="2">
        <v>939</v>
      </c>
      <c r="R940">
        <f t="shared" ca="1" si="66"/>
        <v>0.91755053719013513</v>
      </c>
      <c r="S940" s="2">
        <f t="shared" ca="1" si="67"/>
        <v>58.79999999999999</v>
      </c>
      <c r="T940">
        <f t="shared" ca="1" si="68"/>
        <v>0.98630024574849817</v>
      </c>
      <c r="U940" s="13">
        <f t="shared" ca="1" si="69"/>
        <v>64.126021327041883</v>
      </c>
    </row>
    <row r="941" spans="17:21" x14ac:dyDescent="0.25">
      <c r="Q941" s="2">
        <v>940</v>
      </c>
      <c r="R941">
        <f t="shared" ca="1" si="66"/>
        <v>0.8330843270200794</v>
      </c>
      <c r="S941" s="2">
        <f t="shared" ca="1" si="67"/>
        <v>58.79999999999999</v>
      </c>
      <c r="T941">
        <f t="shared" ca="1" si="68"/>
        <v>0.6043532782972314</v>
      </c>
      <c r="U941" s="13">
        <f t="shared" ca="1" si="69"/>
        <v>62.06350770280504</v>
      </c>
    </row>
    <row r="942" spans="17:21" x14ac:dyDescent="0.25">
      <c r="Q942" s="2">
        <v>941</v>
      </c>
      <c r="R942">
        <f t="shared" ca="1" si="66"/>
        <v>0.53692813638991066</v>
      </c>
      <c r="S942" s="2">
        <f t="shared" ca="1" si="67"/>
        <v>42.599999999999994</v>
      </c>
      <c r="T942">
        <f t="shared" ca="1" si="68"/>
        <v>8.9732239650495593E-2</v>
      </c>
      <c r="U942" s="13">
        <f t="shared" ca="1" si="69"/>
        <v>43.084554094112669</v>
      </c>
    </row>
    <row r="943" spans="17:21" x14ac:dyDescent="0.25">
      <c r="Q943" s="2">
        <v>942</v>
      </c>
      <c r="R943">
        <f t="shared" ca="1" si="66"/>
        <v>0.83721056340036826</v>
      </c>
      <c r="S943" s="2">
        <f t="shared" ca="1" si="67"/>
        <v>58.79999999999999</v>
      </c>
      <c r="T943">
        <f t="shared" ca="1" si="68"/>
        <v>0.4224134643215679</v>
      </c>
      <c r="U943" s="13">
        <f t="shared" ca="1" si="69"/>
        <v>61.081032707336455</v>
      </c>
    </row>
    <row r="944" spans="17:21" x14ac:dyDescent="0.25">
      <c r="Q944" s="2">
        <v>943</v>
      </c>
      <c r="R944">
        <f t="shared" ca="1" si="66"/>
        <v>2.8906191710019513E-2</v>
      </c>
      <c r="S944" s="2">
        <f t="shared" ca="1" si="67"/>
        <v>21</v>
      </c>
      <c r="T944">
        <f t="shared" ca="1" si="68"/>
        <v>0.14525511087680187</v>
      </c>
      <c r="U944" s="13">
        <f t="shared" ca="1" si="69"/>
        <v>21.784377598734729</v>
      </c>
    </row>
    <row r="945" spans="17:21" x14ac:dyDescent="0.25">
      <c r="Q945" s="2">
        <v>944</v>
      </c>
      <c r="R945">
        <f t="shared" ca="1" si="66"/>
        <v>0.52945372472142638</v>
      </c>
      <c r="S945" s="2">
        <f t="shared" ca="1" si="67"/>
        <v>42.599999999999994</v>
      </c>
      <c r="T945">
        <f t="shared" ca="1" si="68"/>
        <v>0.80948320743896585</v>
      </c>
      <c r="U945" s="13">
        <f t="shared" ca="1" si="69"/>
        <v>46.971209320170409</v>
      </c>
    </row>
    <row r="946" spans="17:21" x14ac:dyDescent="0.25">
      <c r="Q946" s="2">
        <v>945</v>
      </c>
      <c r="R946">
        <f t="shared" ca="1" si="66"/>
        <v>0.80697108009952523</v>
      </c>
      <c r="S946" s="2">
        <f t="shared" ca="1" si="67"/>
        <v>53.399999999999991</v>
      </c>
      <c r="T946">
        <f t="shared" ca="1" si="68"/>
        <v>0.85460544507759095</v>
      </c>
      <c r="U946" s="13">
        <f t="shared" ca="1" si="69"/>
        <v>58.014869403418984</v>
      </c>
    </row>
    <row r="947" spans="17:21" x14ac:dyDescent="0.25">
      <c r="Q947" s="2">
        <v>946</v>
      </c>
      <c r="R947">
        <f t="shared" ca="1" si="66"/>
        <v>0.12299760494648138</v>
      </c>
      <c r="S947" s="2">
        <f t="shared" ca="1" si="67"/>
        <v>26.4</v>
      </c>
      <c r="T947">
        <f t="shared" ca="1" si="68"/>
        <v>0.37643100887782766</v>
      </c>
      <c r="U947" s="13">
        <f t="shared" ca="1" si="69"/>
        <v>28.432727447940266</v>
      </c>
    </row>
    <row r="948" spans="17:21" x14ac:dyDescent="0.25">
      <c r="Q948" s="2">
        <v>947</v>
      </c>
      <c r="R948">
        <f t="shared" ca="1" si="66"/>
        <v>0.629078549106725</v>
      </c>
      <c r="S948" s="2">
        <f t="shared" ca="1" si="67"/>
        <v>47.999999999999993</v>
      </c>
      <c r="T948">
        <f t="shared" ca="1" si="68"/>
        <v>0.39625796250267431</v>
      </c>
      <c r="U948" s="13">
        <f t="shared" ca="1" si="69"/>
        <v>50.139792997514434</v>
      </c>
    </row>
    <row r="949" spans="17:21" x14ac:dyDescent="0.25">
      <c r="Q949" s="2">
        <v>948</v>
      </c>
      <c r="R949">
        <f t="shared" ca="1" si="66"/>
        <v>0.67746442695605824</v>
      </c>
      <c r="S949" s="2">
        <f t="shared" ca="1" si="67"/>
        <v>47.999999999999993</v>
      </c>
      <c r="T949">
        <f t="shared" ca="1" si="68"/>
        <v>0.19700946581876744</v>
      </c>
      <c r="U949" s="13">
        <f t="shared" ca="1" si="69"/>
        <v>49.063851115421336</v>
      </c>
    </row>
    <row r="950" spans="17:21" x14ac:dyDescent="0.25">
      <c r="Q950" s="2">
        <v>949</v>
      </c>
      <c r="R950">
        <f t="shared" ca="1" si="66"/>
        <v>0.68239952697595141</v>
      </c>
      <c r="S950" s="2">
        <f t="shared" ca="1" si="67"/>
        <v>47.999999999999993</v>
      </c>
      <c r="T950">
        <f t="shared" ca="1" si="68"/>
        <v>0.54806936191219946</v>
      </c>
      <c r="U950" s="13">
        <f t="shared" ca="1" si="69"/>
        <v>50.959574554325869</v>
      </c>
    </row>
    <row r="951" spans="17:21" x14ac:dyDescent="0.25">
      <c r="Q951" s="2">
        <v>950</v>
      </c>
      <c r="R951">
        <f t="shared" ca="1" si="66"/>
        <v>0.5653616953662024</v>
      </c>
      <c r="S951" s="2">
        <f t="shared" ca="1" si="67"/>
        <v>42.599999999999994</v>
      </c>
      <c r="T951">
        <f t="shared" ca="1" si="68"/>
        <v>0.35619904776521805</v>
      </c>
      <c r="U951" s="13">
        <f t="shared" ca="1" si="69"/>
        <v>44.523474857932172</v>
      </c>
    </row>
    <row r="952" spans="17:21" x14ac:dyDescent="0.25">
      <c r="Q952" s="2">
        <v>951</v>
      </c>
      <c r="R952">
        <f t="shared" ca="1" si="66"/>
        <v>0.10889971527546671</v>
      </c>
      <c r="S952" s="2">
        <f t="shared" ca="1" si="67"/>
        <v>26.4</v>
      </c>
      <c r="T952">
        <f t="shared" ca="1" si="68"/>
        <v>0.71781558539301538</v>
      </c>
      <c r="U952" s="13">
        <f t="shared" ca="1" si="69"/>
        <v>30.276204161122283</v>
      </c>
    </row>
    <row r="953" spans="17:21" x14ac:dyDescent="0.25">
      <c r="Q953" s="2">
        <v>952</v>
      </c>
      <c r="R953">
        <f t="shared" ca="1" si="66"/>
        <v>0.91406353521279715</v>
      </c>
      <c r="S953" s="2">
        <f t="shared" ca="1" si="67"/>
        <v>58.79999999999999</v>
      </c>
      <c r="T953">
        <f t="shared" ca="1" si="68"/>
        <v>0.88522899986061199</v>
      </c>
      <c r="U953" s="13">
        <f t="shared" ca="1" si="69"/>
        <v>63.580236599247293</v>
      </c>
    </row>
    <row r="954" spans="17:21" x14ac:dyDescent="0.25">
      <c r="Q954" s="2">
        <v>953</v>
      </c>
      <c r="R954">
        <f t="shared" ca="1" si="66"/>
        <v>0.77636060762899439</v>
      </c>
      <c r="S954" s="2">
        <f t="shared" ca="1" si="67"/>
        <v>53.399999999999991</v>
      </c>
      <c r="T954">
        <f t="shared" ca="1" si="68"/>
        <v>0.24453153602031918</v>
      </c>
      <c r="U954" s="13">
        <f t="shared" ca="1" si="69"/>
        <v>54.720470294509717</v>
      </c>
    </row>
    <row r="955" spans="17:21" x14ac:dyDescent="0.25">
      <c r="Q955" s="2">
        <v>954</v>
      </c>
      <c r="R955">
        <f t="shared" ca="1" si="66"/>
        <v>0.75011097616658751</v>
      </c>
      <c r="S955" s="2">
        <f t="shared" ca="1" si="67"/>
        <v>53.399999999999991</v>
      </c>
      <c r="T955">
        <f t="shared" ca="1" si="68"/>
        <v>0.57594865003767926</v>
      </c>
      <c r="U955" s="13">
        <f t="shared" ca="1" si="69"/>
        <v>56.510122710203461</v>
      </c>
    </row>
    <row r="956" spans="17:21" x14ac:dyDescent="0.25">
      <c r="Q956" s="2">
        <v>955</v>
      </c>
      <c r="R956">
        <f t="shared" ca="1" si="66"/>
        <v>0.8825583599242105</v>
      </c>
      <c r="S956" s="2">
        <f t="shared" ca="1" si="67"/>
        <v>58.79999999999999</v>
      </c>
      <c r="T956">
        <f t="shared" ca="1" si="68"/>
        <v>0.70571071858463663</v>
      </c>
      <c r="U956" s="13">
        <f t="shared" ca="1" si="69"/>
        <v>62.610837880357025</v>
      </c>
    </row>
    <row r="957" spans="17:21" x14ac:dyDescent="0.25">
      <c r="Q957" s="2">
        <v>956</v>
      </c>
      <c r="R957">
        <f t="shared" ca="1" si="66"/>
        <v>0.63696015383096771</v>
      </c>
      <c r="S957" s="2">
        <f t="shared" ca="1" si="67"/>
        <v>47.999999999999993</v>
      </c>
      <c r="T957">
        <f t="shared" ca="1" si="68"/>
        <v>0.23686358288913323</v>
      </c>
      <c r="U957" s="13">
        <f t="shared" ca="1" si="69"/>
        <v>49.279063347601316</v>
      </c>
    </row>
    <row r="958" spans="17:21" x14ac:dyDescent="0.25">
      <c r="Q958" s="2">
        <v>957</v>
      </c>
      <c r="R958">
        <f t="shared" ca="1" si="66"/>
        <v>0.51486788273744322</v>
      </c>
      <c r="S958" s="2">
        <f t="shared" ca="1" si="67"/>
        <v>42.599999999999994</v>
      </c>
      <c r="T958">
        <f t="shared" ca="1" si="68"/>
        <v>0.79090984956734633</v>
      </c>
      <c r="U958" s="13">
        <f t="shared" ca="1" si="69"/>
        <v>46.870913187663668</v>
      </c>
    </row>
    <row r="959" spans="17:21" x14ac:dyDescent="0.25">
      <c r="Q959" s="2">
        <v>958</v>
      </c>
      <c r="R959">
        <f t="shared" ca="1" si="66"/>
        <v>0.51629515748154309</v>
      </c>
      <c r="S959" s="2">
        <f t="shared" ca="1" si="67"/>
        <v>42.599999999999994</v>
      </c>
      <c r="T959">
        <f t="shared" ca="1" si="68"/>
        <v>0.40629972993366392</v>
      </c>
      <c r="U959" s="13">
        <f t="shared" ca="1" si="69"/>
        <v>44.794018541641776</v>
      </c>
    </row>
    <row r="960" spans="17:21" x14ac:dyDescent="0.25">
      <c r="Q960" s="2">
        <v>959</v>
      </c>
      <c r="R960">
        <f t="shared" ca="1" si="66"/>
        <v>0.58980452963431007</v>
      </c>
      <c r="S960" s="2">
        <f t="shared" ca="1" si="67"/>
        <v>42.599999999999994</v>
      </c>
      <c r="T960">
        <f t="shared" ca="1" si="68"/>
        <v>3.4128943998449679E-2</v>
      </c>
      <c r="U960" s="13">
        <f t="shared" ca="1" si="69"/>
        <v>42.784296297591624</v>
      </c>
    </row>
    <row r="961" spans="17:21" x14ac:dyDescent="0.25">
      <c r="Q961" s="2">
        <v>960</v>
      </c>
      <c r="R961">
        <f t="shared" ca="1" si="66"/>
        <v>0.11775188717574148</v>
      </c>
      <c r="S961" s="2">
        <f t="shared" ca="1" si="67"/>
        <v>26.4</v>
      </c>
      <c r="T961">
        <f t="shared" ca="1" si="68"/>
        <v>0.45924287829920929</v>
      </c>
      <c r="U961" s="13">
        <f t="shared" ca="1" si="69"/>
        <v>28.87991154281573</v>
      </c>
    </row>
    <row r="962" spans="17:21" x14ac:dyDescent="0.25">
      <c r="Q962" s="2">
        <v>961</v>
      </c>
      <c r="R962">
        <f t="shared" ca="1" si="66"/>
        <v>0.58470116300777919</v>
      </c>
      <c r="S962" s="2">
        <f t="shared" ca="1" si="67"/>
        <v>42.599999999999994</v>
      </c>
      <c r="T962">
        <f t="shared" ca="1" si="68"/>
        <v>4.9017973916850033E-2</v>
      </c>
      <c r="U962" s="13">
        <f t="shared" ca="1" si="69"/>
        <v>42.864697059150984</v>
      </c>
    </row>
    <row r="963" spans="17:21" x14ac:dyDescent="0.25">
      <c r="Q963" s="2">
        <v>962</v>
      </c>
      <c r="R963">
        <f t="shared" ref="R963:R1001" ca="1" si="70">RAND()</f>
        <v>0.1204897102143383</v>
      </c>
      <c r="S963" s="2">
        <f t="shared" ref="S963:S1001" ca="1" si="71">VLOOKUP(R963,$L$2:$M$11,2)</f>
        <v>26.4</v>
      </c>
      <c r="T963">
        <f t="shared" ref="T963:T1001" ca="1" si="72">RAND()</f>
        <v>0.50869165008414741</v>
      </c>
      <c r="U963" s="13">
        <f t="shared" ca="1" si="69"/>
        <v>29.146934910454394</v>
      </c>
    </row>
    <row r="964" spans="17:21" x14ac:dyDescent="0.25">
      <c r="Q964" s="2">
        <v>963</v>
      </c>
      <c r="R964">
        <f t="shared" ca="1" si="70"/>
        <v>0.73150869780182937</v>
      </c>
      <c r="S964" s="2">
        <f t="shared" ca="1" si="71"/>
        <v>47.999999999999993</v>
      </c>
      <c r="T964">
        <f t="shared" ca="1" si="72"/>
        <v>0.36082545632955654</v>
      </c>
      <c r="U964" s="13">
        <f t="shared" ca="1" si="69"/>
        <v>49.948457464179597</v>
      </c>
    </row>
    <row r="965" spans="17:21" x14ac:dyDescent="0.25">
      <c r="Q965" s="2">
        <v>964</v>
      </c>
      <c r="R965">
        <f t="shared" ca="1" si="70"/>
        <v>0.52480654869235543</v>
      </c>
      <c r="S965" s="2">
        <f t="shared" ca="1" si="71"/>
        <v>42.599999999999994</v>
      </c>
      <c r="T965">
        <f t="shared" ca="1" si="72"/>
        <v>9.1202635636174589E-2</v>
      </c>
      <c r="U965" s="13">
        <f t="shared" ca="1" si="69"/>
        <v>43.092494232435335</v>
      </c>
    </row>
    <row r="966" spans="17:21" x14ac:dyDescent="0.25">
      <c r="Q966" s="2">
        <v>965</v>
      </c>
      <c r="R966">
        <f t="shared" ca="1" si="70"/>
        <v>0.586733092281432</v>
      </c>
      <c r="S966" s="2">
        <f t="shared" ca="1" si="71"/>
        <v>42.599999999999994</v>
      </c>
      <c r="T966">
        <f t="shared" ca="1" si="72"/>
        <v>0.75226842133937688</v>
      </c>
      <c r="U966" s="13">
        <f t="shared" ca="1" si="69"/>
        <v>46.662249475232628</v>
      </c>
    </row>
    <row r="967" spans="17:21" x14ac:dyDescent="0.25">
      <c r="Q967" s="2">
        <v>966</v>
      </c>
      <c r="R967">
        <f t="shared" ca="1" si="70"/>
        <v>0.69693928999159815</v>
      </c>
      <c r="S967" s="2">
        <f t="shared" ca="1" si="71"/>
        <v>47.999999999999993</v>
      </c>
      <c r="T967">
        <f t="shared" ca="1" si="72"/>
        <v>0.16785336819139929</v>
      </c>
      <c r="U967" s="13">
        <f t="shared" ca="1" si="69"/>
        <v>48.906408188233549</v>
      </c>
    </row>
    <row r="968" spans="17:21" x14ac:dyDescent="0.25">
      <c r="Q968" s="2">
        <v>967</v>
      </c>
      <c r="R968">
        <f t="shared" ca="1" si="70"/>
        <v>5.5692803110822364E-2</v>
      </c>
      <c r="S968" s="2">
        <f t="shared" ca="1" si="71"/>
        <v>21</v>
      </c>
      <c r="T968">
        <f t="shared" ca="1" si="72"/>
        <v>0.20247181976178852</v>
      </c>
      <c r="U968" s="13">
        <f t="shared" ca="1" si="69"/>
        <v>22.093347826713657</v>
      </c>
    </row>
    <row r="969" spans="17:21" x14ac:dyDescent="0.25">
      <c r="Q969" s="2">
        <v>968</v>
      </c>
      <c r="R969">
        <f t="shared" ca="1" si="70"/>
        <v>0.15598184203620125</v>
      </c>
      <c r="S969" s="2">
        <f t="shared" ca="1" si="71"/>
        <v>26.4</v>
      </c>
      <c r="T969">
        <f t="shared" ca="1" si="72"/>
        <v>0.16946465046804848</v>
      </c>
      <c r="U969" s="13">
        <f t="shared" ca="1" si="69"/>
        <v>27.315109112527459</v>
      </c>
    </row>
    <row r="970" spans="17:21" x14ac:dyDescent="0.25">
      <c r="Q970" s="2">
        <v>969</v>
      </c>
      <c r="R970">
        <f t="shared" ca="1" si="70"/>
        <v>0.89119940691804411</v>
      </c>
      <c r="S970" s="2">
        <f t="shared" ca="1" si="71"/>
        <v>58.79999999999999</v>
      </c>
      <c r="T970">
        <f t="shared" ca="1" si="72"/>
        <v>0.20543796120723712</v>
      </c>
      <c r="U970" s="13">
        <f t="shared" ca="1" si="69"/>
        <v>59.909364990519073</v>
      </c>
    </row>
    <row r="971" spans="17:21" x14ac:dyDescent="0.25">
      <c r="Q971" s="2">
        <v>970</v>
      </c>
      <c r="R971">
        <f t="shared" ca="1" si="70"/>
        <v>0.37555501329091545</v>
      </c>
      <c r="S971" s="2">
        <f t="shared" ca="1" si="71"/>
        <v>37.199999999999996</v>
      </c>
      <c r="T971">
        <f t="shared" ca="1" si="72"/>
        <v>0.31330577336260124</v>
      </c>
      <c r="U971" s="13">
        <f t="shared" ca="1" si="69"/>
        <v>38.891851176158042</v>
      </c>
    </row>
    <row r="972" spans="17:21" x14ac:dyDescent="0.25">
      <c r="Q972" s="2">
        <v>971</v>
      </c>
      <c r="R972">
        <f t="shared" ca="1" si="70"/>
        <v>0.53179808406062556</v>
      </c>
      <c r="S972" s="2">
        <f t="shared" ca="1" si="71"/>
        <v>42.599999999999994</v>
      </c>
      <c r="T972">
        <f t="shared" ca="1" si="72"/>
        <v>0.97299749544400838</v>
      </c>
      <c r="U972" s="13">
        <f t="shared" ca="1" si="69"/>
        <v>47.85418647539764</v>
      </c>
    </row>
    <row r="973" spans="17:21" x14ac:dyDescent="0.25">
      <c r="Q973" s="2">
        <v>972</v>
      </c>
      <c r="R973">
        <f t="shared" ca="1" si="70"/>
        <v>0.80029502519138718</v>
      </c>
      <c r="S973" s="2">
        <f t="shared" ca="1" si="71"/>
        <v>53.399999999999991</v>
      </c>
      <c r="T973">
        <f t="shared" ca="1" si="72"/>
        <v>0.39978487512049943</v>
      </c>
      <c r="U973" s="13">
        <f t="shared" ca="1" si="69"/>
        <v>55.55883832565069</v>
      </c>
    </row>
    <row r="974" spans="17:21" x14ac:dyDescent="0.25">
      <c r="Q974" s="2">
        <v>973</v>
      </c>
      <c r="R974">
        <f t="shared" ca="1" si="70"/>
        <v>0.97458111231685729</v>
      </c>
      <c r="S974" s="2">
        <f t="shared" ca="1" si="71"/>
        <v>64.199999999999989</v>
      </c>
      <c r="T974">
        <f t="shared" ca="1" si="72"/>
        <v>7.7108751900009542E-2</v>
      </c>
      <c r="U974" s="13">
        <f t="shared" ca="1" si="69"/>
        <v>64.616387260260041</v>
      </c>
    </row>
    <row r="975" spans="17:21" x14ac:dyDescent="0.25">
      <c r="Q975" s="2">
        <v>974</v>
      </c>
      <c r="R975">
        <f t="shared" ca="1" si="70"/>
        <v>0.51368015379163257</v>
      </c>
      <c r="S975" s="2">
        <f t="shared" ca="1" si="71"/>
        <v>42.599999999999994</v>
      </c>
      <c r="T975">
        <f t="shared" ca="1" si="72"/>
        <v>0.92241851734834279</v>
      </c>
      <c r="U975" s="13">
        <f t="shared" ca="1" si="69"/>
        <v>47.581059993681045</v>
      </c>
    </row>
    <row r="976" spans="17:21" x14ac:dyDescent="0.25">
      <c r="Q976" s="2">
        <v>975</v>
      </c>
      <c r="R976">
        <f t="shared" ca="1" si="70"/>
        <v>0.1542084595605222</v>
      </c>
      <c r="S976" s="2">
        <f t="shared" ca="1" si="71"/>
        <v>26.4</v>
      </c>
      <c r="T976">
        <f t="shared" ca="1" si="72"/>
        <v>0.10653543983296188</v>
      </c>
      <c r="U976" s="13">
        <f t="shared" ca="1" si="69"/>
        <v>26.975291375097992</v>
      </c>
    </row>
    <row r="977" spans="17:21" x14ac:dyDescent="0.25">
      <c r="Q977" s="2">
        <v>976</v>
      </c>
      <c r="R977">
        <f t="shared" ca="1" si="70"/>
        <v>0.10676099059485189</v>
      </c>
      <c r="S977" s="2">
        <f t="shared" ca="1" si="71"/>
        <v>26.4</v>
      </c>
      <c r="T977">
        <f t="shared" ca="1" si="72"/>
        <v>0.81325989260827369</v>
      </c>
      <c r="U977" s="13">
        <f t="shared" ca="1" si="69"/>
        <v>30.791603420084677</v>
      </c>
    </row>
    <row r="978" spans="17:21" x14ac:dyDescent="0.25">
      <c r="Q978" s="2">
        <v>977</v>
      </c>
      <c r="R978">
        <f t="shared" ca="1" si="70"/>
        <v>0.48545027992402967</v>
      </c>
      <c r="S978" s="2">
        <f t="shared" ca="1" si="71"/>
        <v>42.599999999999994</v>
      </c>
      <c r="T978">
        <f t="shared" ca="1" si="72"/>
        <v>0.47075462189679784</v>
      </c>
      <c r="U978" s="13">
        <f t="shared" ca="1" si="69"/>
        <v>45.142074958242702</v>
      </c>
    </row>
    <row r="979" spans="17:21" x14ac:dyDescent="0.25">
      <c r="Q979" s="2">
        <v>978</v>
      </c>
      <c r="R979">
        <f t="shared" ca="1" si="70"/>
        <v>0.21192013808508825</v>
      </c>
      <c r="S979" s="2">
        <f t="shared" ca="1" si="71"/>
        <v>31.799999999999997</v>
      </c>
      <c r="T979">
        <f t="shared" ca="1" si="72"/>
        <v>0.8065231152345651</v>
      </c>
      <c r="U979" s="13">
        <f t="shared" ca="1" si="69"/>
        <v>36.155224822266646</v>
      </c>
    </row>
    <row r="980" spans="17:21" x14ac:dyDescent="0.25">
      <c r="Q980" s="2">
        <v>979</v>
      </c>
      <c r="R980">
        <f t="shared" ca="1" si="70"/>
        <v>0.63781567710736509</v>
      </c>
      <c r="S980" s="2">
        <f t="shared" ca="1" si="71"/>
        <v>47.999999999999993</v>
      </c>
      <c r="T980">
        <f t="shared" ca="1" si="72"/>
        <v>0.68277410301167973</v>
      </c>
      <c r="U980" s="13">
        <f t="shared" ref="U980:U1001" ca="1" si="73">S980+$D$6*T980</f>
        <v>51.686980156263061</v>
      </c>
    </row>
    <row r="981" spans="17:21" x14ac:dyDescent="0.25">
      <c r="Q981" s="2">
        <v>980</v>
      </c>
      <c r="R981">
        <f t="shared" ca="1" si="70"/>
        <v>0.17354339579997247</v>
      </c>
      <c r="S981" s="2">
        <f t="shared" ca="1" si="71"/>
        <v>26.4</v>
      </c>
      <c r="T981">
        <f t="shared" ca="1" si="72"/>
        <v>0.65924303370718074</v>
      </c>
      <c r="U981" s="13">
        <f t="shared" ca="1" si="73"/>
        <v>29.959912382018775</v>
      </c>
    </row>
    <row r="982" spans="17:21" x14ac:dyDescent="0.25">
      <c r="Q982" s="2">
        <v>981</v>
      </c>
      <c r="R982">
        <f t="shared" ca="1" si="70"/>
        <v>0.16402064854431853</v>
      </c>
      <c r="S982" s="2">
        <f t="shared" ca="1" si="71"/>
        <v>26.4</v>
      </c>
      <c r="T982">
        <f t="shared" ca="1" si="72"/>
        <v>0.3334031754020127</v>
      </c>
      <c r="U982" s="13">
        <f t="shared" ca="1" si="73"/>
        <v>28.200377147170869</v>
      </c>
    </row>
    <row r="983" spans="17:21" x14ac:dyDescent="0.25">
      <c r="Q983" s="2">
        <v>982</v>
      </c>
      <c r="R983">
        <f t="shared" ca="1" si="70"/>
        <v>0.53245692590599925</v>
      </c>
      <c r="S983" s="2">
        <f t="shared" ca="1" si="71"/>
        <v>42.599999999999994</v>
      </c>
      <c r="T983">
        <f t="shared" ca="1" si="72"/>
        <v>0.94440006469257687</v>
      </c>
      <c r="U983" s="13">
        <f t="shared" ca="1" si="73"/>
        <v>47.699760349339911</v>
      </c>
    </row>
    <row r="984" spans="17:21" x14ac:dyDescent="0.25">
      <c r="Q984" s="2">
        <v>983</v>
      </c>
      <c r="R984">
        <f t="shared" ca="1" si="70"/>
        <v>0.13589754788507513</v>
      </c>
      <c r="S984" s="2">
        <f t="shared" ca="1" si="71"/>
        <v>26.4</v>
      </c>
      <c r="T984">
        <f t="shared" ca="1" si="72"/>
        <v>0.26550663946377073</v>
      </c>
      <c r="U984" s="13">
        <f t="shared" ca="1" si="73"/>
        <v>27.833735853104361</v>
      </c>
    </row>
    <row r="985" spans="17:21" x14ac:dyDescent="0.25">
      <c r="Q985" s="2">
        <v>984</v>
      </c>
      <c r="R985">
        <f t="shared" ca="1" si="70"/>
        <v>6.7710951021589971E-2</v>
      </c>
      <c r="S985" s="2">
        <f t="shared" ca="1" si="71"/>
        <v>21</v>
      </c>
      <c r="T985">
        <f t="shared" ca="1" si="72"/>
        <v>0.98127166057890391</v>
      </c>
      <c r="U985" s="13">
        <f t="shared" ca="1" si="73"/>
        <v>26.298866967126081</v>
      </c>
    </row>
    <row r="986" spans="17:21" x14ac:dyDescent="0.25">
      <c r="Q986" s="2">
        <v>985</v>
      </c>
      <c r="R986">
        <f t="shared" ca="1" si="70"/>
        <v>0.91277450622660528</v>
      </c>
      <c r="S986" s="2">
        <f t="shared" ca="1" si="71"/>
        <v>58.79999999999999</v>
      </c>
      <c r="T986">
        <f t="shared" ca="1" si="72"/>
        <v>0.91387994617567214</v>
      </c>
      <c r="U986" s="13">
        <f t="shared" ca="1" si="73"/>
        <v>63.734951709348621</v>
      </c>
    </row>
    <row r="987" spans="17:21" x14ac:dyDescent="0.25">
      <c r="Q987" s="2">
        <v>986</v>
      </c>
      <c r="R987">
        <f t="shared" ca="1" si="70"/>
        <v>0.22271591449583539</v>
      </c>
      <c r="S987" s="2">
        <f t="shared" ca="1" si="71"/>
        <v>31.799999999999997</v>
      </c>
      <c r="T987">
        <f t="shared" ca="1" si="72"/>
        <v>0.35937464531305152</v>
      </c>
      <c r="U987" s="13">
        <f t="shared" ca="1" si="73"/>
        <v>33.740623084690476</v>
      </c>
    </row>
    <row r="988" spans="17:21" x14ac:dyDescent="0.25">
      <c r="Q988" s="2">
        <v>987</v>
      </c>
      <c r="R988">
        <f t="shared" ca="1" si="70"/>
        <v>9.1380085175199466E-2</v>
      </c>
      <c r="S988" s="2">
        <f t="shared" ca="1" si="71"/>
        <v>26.4</v>
      </c>
      <c r="T988">
        <f t="shared" ca="1" si="72"/>
        <v>0.27938102702304479</v>
      </c>
      <c r="U988" s="13">
        <f t="shared" ca="1" si="73"/>
        <v>27.908657545924441</v>
      </c>
    </row>
    <row r="989" spans="17:21" x14ac:dyDescent="0.25">
      <c r="Q989" s="2">
        <v>988</v>
      </c>
      <c r="R989">
        <f t="shared" ca="1" si="70"/>
        <v>0.91767696419819622</v>
      </c>
      <c r="S989" s="2">
        <f t="shared" ca="1" si="71"/>
        <v>58.79999999999999</v>
      </c>
      <c r="T989">
        <f t="shared" ca="1" si="72"/>
        <v>2.899227751588751E-2</v>
      </c>
      <c r="U989" s="13">
        <f t="shared" ca="1" si="73"/>
        <v>58.956558298585783</v>
      </c>
    </row>
    <row r="990" spans="17:21" x14ac:dyDescent="0.25">
      <c r="Q990" s="2">
        <v>989</v>
      </c>
      <c r="R990">
        <f t="shared" ca="1" si="70"/>
        <v>0.35978433680854971</v>
      </c>
      <c r="S990" s="2">
        <f t="shared" ca="1" si="71"/>
        <v>37.199999999999996</v>
      </c>
      <c r="T990">
        <f t="shared" ca="1" si="72"/>
        <v>0.15982666563212045</v>
      </c>
      <c r="U990" s="13">
        <f t="shared" ca="1" si="73"/>
        <v>38.063063994413447</v>
      </c>
    </row>
    <row r="991" spans="17:21" x14ac:dyDescent="0.25">
      <c r="Q991" s="2">
        <v>990</v>
      </c>
      <c r="R991">
        <f t="shared" ca="1" si="70"/>
        <v>0.31982912180354872</v>
      </c>
      <c r="S991" s="2">
        <f t="shared" ca="1" si="71"/>
        <v>37.199999999999996</v>
      </c>
      <c r="T991">
        <f t="shared" ca="1" si="72"/>
        <v>0.18640858016431161</v>
      </c>
      <c r="U991" s="13">
        <f t="shared" ca="1" si="73"/>
        <v>38.206606332887276</v>
      </c>
    </row>
    <row r="992" spans="17:21" x14ac:dyDescent="0.25">
      <c r="Q992" s="2">
        <v>991</v>
      </c>
      <c r="R992">
        <f t="shared" ca="1" si="70"/>
        <v>0.39890408746591066</v>
      </c>
      <c r="S992" s="2">
        <f t="shared" ca="1" si="71"/>
        <v>37.199999999999996</v>
      </c>
      <c r="T992">
        <f t="shared" ca="1" si="72"/>
        <v>0.19126435133886899</v>
      </c>
      <c r="U992" s="13">
        <f t="shared" ca="1" si="73"/>
        <v>38.232827497229891</v>
      </c>
    </row>
    <row r="993" spans="17:21" x14ac:dyDescent="0.25">
      <c r="Q993" s="2">
        <v>992</v>
      </c>
      <c r="R993">
        <f t="shared" ca="1" si="70"/>
        <v>0.26516397035765649</v>
      </c>
      <c r="S993" s="2">
        <f t="shared" ca="1" si="71"/>
        <v>31.799999999999997</v>
      </c>
      <c r="T993">
        <f t="shared" ca="1" si="72"/>
        <v>0.43123332463049713</v>
      </c>
      <c r="U993" s="13">
        <f t="shared" ca="1" si="73"/>
        <v>34.128659953004679</v>
      </c>
    </row>
    <row r="994" spans="17:21" x14ac:dyDescent="0.25">
      <c r="Q994" s="2">
        <v>993</v>
      </c>
      <c r="R994">
        <f t="shared" ca="1" si="70"/>
        <v>0.84059435128369686</v>
      </c>
      <c r="S994" s="2">
        <f t="shared" ca="1" si="71"/>
        <v>58.79999999999999</v>
      </c>
      <c r="T994">
        <f t="shared" ca="1" si="72"/>
        <v>0.53247808856524315</v>
      </c>
      <c r="U994" s="13">
        <f t="shared" ca="1" si="73"/>
        <v>61.6753816782523</v>
      </c>
    </row>
    <row r="995" spans="17:21" x14ac:dyDescent="0.25">
      <c r="Q995" s="2">
        <v>994</v>
      </c>
      <c r="R995">
        <f t="shared" ca="1" si="70"/>
        <v>0.87440260509262857</v>
      </c>
      <c r="S995" s="2">
        <f t="shared" ca="1" si="71"/>
        <v>58.79999999999999</v>
      </c>
      <c r="T995">
        <f t="shared" ca="1" si="72"/>
        <v>0.15280868721924412</v>
      </c>
      <c r="U995" s="13">
        <f t="shared" ca="1" si="73"/>
        <v>59.625166910983907</v>
      </c>
    </row>
    <row r="996" spans="17:21" x14ac:dyDescent="0.25">
      <c r="Q996" s="2">
        <v>995</v>
      </c>
      <c r="R996">
        <f t="shared" ca="1" si="70"/>
        <v>0.24362200907680298</v>
      </c>
      <c r="S996" s="2">
        <f t="shared" ca="1" si="71"/>
        <v>31.799999999999997</v>
      </c>
      <c r="T996">
        <f t="shared" ca="1" si="72"/>
        <v>0.31425990533737203</v>
      </c>
      <c r="U996" s="13">
        <f t="shared" ca="1" si="73"/>
        <v>33.497003488821804</v>
      </c>
    </row>
    <row r="997" spans="17:21" x14ac:dyDescent="0.25">
      <c r="Q997" s="2">
        <v>996</v>
      </c>
      <c r="R997">
        <f t="shared" ca="1" si="70"/>
        <v>0.57856116344517616</v>
      </c>
      <c r="S997" s="2">
        <f t="shared" ca="1" si="71"/>
        <v>42.599999999999994</v>
      </c>
      <c r="T997">
        <f t="shared" ca="1" si="72"/>
        <v>9.4545310762492285E-2</v>
      </c>
      <c r="U997" s="13">
        <f t="shared" ca="1" si="73"/>
        <v>43.110544678117449</v>
      </c>
    </row>
    <row r="998" spans="17:21" x14ac:dyDescent="0.25">
      <c r="Q998" s="2">
        <v>997</v>
      </c>
      <c r="R998">
        <f t="shared" ca="1" si="70"/>
        <v>0.31381548590802621</v>
      </c>
      <c r="S998" s="2">
        <f t="shared" ca="1" si="71"/>
        <v>37.199999999999996</v>
      </c>
      <c r="T998">
        <f t="shared" ca="1" si="72"/>
        <v>0.33009683878877871</v>
      </c>
      <c r="U998" s="13">
        <f t="shared" ca="1" si="73"/>
        <v>38.9825229294594</v>
      </c>
    </row>
    <row r="999" spans="17:21" x14ac:dyDescent="0.25">
      <c r="Q999" s="2">
        <v>998</v>
      </c>
      <c r="R999">
        <f t="shared" ca="1" si="70"/>
        <v>0.63736980523949527</v>
      </c>
      <c r="S999" s="2">
        <f t="shared" ca="1" si="71"/>
        <v>47.999999999999993</v>
      </c>
      <c r="T999">
        <f t="shared" ca="1" si="72"/>
        <v>5.555534541459195E-2</v>
      </c>
      <c r="U999" s="13">
        <f t="shared" ca="1" si="73"/>
        <v>48.299998865238791</v>
      </c>
    </row>
    <row r="1000" spans="17:21" x14ac:dyDescent="0.25">
      <c r="Q1000" s="2">
        <v>999</v>
      </c>
      <c r="R1000">
        <f t="shared" ca="1" si="70"/>
        <v>0.16663128843997255</v>
      </c>
      <c r="S1000" s="2">
        <f t="shared" ca="1" si="71"/>
        <v>26.4</v>
      </c>
      <c r="T1000">
        <f t="shared" ca="1" si="72"/>
        <v>0.17010718238133404</v>
      </c>
      <c r="U1000" s="13">
        <f t="shared" ca="1" si="73"/>
        <v>27.318578784859202</v>
      </c>
    </row>
    <row r="1001" spans="17:21" x14ac:dyDescent="0.25">
      <c r="Q1001" s="2">
        <v>1000</v>
      </c>
      <c r="R1001">
        <f t="shared" ca="1" si="70"/>
        <v>0.84537428727399566</v>
      </c>
      <c r="S1001" s="2">
        <f t="shared" ca="1" si="71"/>
        <v>58.79999999999999</v>
      </c>
      <c r="T1001">
        <f t="shared" ca="1" si="72"/>
        <v>0.81320554203492978</v>
      </c>
      <c r="U1001" s="13">
        <f t="shared" ca="1" si="73"/>
        <v>63.191309926988609</v>
      </c>
    </row>
  </sheetData>
  <mergeCells count="1">
    <mergeCell ref="C16:F16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CreditosAprobados</vt:lpstr>
      <vt:lpstr>CreditosNegados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Peña</dc:creator>
  <cp:keywords/>
  <dc:description/>
  <cp:lastModifiedBy>user</cp:lastModifiedBy>
  <cp:revision/>
  <dcterms:created xsi:type="dcterms:W3CDTF">2014-08-12T21:13:58Z</dcterms:created>
  <dcterms:modified xsi:type="dcterms:W3CDTF">2020-08-22T17:37:22Z</dcterms:modified>
  <cp:category/>
  <cp:contentStatus/>
</cp:coreProperties>
</file>