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Denis/Desktop/QUEST/"/>
    </mc:Choice>
  </mc:AlternateContent>
  <xr:revisionPtr revIDLastSave="0" documentId="13_ncr:1_{D0855106-C57B-BF4C-8306-F9436C388C25}" xr6:coauthVersionLast="47" xr6:coauthVersionMax="47" xr10:uidLastSave="{00000000-0000-0000-0000-000000000000}"/>
  <bookViews>
    <workbookView xWindow="8700" yWindow="2560" windowWidth="30240" windowHeight="14560" firstSheet="3" activeTab="8" xr2:uid="{E446C898-C1C5-6B4A-ADAC-A69F6B1D818F}"/>
  </bookViews>
  <sheets>
    <sheet name="Anthracene" sheetId="122" r:id="rId1"/>
    <sheet name="Anthraquinone" sheetId="125" r:id="rId2"/>
    <sheet name="Aza-BODIPY" sheetId="130" r:id="rId3"/>
    <sheet name="Azobenzene" sheetId="131" r:id="rId4"/>
    <sheet name="Bimanes" sheetId="134" r:id="rId5"/>
    <sheet name="BODIPY" sheetId="129" r:id="rId6"/>
    <sheet name="Coumarin" sheetId="126" r:id="rId7"/>
    <sheet name="Cyclazine" sheetId="120" r:id="rId8"/>
    <sheet name="Diketopyrrolopyrrole" sheetId="138" r:id="rId9"/>
    <sheet name="Heptazine" sheetId="119" r:id="rId10"/>
    <sheet name="Indacene" sheetId="135" r:id="rId11"/>
    <sheet name="Naphthalimide" sheetId="133" r:id="rId12"/>
    <sheet name="Naphthoquinone" sheetId="124" r:id="rId13"/>
    <sheet name="Phenazine" sheetId="123" r:id="rId14"/>
    <sheet name="Phthalimide" sheetId="128" r:id="rId15"/>
    <sheet name="Tolan" sheetId="118"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1" i="138" l="1"/>
  <c r="S23" i="138"/>
  <c r="S22" i="138"/>
  <c r="S21" i="138"/>
  <c r="S20" i="138"/>
  <c r="S19" i="138"/>
  <c r="S18" i="138"/>
  <c r="S17" i="138"/>
  <c r="S16" i="138"/>
  <c r="B23" i="138"/>
  <c r="B22" i="138"/>
  <c r="B21" i="138"/>
  <c r="B20" i="138"/>
  <c r="B19" i="138"/>
  <c r="B18" i="138"/>
  <c r="B17" i="138"/>
  <c r="B16" i="138"/>
  <c r="A16" i="138"/>
  <c r="J11" i="138"/>
  <c r="J10" i="138"/>
  <c r="J9" i="138"/>
  <c r="J8" i="138"/>
  <c r="J7" i="138"/>
  <c r="J6" i="138"/>
  <c r="J5" i="138"/>
  <c r="J4" i="138"/>
  <c r="J13" i="124"/>
  <c r="T26" i="135"/>
  <c r="J11" i="124" l="1"/>
  <c r="J15" i="124"/>
  <c r="K12" i="122"/>
  <c r="J12" i="124"/>
  <c r="J5" i="135"/>
  <c r="J4" i="135"/>
  <c r="K7" i="122"/>
  <c r="S22" i="119"/>
  <c r="S21" i="119"/>
  <c r="S20" i="119"/>
  <c r="S19" i="119"/>
  <c r="T23" i="135"/>
  <c r="T24" i="135"/>
  <c r="T25" i="135"/>
  <c r="T27" i="135"/>
  <c r="T28" i="135"/>
  <c r="T29" i="135"/>
  <c r="T30" i="135"/>
  <c r="T31" i="135"/>
  <c r="T32" i="135"/>
  <c r="T33" i="135"/>
  <c r="T34" i="135"/>
  <c r="T22" i="135"/>
  <c r="J16" i="135"/>
  <c r="J15" i="135"/>
  <c r="J9" i="135"/>
  <c r="J10" i="135"/>
  <c r="J11" i="135"/>
  <c r="J12" i="135"/>
  <c r="J14" i="135"/>
  <c r="J13" i="135"/>
  <c r="F1" i="134"/>
  <c r="T41" i="134"/>
  <c r="C41" i="134"/>
  <c r="T40" i="134"/>
  <c r="C40" i="134"/>
  <c r="T39" i="134"/>
  <c r="C39" i="134"/>
  <c r="T38" i="134"/>
  <c r="C38" i="134"/>
  <c r="T37" i="134"/>
  <c r="C37" i="134"/>
  <c r="B37" i="134"/>
  <c r="T36" i="134"/>
  <c r="C36" i="134"/>
  <c r="T35" i="134"/>
  <c r="C35" i="134"/>
  <c r="T34" i="134"/>
  <c r="C34" i="134"/>
  <c r="T33" i="134"/>
  <c r="C33" i="134"/>
  <c r="B33" i="134"/>
  <c r="A33" i="134"/>
  <c r="T32" i="134"/>
  <c r="C32" i="134"/>
  <c r="T31" i="134"/>
  <c r="C31" i="134"/>
  <c r="T30" i="134"/>
  <c r="C30" i="134"/>
  <c r="T29" i="134"/>
  <c r="C29" i="134"/>
  <c r="B29" i="134"/>
  <c r="T28" i="134"/>
  <c r="C28" i="134"/>
  <c r="T27" i="134"/>
  <c r="C27" i="134"/>
  <c r="T26" i="134"/>
  <c r="C26" i="134"/>
  <c r="T25" i="134"/>
  <c r="C25" i="134"/>
  <c r="B25" i="134"/>
  <c r="A25" i="134"/>
  <c r="K20" i="134"/>
  <c r="K19" i="134"/>
  <c r="K18" i="134"/>
  <c r="K17" i="134"/>
  <c r="K16" i="134"/>
  <c r="K15" i="134"/>
  <c r="K14" i="134"/>
  <c r="K13" i="134"/>
  <c r="K12" i="134"/>
  <c r="K11" i="134"/>
  <c r="K10" i="134"/>
  <c r="K9" i="134"/>
  <c r="K8" i="134"/>
  <c r="K7" i="134"/>
  <c r="K6" i="134"/>
  <c r="K5" i="134"/>
  <c r="K4" i="134"/>
  <c r="K9" i="122" l="1"/>
  <c r="K13" i="122"/>
  <c r="K10" i="122"/>
  <c r="K8" i="122"/>
  <c r="K6" i="122"/>
  <c r="K5" i="122"/>
  <c r="K4" i="122"/>
  <c r="J6" i="129"/>
  <c r="J5" i="129"/>
  <c r="J4" i="129"/>
  <c r="S18" i="119" l="1"/>
  <c r="S17" i="119"/>
  <c r="S16" i="119"/>
  <c r="S15" i="119"/>
  <c r="S20" i="125" l="1"/>
  <c r="S21" i="125"/>
  <c r="S22" i="125"/>
  <c r="S23" i="125"/>
  <c r="S24" i="125"/>
  <c r="S25" i="125"/>
  <c r="S26" i="125"/>
  <c r="E1" i="123" l="1"/>
  <c r="S29" i="125" l="1"/>
  <c r="S28" i="125" l="1"/>
  <c r="S27" i="125"/>
  <c r="S30" i="125"/>
  <c r="S31" i="125"/>
  <c r="S23" i="123"/>
  <c r="S22" i="123"/>
  <c r="B54" i="118"/>
  <c r="B53" i="118"/>
  <c r="B52" i="118"/>
  <c r="B51" i="118"/>
  <c r="B50" i="118"/>
  <c r="B49" i="118"/>
  <c r="B48" i="118"/>
  <c r="B69" i="123"/>
  <c r="B68" i="123"/>
  <c r="B67" i="123"/>
  <c r="B66" i="123"/>
  <c r="A66" i="123"/>
  <c r="B65" i="123"/>
  <c r="B64" i="123"/>
  <c r="B63" i="123"/>
  <c r="B62" i="123"/>
  <c r="B61" i="123"/>
  <c r="B60" i="123"/>
  <c r="A60" i="123"/>
  <c r="B85" i="128"/>
  <c r="B84" i="128"/>
  <c r="B83" i="128"/>
  <c r="B82" i="128"/>
  <c r="B81" i="128"/>
  <c r="B80" i="128"/>
  <c r="A80" i="128"/>
  <c r="B79" i="128"/>
  <c r="B78" i="128"/>
  <c r="B77" i="128"/>
  <c r="B76" i="128"/>
  <c r="B75" i="128"/>
  <c r="B74" i="128"/>
  <c r="B73" i="128"/>
  <c r="A73" i="128"/>
  <c r="B64" i="133"/>
  <c r="B63" i="133"/>
  <c r="B62" i="133"/>
  <c r="B61" i="133"/>
  <c r="B60" i="133"/>
  <c r="A60" i="133"/>
  <c r="B59" i="133"/>
  <c r="B58" i="133"/>
  <c r="B57" i="133"/>
  <c r="B56" i="133"/>
  <c r="A56" i="133"/>
  <c r="B79" i="124"/>
  <c r="B78" i="124"/>
  <c r="B77" i="124"/>
  <c r="B76" i="124"/>
  <c r="B75" i="124"/>
  <c r="A75" i="124"/>
  <c r="B74" i="124"/>
  <c r="B73" i="124"/>
  <c r="B72" i="124"/>
  <c r="B71" i="124"/>
  <c r="B70" i="124"/>
  <c r="B69" i="124"/>
  <c r="B68" i="124"/>
  <c r="A68" i="124"/>
  <c r="B58" i="119"/>
  <c r="B57" i="119"/>
  <c r="B56" i="119"/>
  <c r="B55" i="119"/>
  <c r="B54" i="119"/>
  <c r="B53" i="119"/>
  <c r="B52" i="119"/>
  <c r="B51" i="119"/>
  <c r="B58" i="120"/>
  <c r="B57" i="120"/>
  <c r="B56" i="120"/>
  <c r="B55" i="120"/>
  <c r="B54" i="120"/>
  <c r="B53" i="120"/>
  <c r="B52" i="120"/>
  <c r="B51" i="120"/>
  <c r="B49" i="126"/>
  <c r="B48" i="126"/>
  <c r="B47" i="126"/>
  <c r="A47" i="126"/>
  <c r="B46" i="126"/>
  <c r="B45" i="126"/>
  <c r="B44" i="126"/>
  <c r="A44" i="126"/>
  <c r="B69" i="131"/>
  <c r="B68" i="131"/>
  <c r="B67" i="131"/>
  <c r="B66" i="131"/>
  <c r="B65" i="131"/>
  <c r="A65" i="131"/>
  <c r="B64" i="131"/>
  <c r="B63" i="131"/>
  <c r="B62" i="131"/>
  <c r="B61" i="131"/>
  <c r="B60" i="131"/>
  <c r="A60" i="131"/>
  <c r="B59" i="130"/>
  <c r="B58" i="130"/>
  <c r="B57" i="130"/>
  <c r="B56" i="130"/>
  <c r="A56" i="130"/>
  <c r="B55" i="130"/>
  <c r="B54" i="130"/>
  <c r="B53" i="130"/>
  <c r="B52" i="130"/>
  <c r="A52" i="130"/>
  <c r="B79" i="125"/>
  <c r="B78" i="125"/>
  <c r="B77" i="125"/>
  <c r="B76" i="125"/>
  <c r="B75" i="125"/>
  <c r="A75" i="125"/>
  <c r="B74" i="125"/>
  <c r="B73" i="125"/>
  <c r="B72" i="125"/>
  <c r="B71" i="125"/>
  <c r="B70" i="125"/>
  <c r="B69" i="125"/>
  <c r="B68" i="125"/>
  <c r="A68" i="125"/>
  <c r="B84" i="122"/>
  <c r="B83" i="122"/>
  <c r="B82" i="122"/>
  <c r="A82" i="122"/>
  <c r="B81" i="122"/>
  <c r="B80" i="122"/>
  <c r="B79" i="122"/>
  <c r="B78" i="122"/>
  <c r="B77" i="122"/>
  <c r="B76" i="122"/>
  <c r="B75" i="122"/>
  <c r="B74" i="122"/>
  <c r="B73" i="122"/>
  <c r="B72" i="122"/>
  <c r="A72" i="122"/>
  <c r="J15" i="128" l="1"/>
  <c r="S17" i="133"/>
  <c r="S18" i="133"/>
  <c r="S25" i="133"/>
  <c r="S24" i="133"/>
  <c r="S23" i="133"/>
  <c r="S22" i="133"/>
  <c r="S21" i="133"/>
  <c r="S20" i="133"/>
  <c r="S23" i="131" l="1"/>
  <c r="S21" i="131"/>
  <c r="S26" i="131"/>
  <c r="S24" i="131"/>
  <c r="S27" i="131"/>
  <c r="S25" i="131"/>
  <c r="S19" i="133" l="1"/>
  <c r="S19" i="131"/>
  <c r="S18" i="131"/>
  <c r="S22" i="131"/>
  <c r="S20" i="131"/>
  <c r="S21" i="123"/>
  <c r="S23" i="130" l="1"/>
  <c r="S22" i="130"/>
  <c r="S21" i="130"/>
  <c r="S16" i="130"/>
  <c r="S17" i="130"/>
  <c r="S18" i="130"/>
  <c r="S19" i="130"/>
  <c r="S20" i="130"/>
  <c r="J12" i="128"/>
  <c r="S22" i="122"/>
  <c r="S23" i="122"/>
  <c r="S24" i="122"/>
  <c r="S25" i="122"/>
  <c r="S26" i="122"/>
  <c r="S28" i="122"/>
  <c r="S29" i="122"/>
  <c r="S30" i="122"/>
  <c r="S31" i="122"/>
  <c r="S32" i="122"/>
  <c r="S33" i="122"/>
  <c r="S21" i="122"/>
  <c r="J7" i="130"/>
  <c r="S14" i="129" l="1"/>
  <c r="S15" i="129"/>
  <c r="S17" i="129"/>
  <c r="S18" i="129"/>
  <c r="S19" i="129"/>
  <c r="S16" i="129"/>
  <c r="S19" i="118"/>
  <c r="S18" i="118"/>
  <c r="S15" i="118"/>
  <c r="S17" i="118"/>
  <c r="S16" i="118" l="1"/>
  <c r="S20" i="118" l="1"/>
  <c r="S21" i="118"/>
  <c r="J13" i="128"/>
  <c r="J11" i="128"/>
  <c r="J6" i="130" l="1"/>
  <c r="E1" i="125"/>
  <c r="E1" i="131"/>
  <c r="E1" i="129"/>
  <c r="E1" i="130"/>
  <c r="E1" i="126"/>
  <c r="S19" i="126"/>
  <c r="S18" i="126"/>
  <c r="S17" i="126"/>
  <c r="S16" i="126"/>
  <c r="S15" i="126"/>
  <c r="S14" i="126"/>
  <c r="E1" i="120"/>
  <c r="E1" i="119"/>
  <c r="E1" i="128"/>
  <c r="S22" i="128"/>
  <c r="S23" i="128"/>
  <c r="S24" i="128"/>
  <c r="S25" i="128"/>
  <c r="S26" i="128"/>
  <c r="S27" i="128"/>
  <c r="S28" i="128"/>
  <c r="S29" i="128"/>
  <c r="S30" i="128"/>
  <c r="S31" i="128"/>
  <c r="S32" i="128"/>
  <c r="S33" i="128"/>
  <c r="S21" i="128"/>
  <c r="E1" i="124"/>
  <c r="S31" i="124"/>
  <c r="S30" i="124"/>
  <c r="S29" i="124"/>
  <c r="S28" i="124"/>
  <c r="S27" i="124"/>
  <c r="S26" i="124"/>
  <c r="S25" i="124"/>
  <c r="S24" i="124"/>
  <c r="S23" i="124"/>
  <c r="S22" i="124"/>
  <c r="S21" i="124"/>
  <c r="S20" i="124"/>
  <c r="S20" i="123" l="1"/>
  <c r="E1" i="118"/>
  <c r="S19" i="123" l="1"/>
  <c r="S18" i="123"/>
  <c r="K8" i="118" l="1"/>
  <c r="K10" i="118"/>
  <c r="K9" i="118"/>
  <c r="J4" i="124"/>
  <c r="J8" i="120"/>
  <c r="I7" i="126"/>
  <c r="J7" i="129"/>
  <c r="K14" i="122"/>
  <c r="J11" i="130"/>
  <c r="J11" i="125"/>
  <c r="J5" i="130" l="1"/>
  <c r="J15" i="125"/>
  <c r="J14" i="125"/>
  <c r="J13" i="125"/>
  <c r="J12" i="125"/>
  <c r="A48" i="122"/>
  <c r="A65" i="122" s="1"/>
  <c r="A38" i="122"/>
  <c r="A55" i="122" s="1"/>
  <c r="S26" i="123"/>
  <c r="E1" i="133"/>
  <c r="B30" i="122"/>
  <c r="B47" i="122" s="1"/>
  <c r="B64" i="122" s="1"/>
  <c r="B29" i="122"/>
  <c r="B46" i="122" s="1"/>
  <c r="B63" i="122" s="1"/>
  <c r="B28" i="122"/>
  <c r="B45" i="122" s="1"/>
  <c r="B62" i="122" s="1"/>
  <c r="B27" i="122"/>
  <c r="B44" i="122" s="1"/>
  <c r="B61" i="122" s="1"/>
  <c r="B26" i="122"/>
  <c r="B43" i="122" s="1"/>
  <c r="B60" i="122" s="1"/>
  <c r="B25" i="122"/>
  <c r="B42" i="122" s="1"/>
  <c r="B59" i="122" s="1"/>
  <c r="B24" i="122"/>
  <c r="B41" i="122" s="1"/>
  <c r="B58" i="122" s="1"/>
  <c r="B23" i="122"/>
  <c r="B40" i="122" s="1"/>
  <c r="B57" i="122" s="1"/>
  <c r="B22" i="122"/>
  <c r="B39" i="122" s="1"/>
  <c r="B56" i="122" s="1"/>
  <c r="E1" i="122"/>
  <c r="B21" i="122"/>
  <c r="B38" i="122" s="1"/>
  <c r="B55" i="122" s="1"/>
  <c r="J4" i="130"/>
  <c r="B36" i="133"/>
  <c r="B49" i="133" s="1"/>
  <c r="I10" i="133"/>
  <c r="B24" i="133"/>
  <c r="B23" i="133"/>
  <c r="S24" i="123" l="1"/>
  <c r="S25" i="123"/>
  <c r="S27" i="123" l="1"/>
  <c r="B22" i="120" l="1"/>
  <c r="B21" i="120"/>
  <c r="B20" i="120"/>
  <c r="B19" i="120"/>
  <c r="B18" i="120"/>
  <c r="B17" i="120"/>
  <c r="B16" i="120"/>
  <c r="B15" i="120"/>
  <c r="J5" i="125" l="1"/>
  <c r="J6" i="125"/>
  <c r="J7" i="125"/>
  <c r="J8" i="125"/>
  <c r="J9" i="125"/>
  <c r="J10" i="125"/>
  <c r="A43" i="125" l="1"/>
  <c r="A59" i="125" s="1"/>
  <c r="B47" i="125"/>
  <c r="B46" i="125"/>
  <c r="B45" i="125"/>
  <c r="B44" i="125"/>
  <c r="B43" i="125"/>
  <c r="B42" i="125"/>
  <c r="B41" i="125"/>
  <c r="B40" i="125"/>
  <c r="B39" i="125"/>
  <c r="B38" i="125"/>
  <c r="B37" i="125"/>
  <c r="B36" i="125"/>
  <c r="A36" i="125"/>
  <c r="A52" i="125" s="1"/>
  <c r="B23" i="125"/>
  <c r="B55" i="125" s="1"/>
  <c r="B22" i="125"/>
  <c r="B54" i="125" s="1"/>
  <c r="J4" i="125"/>
  <c r="K11" i="122"/>
  <c r="J9" i="128" l="1"/>
  <c r="B18" i="118" l="1"/>
  <c r="B29" i="118" s="1"/>
  <c r="B40" i="118" s="1"/>
  <c r="B19" i="118"/>
  <c r="B30" i="118" s="1"/>
  <c r="B41" i="118" s="1"/>
  <c r="K7" i="118"/>
  <c r="K6" i="118"/>
  <c r="K5" i="118"/>
  <c r="K4" i="118"/>
  <c r="B38" i="133" l="1"/>
  <c r="B51" i="133" s="1"/>
  <c r="B37" i="133"/>
  <c r="B50" i="133" s="1"/>
  <c r="B35" i="133"/>
  <c r="B48" i="133" s="1"/>
  <c r="B34" i="133"/>
  <c r="B47" i="133" s="1"/>
  <c r="B33" i="133"/>
  <c r="B46" i="133" s="1"/>
  <c r="B32" i="133"/>
  <c r="B45" i="133" s="1"/>
  <c r="B31" i="133"/>
  <c r="B44" i="133" s="1"/>
  <c r="B30" i="133"/>
  <c r="B43" i="133" s="1"/>
  <c r="A34" i="133"/>
  <c r="A47" i="133" s="1"/>
  <c r="A30" i="133"/>
  <c r="A43" i="133" s="1"/>
  <c r="B25" i="133"/>
  <c r="B22" i="133"/>
  <c r="B21" i="133"/>
  <c r="B20" i="133"/>
  <c r="B19" i="133"/>
  <c r="B18" i="133"/>
  <c r="B17" i="133"/>
  <c r="I12" i="133"/>
  <c r="I11" i="133"/>
  <c r="I9" i="133"/>
  <c r="I8" i="133"/>
  <c r="I7" i="133"/>
  <c r="I6" i="133"/>
  <c r="I5" i="133"/>
  <c r="I4" i="133"/>
  <c r="I6" i="126" l="1"/>
  <c r="I5" i="126"/>
  <c r="I4" i="126"/>
  <c r="B29" i="126" l="1"/>
  <c r="B28" i="126"/>
  <c r="B38" i="126" s="1"/>
  <c r="B27" i="126"/>
  <c r="B37" i="126" s="1"/>
  <c r="B26" i="126"/>
  <c r="B36" i="126" s="1"/>
  <c r="B25" i="126"/>
  <c r="B35" i="126" s="1"/>
  <c r="B24" i="126"/>
  <c r="B34" i="126" s="1"/>
  <c r="A27" i="126"/>
  <c r="A37" i="126" s="1"/>
  <c r="A24" i="126"/>
  <c r="A34" i="126" s="1"/>
  <c r="B39" i="126"/>
  <c r="A27" i="129" l="1"/>
  <c r="A37" i="129" s="1"/>
  <c r="A47" i="129" s="1"/>
  <c r="A24" i="129"/>
  <c r="A34" i="129" s="1"/>
  <c r="A44" i="129" s="1"/>
  <c r="A32" i="130" l="1"/>
  <c r="A44" i="130" s="1"/>
  <c r="A28" i="130"/>
  <c r="A40" i="130" s="1"/>
  <c r="B35" i="130"/>
  <c r="B47" i="130" s="1"/>
  <c r="B34" i="130"/>
  <c r="B46" i="130" s="1"/>
  <c r="B33" i="130"/>
  <c r="B45" i="130" s="1"/>
  <c r="B32" i="130"/>
  <c r="B44" i="130" s="1"/>
  <c r="B31" i="130"/>
  <c r="B43" i="130" s="1"/>
  <c r="B30" i="130"/>
  <c r="B42" i="130" s="1"/>
  <c r="B29" i="130"/>
  <c r="B41" i="130" s="1"/>
  <c r="B28" i="130"/>
  <c r="B40" i="130" s="1"/>
  <c r="A37" i="131" l="1"/>
  <c r="A51" i="131" s="1"/>
  <c r="A32" i="131"/>
  <c r="A46" i="131" s="1"/>
  <c r="B39" i="131"/>
  <c r="B53" i="131" s="1"/>
  <c r="B40" i="131"/>
  <c r="B54" i="131" s="1"/>
  <c r="B41" i="131"/>
  <c r="B55" i="131" s="1"/>
  <c r="B38" i="131"/>
  <c r="B52" i="131" s="1"/>
  <c r="B37" i="131"/>
  <c r="B51" i="131" s="1"/>
  <c r="B36" i="131"/>
  <c r="B50" i="131" s="1"/>
  <c r="B35" i="131"/>
  <c r="B49" i="131" s="1"/>
  <c r="B34" i="131"/>
  <c r="B48" i="131" s="1"/>
  <c r="B33" i="131"/>
  <c r="B47" i="131" s="1"/>
  <c r="B32" i="131"/>
  <c r="B46" i="131" s="1"/>
  <c r="B33" i="128" l="1"/>
  <c r="K8" i="131"/>
  <c r="K7" i="131"/>
  <c r="K6" i="131"/>
  <c r="K5" i="131"/>
  <c r="K4" i="131"/>
  <c r="B24" i="124"/>
  <c r="B40" i="124" s="1"/>
  <c r="B56" i="124" s="1"/>
  <c r="J8" i="124"/>
  <c r="A43" i="124"/>
  <c r="A59" i="124" s="1"/>
  <c r="A36" i="124"/>
  <c r="A52" i="124" s="1"/>
  <c r="J16" i="128"/>
  <c r="A38" i="123"/>
  <c r="A52" i="123" s="1"/>
  <c r="A32" i="123"/>
  <c r="A46" i="123" s="1"/>
  <c r="B68" i="128"/>
  <c r="B51" i="128"/>
  <c r="B57" i="128"/>
  <c r="B58" i="128"/>
  <c r="B59" i="128"/>
  <c r="B60" i="128"/>
  <c r="B61" i="128"/>
  <c r="B62" i="128"/>
  <c r="B63" i="128"/>
  <c r="B64" i="128"/>
  <c r="B65" i="128"/>
  <c r="B66" i="128"/>
  <c r="B67" i="128"/>
  <c r="B56" i="128"/>
  <c r="A63" i="128"/>
  <c r="A56" i="128"/>
  <c r="B50" i="128"/>
  <c r="B49" i="128"/>
  <c r="B48" i="128"/>
  <c r="B47" i="128"/>
  <c r="A46" i="128"/>
  <c r="A39" i="128"/>
  <c r="B46" i="128"/>
  <c r="B45" i="128"/>
  <c r="B44" i="128"/>
  <c r="B43" i="128"/>
  <c r="B42" i="128"/>
  <c r="B41" i="128"/>
  <c r="B40" i="128"/>
  <c r="B39" i="128"/>
  <c r="B22" i="131"/>
  <c r="B34" i="120"/>
  <c r="B46" i="120" s="1"/>
  <c r="B33" i="120"/>
  <c r="B45" i="120" s="1"/>
  <c r="B32" i="120"/>
  <c r="B44" i="120" s="1"/>
  <c r="B31" i="120"/>
  <c r="B43" i="120" s="1"/>
  <c r="B26" i="128" l="1"/>
  <c r="B27" i="128"/>
  <c r="B27" i="131"/>
  <c r="K13" i="131"/>
  <c r="B26" i="131"/>
  <c r="B25" i="131"/>
  <c r="B24" i="131"/>
  <c r="B23" i="131"/>
  <c r="B21" i="131"/>
  <c r="B20" i="131"/>
  <c r="B19" i="131"/>
  <c r="B18" i="131"/>
  <c r="K12" i="131"/>
  <c r="K11" i="131"/>
  <c r="K10" i="131"/>
  <c r="K9" i="131"/>
  <c r="B19" i="123" l="1"/>
  <c r="B33" i="123" s="1"/>
  <c r="B47" i="123" s="1"/>
  <c r="B20" i="123"/>
  <c r="B34" i="123" s="1"/>
  <c r="B48" i="123" s="1"/>
  <c r="I5" i="123"/>
  <c r="J9" i="129"/>
  <c r="J8" i="129"/>
  <c r="J10" i="128"/>
  <c r="J8" i="128"/>
  <c r="J7" i="128"/>
  <c r="J6" i="128"/>
  <c r="J5" i="128"/>
  <c r="J4" i="128"/>
  <c r="J8" i="130"/>
  <c r="J9" i="130"/>
  <c r="J10" i="130"/>
  <c r="I9" i="123"/>
  <c r="I8" i="123"/>
  <c r="I7" i="123"/>
  <c r="I6" i="123"/>
  <c r="I4" i="123"/>
  <c r="J7" i="120"/>
  <c r="J6" i="120"/>
  <c r="J5" i="120"/>
  <c r="J14" i="128" l="1"/>
  <c r="B19" i="130" l="1"/>
  <c r="B23" i="130"/>
  <c r="B22" i="130"/>
  <c r="B21" i="130"/>
  <c r="B20" i="130"/>
  <c r="B18" i="130"/>
  <c r="B17" i="130"/>
  <c r="B16" i="130"/>
  <c r="B19" i="129"/>
  <c r="B29" i="129" s="1"/>
  <c r="B39" i="129" s="1"/>
  <c r="B49" i="129" s="1"/>
  <c r="B18" i="129"/>
  <c r="B28" i="129" s="1"/>
  <c r="B38" i="129" s="1"/>
  <c r="B48" i="129" s="1"/>
  <c r="B17" i="129"/>
  <c r="B27" i="129" s="1"/>
  <c r="B37" i="129" s="1"/>
  <c r="B47" i="129" s="1"/>
  <c r="B16" i="129"/>
  <c r="B26" i="129" s="1"/>
  <c r="B36" i="129" s="1"/>
  <c r="B46" i="129" s="1"/>
  <c r="B15" i="129"/>
  <c r="B25" i="129" s="1"/>
  <c r="B35" i="129" s="1"/>
  <c r="B45" i="129" s="1"/>
  <c r="B14" i="129"/>
  <c r="B24" i="129" s="1"/>
  <c r="B34" i="129" s="1"/>
  <c r="B44" i="129" s="1"/>
  <c r="B22" i="128"/>
  <c r="B23" i="128"/>
  <c r="B24" i="128"/>
  <c r="B25" i="128"/>
  <c r="B32" i="128"/>
  <c r="B31" i="128"/>
  <c r="B30" i="128"/>
  <c r="B29" i="128"/>
  <c r="B28" i="128"/>
  <c r="B21" i="128"/>
  <c r="J10" i="124" l="1"/>
  <c r="J9" i="124"/>
  <c r="J7" i="124"/>
  <c r="J6" i="124"/>
  <c r="J5" i="124"/>
  <c r="B28" i="125"/>
  <c r="B60" i="125" s="1"/>
  <c r="B29" i="125"/>
  <c r="B61" i="125" s="1"/>
  <c r="I9" i="126" l="1"/>
  <c r="I8" i="126"/>
  <c r="B15" i="126"/>
  <c r="B16" i="126"/>
  <c r="B17" i="126"/>
  <c r="B18" i="126"/>
  <c r="B19" i="126"/>
  <c r="B14" i="126"/>
  <c r="J14" i="124" l="1"/>
  <c r="B30" i="125" l="1"/>
  <c r="B62" i="125" s="1"/>
  <c r="B31" i="125"/>
  <c r="B63" i="125" s="1"/>
  <c r="B27" i="125"/>
  <c r="B59" i="125" s="1"/>
  <c r="B26" i="125"/>
  <c r="B58" i="125" s="1"/>
  <c r="B25" i="125"/>
  <c r="B57" i="125" s="1"/>
  <c r="B24" i="125"/>
  <c r="B56" i="125" s="1"/>
  <c r="B21" i="125"/>
  <c r="B53" i="125" s="1"/>
  <c r="B20" i="125"/>
  <c r="B52" i="125" s="1"/>
  <c r="I13" i="123" l="1"/>
  <c r="I12" i="123"/>
  <c r="I11" i="123"/>
  <c r="I10" i="123"/>
  <c r="J4" i="120" l="1"/>
  <c r="B31" i="124" l="1"/>
  <c r="B47" i="124" s="1"/>
  <c r="B63" i="124" s="1"/>
  <c r="B27" i="124"/>
  <c r="B43" i="124" s="1"/>
  <c r="B59" i="124" s="1"/>
  <c r="B28" i="124"/>
  <c r="B44" i="124" s="1"/>
  <c r="B60" i="124" s="1"/>
  <c r="B29" i="124"/>
  <c r="B45" i="124" s="1"/>
  <c r="B61" i="124" s="1"/>
  <c r="B30" i="124"/>
  <c r="B46" i="124" s="1"/>
  <c r="B62" i="124" s="1"/>
  <c r="B26" i="124"/>
  <c r="B42" i="124" s="1"/>
  <c r="B58" i="124" s="1"/>
  <c r="B25" i="124"/>
  <c r="B41" i="124" s="1"/>
  <c r="B57" i="124" s="1"/>
  <c r="B23" i="124"/>
  <c r="B39" i="124" s="1"/>
  <c r="B55" i="124" s="1"/>
  <c r="B22" i="124"/>
  <c r="B38" i="124" s="1"/>
  <c r="B54" i="124" s="1"/>
  <c r="B21" i="124"/>
  <c r="B37" i="124" s="1"/>
  <c r="B53" i="124" s="1"/>
  <c r="B20" i="124"/>
  <c r="B36" i="124" s="1"/>
  <c r="B52" i="124" s="1"/>
  <c r="K16" i="122" l="1"/>
  <c r="K15" i="122"/>
  <c r="B21" i="123" l="1"/>
  <c r="B35" i="123" s="1"/>
  <c r="B49" i="123" s="1"/>
  <c r="B22" i="123"/>
  <c r="B36" i="123" s="1"/>
  <c r="B50" i="123" s="1"/>
  <c r="B23" i="123"/>
  <c r="B37" i="123" s="1"/>
  <c r="B51" i="123" s="1"/>
  <c r="B24" i="123"/>
  <c r="B38" i="123" s="1"/>
  <c r="B52" i="123" s="1"/>
  <c r="B25" i="123"/>
  <c r="B39" i="123" s="1"/>
  <c r="B53" i="123" s="1"/>
  <c r="B26" i="123"/>
  <c r="B40" i="123" s="1"/>
  <c r="B54" i="123" s="1"/>
  <c r="B27" i="123"/>
  <c r="B41" i="123" s="1"/>
  <c r="B55" i="123" s="1"/>
  <c r="B18" i="123"/>
  <c r="B32" i="123" s="1"/>
  <c r="B46" i="123" s="1"/>
  <c r="B33" i="122" l="1"/>
  <c r="B50" i="122" s="1"/>
  <c r="B67" i="122" s="1"/>
  <c r="B32" i="122"/>
  <c r="B49" i="122" s="1"/>
  <c r="B66" i="122" s="1"/>
  <c r="B31" i="122"/>
  <c r="B48" i="122" s="1"/>
  <c r="B65" i="122" s="1"/>
  <c r="J4" i="119" l="1"/>
  <c r="J8" i="119" l="1"/>
  <c r="J11" i="120"/>
  <c r="J9" i="120"/>
  <c r="J10" i="120"/>
  <c r="J11" i="119" l="1"/>
  <c r="J10" i="119"/>
  <c r="J9" i="119"/>
  <c r="J7" i="119"/>
  <c r="J6" i="119"/>
  <c r="J5" i="119"/>
  <c r="B30" i="120" l="1"/>
  <c r="B42" i="120" s="1"/>
  <c r="B29" i="120"/>
  <c r="B41" i="120" s="1"/>
  <c r="B28" i="120"/>
  <c r="B40" i="120" s="1"/>
  <c r="B27" i="120"/>
  <c r="B39" i="120" s="1"/>
  <c r="B18" i="119" l="1"/>
  <c r="B30" i="119" s="1"/>
  <c r="B42" i="119" s="1"/>
  <c r="B17" i="119"/>
  <c r="B29" i="119" s="1"/>
  <c r="B41" i="119" s="1"/>
  <c r="B16" i="119"/>
  <c r="B28" i="119" s="1"/>
  <c r="B40" i="119" s="1"/>
  <c r="B15" i="119"/>
  <c r="B27" i="119" s="1"/>
  <c r="B39" i="119" s="1"/>
  <c r="B22" i="119"/>
  <c r="B34" i="119" s="1"/>
  <c r="B46" i="119" s="1"/>
  <c r="B21" i="119"/>
  <c r="B33" i="119" s="1"/>
  <c r="B45" i="119" s="1"/>
  <c r="B20" i="119"/>
  <c r="B32" i="119" s="1"/>
  <c r="B44" i="119" s="1"/>
  <c r="B19" i="119"/>
  <c r="B31" i="119" s="1"/>
  <c r="B43" i="119" s="1"/>
  <c r="B21" i="118"/>
  <c r="B32" i="118" s="1"/>
  <c r="B43" i="118" s="1"/>
  <c r="A15" i="118"/>
  <c r="A20" i="118"/>
  <c r="B20" i="118"/>
  <c r="B31" i="118" s="1"/>
  <c r="B42" i="118" s="1"/>
  <c r="B17" i="118"/>
  <c r="B28" i="118" s="1"/>
  <c r="B39" i="118" s="1"/>
  <c r="B16" i="118"/>
  <c r="B27" i="118" s="1"/>
  <c r="B38" i="118" s="1"/>
  <c r="B15" i="118"/>
  <c r="B26" i="118" s="1"/>
  <c r="B37" i="118" s="1"/>
</calcChain>
</file>

<file path=xl/sharedStrings.xml><?xml version="1.0" encoding="utf-8"?>
<sst xmlns="http://schemas.openxmlformats.org/spreadsheetml/2006/main" count="3892" uniqueCount="444">
  <si>
    <t>Frozen-Core</t>
  </si>
  <si>
    <t>CC3/AVDZ</t>
  </si>
  <si>
    <t>CC3/AVTZ</t>
  </si>
  <si>
    <t>Triplet</t>
  </si>
  <si>
    <t>AVTZ</t>
  </si>
  <si>
    <t>TM</t>
  </si>
  <si>
    <t>CIS(D)</t>
  </si>
  <si>
    <t>CC2</t>
  </si>
  <si>
    <t>CCSD</t>
  </si>
  <si>
    <t>STEOM</t>
  </si>
  <si>
    <t>CCSDR(3)</t>
  </si>
  <si>
    <t>CCSDT-3</t>
  </si>
  <si>
    <t>CC3</t>
  </si>
  <si>
    <t>ADC(2)</t>
  </si>
  <si>
    <t>ADC(3)</t>
  </si>
  <si>
    <t>SOS/ADC(2)</t>
  </si>
  <si>
    <t>EOM-MP2</t>
  </si>
  <si>
    <t>SOS/CC2</t>
  </si>
  <si>
    <t>SCS/CC2</t>
  </si>
  <si>
    <t>QC</t>
  </si>
  <si>
    <t>ADC(2.5)</t>
  </si>
  <si>
    <t>JPCL</t>
  </si>
  <si>
    <t>Gaussian</t>
  </si>
  <si>
    <t>Dalton</t>
  </si>
  <si>
    <t>Cfour</t>
  </si>
  <si>
    <t>TBE Search</t>
  </si>
  <si>
    <t>CCSD(T)(a)*</t>
  </si>
  <si>
    <t>Au (Ryd)</t>
  </si>
  <si>
    <t>CCSD/AVDZ</t>
  </si>
  <si>
    <t>CCSD/AVTZ</t>
  </si>
  <si>
    <t>B2 (Val, pi-pi*)</t>
  </si>
  <si>
    <t>A1 (Val, pi-pi*)</t>
  </si>
  <si>
    <t>Cfour/Dalton</t>
  </si>
  <si>
    <t>f=0.000</t>
  </si>
  <si>
    <t>f=0.001</t>
  </si>
  <si>
    <t>Singlet</t>
  </si>
  <si>
    <t>CCSDT</t>
  </si>
  <si>
    <t>f=0.002</t>
  </si>
  <si>
    <t>B1u (Val, pi-pi*)</t>
  </si>
  <si>
    <t>B3u (Ryd, pi-3s)</t>
  </si>
  <si>
    <t>A" (Val, n-pi*)</t>
  </si>
  <si>
    <t>A2 (Val, n-pi*)</t>
  </si>
  <si>
    <t>Au (Val, pi-pi*)</t>
  </si>
  <si>
    <t>A' (Val, pi-pi*)</t>
  </si>
  <si>
    <t>f=0.023</t>
  </si>
  <si>
    <t>f=0.100</t>
  </si>
  <si>
    <t>Q-Chem</t>
  </si>
  <si>
    <t>B1 (Val, n-pi*)</t>
  </si>
  <si>
    <t>Gaussian/Dalton</t>
  </si>
  <si>
    <t>Bu (Val, pi-pi*)</t>
  </si>
  <si>
    <t>Ag (Val, pi-pi*)</t>
  </si>
  <si>
    <t>A2' (Val, pi-pi*)</t>
  </si>
  <si>
    <t>E" (Val, n-pi*)</t>
  </si>
  <si>
    <t>A1" (Val, n-pi*)</t>
  </si>
  <si>
    <t>E' (Val, pi-pi*)</t>
  </si>
  <si>
    <t>A2</t>
  </si>
  <si>
    <t>B1</t>
  </si>
  <si>
    <t>C2v Sym</t>
  </si>
  <si>
    <t>A2, B2</t>
  </si>
  <si>
    <t>A1, B1</t>
  </si>
  <si>
    <t>B2  (Val, pi-pi*)</t>
  </si>
  <si>
    <t>States</t>
  </si>
  <si>
    <t>Au (Val, n-pi*)</t>
  </si>
  <si>
    <t>Bg (Val, n-pi*)</t>
  </si>
  <si>
    <t>B3u (Val, n-pi*)</t>
  </si>
  <si>
    <t>B1g (Val, n-pi*)</t>
  </si>
  <si>
    <t>B2u (Val, pi-pi*)</t>
  </si>
  <si>
    <t>B2g (Val, n-pi*)</t>
  </si>
  <si>
    <t>f=0.066</t>
  </si>
  <si>
    <t>Original work: Unpublished</t>
  </si>
  <si>
    <t>A2  (Val, n-pi*)</t>
  </si>
  <si>
    <t>f=0.018</t>
  </si>
  <si>
    <t>TBE/AVTZ</t>
  </si>
  <si>
    <t>f=0.050</t>
  </si>
  <si>
    <t>f=0.056</t>
  </si>
  <si>
    <t>34=&gt;42</t>
  </si>
  <si>
    <t>Gaussian/Cfour</t>
  </si>
  <si>
    <t>f=0.074</t>
  </si>
  <si>
    <t>B3g (Val, pi-pi*)</t>
  </si>
  <si>
    <t>f=0.013</t>
  </si>
  <si>
    <t>Geom: CCSD(T,FC)/cc-pVTZ</t>
  </si>
  <si>
    <t>46=&gt;56/47=&gt;62/47=&gt;84</t>
  </si>
  <si>
    <t>45=&gt;56/47=&gt;65/47=&gt;71</t>
  </si>
  <si>
    <t>47=&gt;56</t>
  </si>
  <si>
    <t>47=&gt;48/47=&gt;51</t>
  </si>
  <si>
    <t>43=&gt;56</t>
  </si>
  <si>
    <t>45=&gt;84/44=&gt;56/47=&gt;73/47=&gt;87</t>
  </si>
  <si>
    <t>44=&gt;45</t>
  </si>
  <si>
    <t>44=&gt;51/44=&gt;56 &amp; Sym</t>
  </si>
  <si>
    <t>41=&gt;45</t>
  </si>
  <si>
    <t>43=&gt;45 &amp; Sym</t>
  </si>
  <si>
    <t>LR-CCSD/AVTZ</t>
  </si>
  <si>
    <t>f=1.005</t>
  </si>
  <si>
    <t>f=0.550</t>
  </si>
  <si>
    <t>ADC(2)/AVTZ</t>
  </si>
  <si>
    <t>&lt;r2&gt;=4468</t>
  </si>
  <si>
    <t>&lt;r2&gt;=4471</t>
  </si>
  <si>
    <t>&lt;r2&gt;=4469</t>
  </si>
  <si>
    <t>&lt;r2&gt;=4474</t>
  </si>
  <si>
    <t>&lt;r2&gt;=4487</t>
  </si>
  <si>
    <t>&lt;r2&gt;=4503</t>
  </si>
  <si>
    <t>44=&gt;51</t>
  </si>
  <si>
    <t>44=&gt;56/44=&gt;67/44=&gt;61 &amp; sym</t>
  </si>
  <si>
    <t>44=&gt;47 &amp; Sym</t>
  </si>
  <si>
    <t>f=0.458</t>
  </si>
  <si>
    <t>A1" (Ryd)</t>
  </si>
  <si>
    <t>E" (Ryd)</t>
  </si>
  <si>
    <t>44=&gt;45/44=&gt;70</t>
  </si>
  <si>
    <t>&lt;r2&gt;=1707</t>
  </si>
  <si>
    <t>&lt;r2&gt;=1708</t>
  </si>
  <si>
    <t>&lt;r2&gt;=1705</t>
  </si>
  <si>
    <t>&lt;r2&gt;=1951</t>
  </si>
  <si>
    <t>&lt;r2&gt;=1947</t>
  </si>
  <si>
    <t>&lt;r2&gt;=1949</t>
  </si>
  <si>
    <t>&lt;r2&gt;=1952</t>
  </si>
  <si>
    <t>&lt;r2&gt;=1993</t>
  </si>
  <si>
    <t>&lt;r2&gt;=1994</t>
  </si>
  <si>
    <t>&lt;r2&gt;=2031</t>
  </si>
  <si>
    <t>&lt;r2&gt;=2032</t>
  </si>
  <si>
    <t>46=&gt;53/47=&gt;64</t>
  </si>
  <si>
    <t>47=&gt;53</t>
  </si>
  <si>
    <t>47=&gt;48</t>
  </si>
  <si>
    <t>B2g (Ryd)</t>
  </si>
  <si>
    <t>47=&gt;50</t>
  </si>
  <si>
    <t>47=&gt;67/47=&gt;84/45=&gt;53</t>
  </si>
  <si>
    <t>47=&gt;58/47=&gt;88/47=&gt;66</t>
  </si>
  <si>
    <t>47=&gt;49</t>
  </si>
  <si>
    <t>%T1 (CC3/AVDZ)</t>
  </si>
  <si>
    <t>&lt;r2&gt;=2834</t>
  </si>
  <si>
    <t>&lt;r2&gt;=2835</t>
  </si>
  <si>
    <t>&lt;r2&gt;=2836</t>
  </si>
  <si>
    <t>&lt;r2&gt;=2883</t>
  </si>
  <si>
    <t>&lt;r2&gt;=2838</t>
  </si>
  <si>
    <t>&lt;r2&gt;=2929</t>
  </si>
  <si>
    <t>45=&gt;64/46=&gt;67/43=&gt;53/46=&gt;84</t>
  </si>
  <si>
    <t>45=&gt;53/47=&gt;67/47=&gt;84</t>
  </si>
  <si>
    <t>44=&gt;48</t>
  </si>
  <si>
    <t>46=&gt;48</t>
  </si>
  <si>
    <t>45=&gt;48/47=&gt;65/47=&gt;82</t>
  </si>
  <si>
    <t>46=&gt;48/47=&gt;59</t>
  </si>
  <si>
    <t>45=&gt;48</t>
  </si>
  <si>
    <t>41=&gt;48</t>
  </si>
  <si>
    <t>44=&gt;59/44=&gt;67</t>
  </si>
  <si>
    <t>f=0.146</t>
  </si>
  <si>
    <t>&lt;r2&gt;=2681</t>
  </si>
  <si>
    <t>&lt;r2&gt;=2680</t>
  </si>
  <si>
    <t>&lt;r2&gt;=2686</t>
  </si>
  <si>
    <t>&lt;r2&gt;=2688</t>
  </si>
  <si>
    <t>&lt;r2&gt;=2679</t>
  </si>
  <si>
    <t>&lt;r2&gt;=2676</t>
  </si>
  <si>
    <t>&lt;r2&gt;=2690</t>
  </si>
  <si>
    <t>&lt;r2&gt;=2691</t>
  </si>
  <si>
    <t>38=&gt;42</t>
  </si>
  <si>
    <t>37=&gt;42</t>
  </si>
  <si>
    <t>41=&gt;42</t>
  </si>
  <si>
    <t>40=&gt;42</t>
  </si>
  <si>
    <t>39=&gt;42</t>
  </si>
  <si>
    <t>40=&gt;49/41=&gt;42/40=&gt;50/41=&gt;56</t>
  </si>
  <si>
    <t>39=&gt;42/40=&gt;42</t>
  </si>
  <si>
    <t>40=&gt;42/39=&gt;42</t>
  </si>
  <si>
    <t>&lt;r2&gt;=1766</t>
  </si>
  <si>
    <t>&lt;r2&gt;=1764</t>
  </si>
  <si>
    <t>&lt;r2&gt;=1763</t>
  </si>
  <si>
    <t>&lt;r2&gt;=1765</t>
  </si>
  <si>
    <t>&lt;r2&gt;=1767</t>
  </si>
  <si>
    <t>&lt;r2&gt;=1768</t>
  </si>
  <si>
    <t>&lt;r2&gt;=1769</t>
  </si>
  <si>
    <t>f=0.040</t>
  </si>
  <si>
    <t>f=0.193</t>
  </si>
  <si>
    <t>f=0.322</t>
  </si>
  <si>
    <t>50=&gt;55/49=&gt;61</t>
  </si>
  <si>
    <t>51=&gt;55/54=&gt;61/53=&gt;70</t>
  </si>
  <si>
    <t>49=&gt;55/50=&gt;61</t>
  </si>
  <si>
    <t>53=&gt;55/52=&gt;61/51=&gt;70</t>
  </si>
  <si>
    <t>54=&gt;55</t>
  </si>
  <si>
    <t>&lt;r2&gt;=3265</t>
  </si>
  <si>
    <t>&lt;r2&gt;=3266</t>
  </si>
  <si>
    <t>&lt;r2&gt;=3263</t>
  </si>
  <si>
    <t>&lt;r2&gt;=3261</t>
  </si>
  <si>
    <t>50=&gt;55</t>
  </si>
  <si>
    <t>52=&gt;55/53=&gt;61</t>
  </si>
  <si>
    <t>54=&gt;55/51=&gt;61</t>
  </si>
  <si>
    <t>53=&gt;55</t>
  </si>
  <si>
    <t>51=&gt;55/54=&gt;61</t>
  </si>
  <si>
    <t>53=&gt;61/52=&gt;55</t>
  </si>
  <si>
    <t>&lt;r2&gt;=3262</t>
  </si>
  <si>
    <t>&lt;r2&gt;=3259</t>
  </si>
  <si>
    <t>f=0.196</t>
  </si>
  <si>
    <t>f=0.853</t>
  </si>
  <si>
    <t>38=&gt;44/37=&gt;44</t>
  </si>
  <si>
    <t>35=&gt;44/35=&gt;60</t>
  </si>
  <si>
    <t>37=&gt;44/38=&gt;44/38=&gt;50</t>
  </si>
  <si>
    <t>f=0.197</t>
  </si>
  <si>
    <t>38=&gt;44</t>
  </si>
  <si>
    <t>37=&gt;44/37=&gt;50/37=&gt;52/38=&gt;44</t>
  </si>
  <si>
    <t>&lt;r2&gt;=1586</t>
  </si>
  <si>
    <t>&lt;r2&gt;=1585</t>
  </si>
  <si>
    <t>&lt;r2&gt;=1588</t>
  </si>
  <si>
    <t>&lt;r2&gt;=1587</t>
  </si>
  <si>
    <t>&lt;r2&gt;=1578</t>
  </si>
  <si>
    <t>Obvious mixing between the two B2 triplets with many methods, taken in energy order</t>
  </si>
  <si>
    <t>37=&gt;42/38=&gt;46</t>
  </si>
  <si>
    <t>35=&gt;42</t>
  </si>
  <si>
    <t>38=&gt;42/37=&gt;46</t>
  </si>
  <si>
    <t>37=&gt;42/36=&gt;42</t>
  </si>
  <si>
    <t>f=0.744</t>
  </si>
  <si>
    <t>36=&gt;42/37=&gt;42/38=&gt;46</t>
  </si>
  <si>
    <t>37=&gt;46/38=&gt;42/37=&gt;45</t>
  </si>
  <si>
    <t>A1  (Val, pi-pi*)</t>
  </si>
  <si>
    <t>&lt;r2&gt;=1488</t>
  </si>
  <si>
    <t>&lt;r2&gt;=1492</t>
  </si>
  <si>
    <t>&lt;r2&gt;=1489</t>
  </si>
  <si>
    <t>&lt;r2&gt;=1493</t>
  </si>
  <si>
    <t>&lt;r2&gt;=1494</t>
  </si>
  <si>
    <t>&lt;r2&gt;=1495</t>
  </si>
  <si>
    <t>38=&gt;46/37=&gt;42/38=&gt;45</t>
  </si>
  <si>
    <t>&lt;r2&gt;=1491</t>
  </si>
  <si>
    <t>B2 (Val, p-pi*)</t>
  </si>
  <si>
    <t>49=&gt;50</t>
  </si>
  <si>
    <t>48=&gt;50</t>
  </si>
  <si>
    <t>&lt;r2&gt;=2322</t>
  </si>
  <si>
    <t>&lt;r2&gt;=2321</t>
  </si>
  <si>
    <t>&lt;r2&gt;=2320</t>
  </si>
  <si>
    <t>In CIS(D), the second and third 1B2 states are quite mixed, taken the lowest</t>
  </si>
  <si>
    <t>f=0.524</t>
  </si>
  <si>
    <t>f=0.161</t>
  </si>
  <si>
    <t>f=0.044</t>
  </si>
  <si>
    <t>45=&gt;50</t>
  </si>
  <si>
    <t>&lt;r2&gt;=2269</t>
  </si>
  <si>
    <t>&lt;r2&gt;=2268</t>
  </si>
  <si>
    <t>&lt;r2&gt;=2274</t>
  </si>
  <si>
    <t>&lt;r2&gt;=2267</t>
  </si>
  <si>
    <t>f=0.481</t>
  </si>
  <si>
    <t>f=0.205</t>
  </si>
  <si>
    <t>47=&gt;50/46=&gt;50</t>
  </si>
  <si>
    <t>35=&gt;46/35=&gt;45/34=&gt;42</t>
  </si>
  <si>
    <t>44=&gt;54/44=&gt;96</t>
  </si>
  <si>
    <t>48=&gt;54</t>
  </si>
  <si>
    <t>45=&gt;54/48=&gt;88</t>
  </si>
  <si>
    <t>47=&gt;54/46=&gt;64/46=&gt;73</t>
  </si>
  <si>
    <t>46=&gt;54</t>
  </si>
  <si>
    <t>&lt;r2&gt;=3889</t>
  </si>
  <si>
    <t>&lt;r2&gt;=3896</t>
  </si>
  <si>
    <t>&lt;r2&gt;=3884</t>
  </si>
  <si>
    <t>&lt;r2&gt;=3886</t>
  </si>
  <si>
    <t>&lt;r2&gt;=3882</t>
  </si>
  <si>
    <t>&lt;r2&gt;=3883</t>
  </si>
  <si>
    <t>B3LYP</t>
  </si>
  <si>
    <t>PBE0</t>
  </si>
  <si>
    <t>TPSSh</t>
  </si>
  <si>
    <t>CAM-B3LYP</t>
  </si>
  <si>
    <t>tHCTHHyb</t>
  </si>
  <si>
    <t>wB97X-D</t>
  </si>
  <si>
    <t>wB97X</t>
  </si>
  <si>
    <t>wB97</t>
  </si>
  <si>
    <t>MN15</t>
  </si>
  <si>
    <t>M06</t>
  </si>
  <si>
    <t>M06-2X</t>
  </si>
  <si>
    <t>BMK</t>
  </si>
  <si>
    <t>LC-wPBE</t>
  </si>
  <si>
    <t>SOGGA11-X</t>
  </si>
  <si>
    <t>M11</t>
  </si>
  <si>
    <t>AVTZ/TD</t>
  </si>
  <si>
    <t>M08-HX</t>
  </si>
  <si>
    <t>AVTZ/TDA</t>
  </si>
  <si>
    <t>ORCA</t>
  </si>
  <si>
    <t>B2PLYP</t>
  </si>
  <si>
    <t>PBE0-DH</t>
  </si>
  <si>
    <t>PBE-QIDH</t>
  </si>
  <si>
    <t>RSX-0DH</t>
  </si>
  <si>
    <t>RSX-QIDH</t>
  </si>
  <si>
    <t>wB97X-2</t>
  </si>
  <si>
    <t>SOS-wB88PP86</t>
  </si>
  <si>
    <t>SOS-wPBEPP86</t>
  </si>
  <si>
    <t>wB2PLYP</t>
  </si>
  <si>
    <t>45=&gt;54</t>
  </si>
  <si>
    <t>&lt;r2&gt;=3877</t>
  </si>
  <si>
    <t>36=&gt;42</t>
  </si>
  <si>
    <t>44=&gt;54</t>
  </si>
  <si>
    <t>38=&gt;49/38=&gt;50/37=&gt;42</t>
  </si>
  <si>
    <t>47=&gt;54</t>
  </si>
  <si>
    <t>&lt;r2&gt;=3898</t>
  </si>
  <si>
    <t>&lt;r2&gt;=3879</t>
  </si>
  <si>
    <t>f=0.727</t>
  </si>
  <si>
    <t>In TD-DFT, the two 3Ag, are typically a combo of 45-49 and 44-49 contributions with various weigths but relative signs + and - for the lowest (highest) state. Assignment by the combo sign rather than relative weigths of the two MO contribs</t>
  </si>
  <si>
    <t>Note that for lowest state, the deexcitation term is typically sizeable, explaining the significant TDA upshift.</t>
  </si>
  <si>
    <t>With some functionals, the lowest 1B2 states can become strongly mixed (this happens with both TD and TDA), lowest is + combo, second - combo</t>
  </si>
  <si>
    <t>The ordering of the two highest 3B2 is not easy to establish. With AVDZ at least CCSD and CC3 agree that the second 3B2 is composed of many MO pairs, whereas the third 3B2 is dominanted strongly by a transition from the 3B1 MO towards the lowest virtual A2 (third A2). With ADC(2) and CC2, the mixing is huge, and we used the relative signs of the contribs of the two dominant MO pairs as criterion, using the "lead" MO pair would have inverted the result.</t>
  </si>
  <si>
    <t>The two highest 3B2 not easy to assign sometimes with TD-DFT. Same as above, the character changes, and we decided to simpy take them in energy order</t>
  </si>
  <si>
    <t>46=&gt;53</t>
  </si>
  <si>
    <t>51=&gt;53</t>
  </si>
  <si>
    <t>f=0.218</t>
  </si>
  <si>
    <t>50=&gt;53/51=&gt;63</t>
  </si>
  <si>
    <t>50=&gt;53</t>
  </si>
  <si>
    <t>49=&gt;53/51=&gt;63/50=&gt;53/51=&gt;68</t>
  </si>
  <si>
    <t>With wB97X, WB97 and LC-wPBE, the second 3A' state is mised with the third (unreported one), making the dominant MO pair less clear. Clearer in TDA.</t>
  </si>
  <si>
    <t>With several double hybrids, the reported second triplet A' is actually the third (another of different MO character is below)</t>
  </si>
  <si>
    <t>&lt;r2&gt;=2627</t>
  </si>
  <si>
    <t>&lt;r2&gt;=2628</t>
  </si>
  <si>
    <t>&lt;r2&gt;=2623</t>
  </si>
  <si>
    <t>&lt;r2&gt;=2629</t>
  </si>
  <si>
    <t>CCSDR(3)/AVDZ</t>
  </si>
  <si>
    <t>CCSDR(3)/AVTZ</t>
  </si>
  <si>
    <t>B3u (Ryd)</t>
  </si>
  <si>
    <t>cM06-2X</t>
  </si>
  <si>
    <t>cM06</t>
  </si>
  <si>
    <t>49=&gt;50/48=&gt;50 (combo+)</t>
  </si>
  <si>
    <t>48=&gt;50/49=&gt;50 (combo -)</t>
  </si>
  <si>
    <t>Obvious triplet instability issues with RSH</t>
  </si>
  <si>
    <t>rCAM-B3LYP</t>
  </si>
  <si>
    <t>cSCAN0</t>
  </si>
  <si>
    <t>wB97M-V</t>
  </si>
  <si>
    <t xml:space="preserve">Scan0: unstable </t>
  </si>
  <si>
    <t>Second 3A' super mixed (unsure)</t>
  </si>
  <si>
    <t>47=&gt;64/46=&gt;53</t>
  </si>
  <si>
    <t>f=2.322</t>
  </si>
  <si>
    <t>&lt;r2&gt;=2839</t>
  </si>
  <si>
    <t>CCSDT/6-31+G(d)</t>
  </si>
  <si>
    <t>CCSD/6-31+G(d)</t>
  </si>
  <si>
    <t>CC3/6-31+G(d)</t>
  </si>
  <si>
    <t>CCSD/6-31+G(s)</t>
  </si>
  <si>
    <t>CC3/6-31+G(d</t>
  </si>
  <si>
    <t>The two B2 triplets are not always mixed (with TD), but due to the above-mentionned mixing in wavefunction approaches, taken in energy order as well in TD and TDA</t>
  </si>
  <si>
    <t>Note the inversion of the two singlet B3g states between CCSD and CC3, this makes assignments  for other methods very challenging</t>
  </si>
  <si>
    <t>&lt;r2&gt;=2837</t>
  </si>
  <si>
    <t>&lt;r2&gt;=2841</t>
  </si>
  <si>
    <t>&lt;r2&gt;=2898</t>
  </si>
  <si>
    <t>See note above for the B3g state, tentative tracking in all cases.</t>
  </si>
  <si>
    <t>45=&gt;53/47=&gt;67</t>
  </si>
  <si>
    <t>Singlet B3g according to the sign of the MO combo</t>
  </si>
  <si>
    <t>cLH12ct-SsirPW92</t>
  </si>
  <si>
    <t>cLH14t-calPBE</t>
  </si>
  <si>
    <t>cLH20t</t>
  </si>
  <si>
    <t>For a few RSH functionals with large w values and several DH (in TDA), the highest 3Bu state is uneasy to clearly identify.</t>
  </si>
  <si>
    <t>With some functionals with low %HF (and LH), the second 3B2 state is mixed with the third one (true in both TD and TDA)</t>
  </si>
  <si>
    <t>With several DH, the highest 1B2 state is mixed with another one (unreported here), and f not corresponding to the reference value are obtained.</t>
  </si>
  <si>
    <t>Quite a few DH mix the second 1A2 state with another one making indetification unclear in some cases</t>
  </si>
  <si>
    <t>mCAM-B3LYP</t>
  </si>
  <si>
    <t>M06-SX</t>
  </si>
  <si>
    <t>cM06-SX</t>
  </si>
  <si>
    <t>tCAM-B3LYP</t>
  </si>
  <si>
    <t>CCSDT-3 calculations with significant lindep removed to allow convergence</t>
  </si>
  <si>
    <t>Several schemes found two very close-lying and mixed 1Ag states, lowest selected. With ADC(3), unclear how to identify (4.162 &amp; 5.563 eV)</t>
  </si>
  <si>
    <t>AVTZ/BSE</t>
  </si>
  <si>
    <t>BSE/G0W0</t>
  </si>
  <si>
    <t>BSE/evGW</t>
  </si>
  <si>
    <t>TDA-BSE/G0W0</t>
  </si>
  <si>
    <t>TDA-BSE/evGW</t>
  </si>
  <si>
    <t>CAM</t>
  </si>
  <si>
    <t>HF</t>
  </si>
  <si>
    <t>&lt;r2&gt;=1187 &amp; 1126</t>
  </si>
  <si>
    <t>Anti</t>
  </si>
  <si>
    <t>B (Val, pi-pi*)</t>
  </si>
  <si>
    <t>f=0.367</t>
  </si>
  <si>
    <t>&lt;r2&gt;=1188</t>
  </si>
  <si>
    <t>35=&gt;38</t>
  </si>
  <si>
    <t>A (Val, mix)</t>
  </si>
  <si>
    <t>&lt;r2&gt;=1183</t>
  </si>
  <si>
    <t>34=&gt;38/33=&gt;38</t>
  </si>
  <si>
    <t>&lt;r2&gt;=1190</t>
  </si>
  <si>
    <t>33=&gt;38/34=&gt;38</t>
  </si>
  <si>
    <t>B (Val, n-pi*)</t>
  </si>
  <si>
    <t>f=0.020</t>
  </si>
  <si>
    <t>32=&gt;38</t>
  </si>
  <si>
    <t>&lt;r2&gt;=1187</t>
  </si>
  <si>
    <t>A (Val, pi-pi*)</t>
  </si>
  <si>
    <t>34=&gt;38</t>
  </si>
  <si>
    <t>A (Val, n-pi*)</t>
  </si>
  <si>
    <t>33=&gt;38</t>
  </si>
  <si>
    <t>Syn</t>
  </si>
  <si>
    <t>A" (Val, pi-pi*)</t>
  </si>
  <si>
    <t>f=0.254</t>
  </si>
  <si>
    <t>&lt;r2&gt;=1128</t>
  </si>
  <si>
    <t>35=&gt;40</t>
  </si>
  <si>
    <t>A' (Val, mix)</t>
  </si>
  <si>
    <t>&lt;r2&gt;=1125</t>
  </si>
  <si>
    <t>32=&gt;40/34=&gt;40</t>
  </si>
  <si>
    <t>A" (Val, mix)</t>
  </si>
  <si>
    <t>31=&gt;40/33=&gt;40</t>
  </si>
  <si>
    <t>A' (Ryd, n.d.)</t>
  </si>
  <si>
    <t>f=0.012</t>
  </si>
  <si>
    <t>&lt;r2&gt;=1156</t>
  </si>
  <si>
    <t>35=&gt;36/35=&gt;46</t>
  </si>
  <si>
    <t>&lt;r2&gt;=1127</t>
  </si>
  <si>
    <t>34=&gt;40/35=&gt;56</t>
  </si>
  <si>
    <t>32=&gt;40/32=&gt;39</t>
  </si>
  <si>
    <t>33=&gt;40/31=&gt;40</t>
  </si>
  <si>
    <t>Many states are mixed due to low symmetry and energy order was typically followed</t>
  </si>
  <si>
    <t>&lt;r2&gt;=1931/1928</t>
  </si>
  <si>
    <t>C2h</t>
  </si>
  <si>
    <t>&lt;r2&gt;=1931</t>
  </si>
  <si>
    <t>40=&gt;41</t>
  </si>
  <si>
    <t>f=0.252</t>
  </si>
  <si>
    <t>&lt;r2&gt;=1932</t>
  </si>
  <si>
    <t>39=&gt;41</t>
  </si>
  <si>
    <t>39=&gt;63/39=&gt;49/39=&gt;56</t>
  </si>
  <si>
    <t>Bu (Val, par dou, pi-pi*)</t>
  </si>
  <si>
    <t>&lt;r2&gt;=1930</t>
  </si>
  <si>
    <t>38=&gt;41</t>
  </si>
  <si>
    <t>Ag (Val, par dou, pi-pi*)</t>
  </si>
  <si>
    <t>&lt;r2&gt;=1937</t>
  </si>
  <si>
    <t>37=&gt;41</t>
  </si>
  <si>
    <t>38=&gt;41/40=&gt;63/40=&gt;56</t>
  </si>
  <si>
    <t>&lt;r2&gt;=1936</t>
  </si>
  <si>
    <t>37=&gt;41/39=&gt;63</t>
  </si>
  <si>
    <t>D2h</t>
  </si>
  <si>
    <t>&lt;r2&gt;=1928</t>
  </si>
  <si>
    <t>f=0.284</t>
  </si>
  <si>
    <t>Nb: the three highest (C2h) singlet in ADC(3) are (very) tentataive assignments.</t>
  </si>
  <si>
    <t>MP</t>
  </si>
  <si>
    <t>CASSCF</t>
  </si>
  <si>
    <t>CASPT2 IPEA</t>
  </si>
  <si>
    <t>CASPT2 NOIPEA</t>
  </si>
  <si>
    <t>CASPT3 IPEA</t>
  </si>
  <si>
    <t>CASPT3 NOIPEA</t>
  </si>
  <si>
    <t>SC-NEVPT2</t>
  </si>
  <si>
    <t>PC-NEVPT2</t>
  </si>
  <si>
    <t>TBE is PC-NEVPT2 value</t>
  </si>
  <si>
    <t>TBE is XMS-CASPT2 value</t>
  </si>
  <si>
    <t>The two highest Ag state mix and change a lot of nature from one method to another. Assignment close to impossible. Removed from the database</t>
  </si>
  <si>
    <t>Original work: JCTC 20 2024 8152</t>
  </si>
  <si>
    <t>Original work: JPCL 14 2023 11069 (lowest S1/T1) &amp; JCTC 20 2024 8152</t>
  </si>
  <si>
    <t>Geom: CC3(FC)/cc-pVTZ</t>
  </si>
  <si>
    <t>Original work: JPCA 125 2021 10174</t>
  </si>
  <si>
    <t>&lt;r2&gt;=1267</t>
  </si>
  <si>
    <t>%T1 (CC3/AVTZ)</t>
  </si>
  <si>
    <t>LR-CC3/AVTZ</t>
  </si>
  <si>
    <t>ADC(3)/AVTZ</t>
  </si>
  <si>
    <t>n.d.</t>
  </si>
  <si>
    <t>&lt;r2&gt;=1268</t>
  </si>
  <si>
    <t>&lt;r2&gt;=1262</t>
  </si>
  <si>
    <t>Ag (Val,pi-pi*)</t>
  </si>
  <si>
    <t>&lt;r2&gt;=1271</t>
  </si>
  <si>
    <t>34=&gt;38/34=&gt;41</t>
  </si>
  <si>
    <t>Bg (Val,n-pi*)</t>
  </si>
  <si>
    <t>32=&gt;38/33=&gt;55</t>
  </si>
  <si>
    <t>35=&gt;38/35=&gt;41</t>
  </si>
  <si>
    <t>&lt;r2&gt;=1270</t>
  </si>
  <si>
    <t>34=&gt;38/35=&gt;55</t>
  </si>
  <si>
    <t>&lt;r2&gt;=1261</t>
  </si>
  <si>
    <t>Orca</t>
  </si>
  <si>
    <t>For the records…</t>
  </si>
  <si>
    <t>f=0.293</t>
  </si>
  <si>
    <t>&lt;r2&gt;=1269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</si>
</sst>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
  </numFmts>
  <fonts count="19" x14ac:knownFonts="1">
    <font>
      <sz val="12"/>
      <color theme="1"/>
      <name val="Calibri"/>
      <family val="2"/>
      <scheme val="minor"/>
    </font>
    <font>
      <b/>
      <sz val="12"/>
      <color theme="1"/>
      <name val="Calibri"/>
      <family val="2"/>
      <scheme val="minor"/>
    </font>
    <font>
      <i/>
      <sz val="12"/>
      <color theme="1"/>
      <name val="Calibri"/>
      <family val="2"/>
      <scheme val="minor"/>
    </font>
    <font>
      <sz val="12"/>
      <color theme="1"/>
      <name val="Calibri"/>
      <family val="2"/>
    </font>
    <font>
      <u/>
      <sz val="12"/>
      <color theme="1"/>
      <name val="Calibri"/>
      <family val="2"/>
      <scheme val="minor"/>
    </font>
    <font>
      <b/>
      <sz val="12"/>
      <color rgb="FF000000"/>
      <name val="Calibri"/>
      <family val="2"/>
      <scheme val="minor"/>
    </font>
    <font>
      <sz val="12"/>
      <color rgb="FF000000"/>
      <name val="Calibri"/>
      <family val="2"/>
      <scheme val="minor"/>
    </font>
    <font>
      <i/>
      <sz val="12"/>
      <color rgb="FF000000"/>
      <name val="Calibri"/>
      <family val="2"/>
      <scheme val="minor"/>
    </font>
    <font>
      <sz val="12"/>
      <color theme="1"/>
      <name val="Calibri"/>
      <family val="2"/>
      <scheme val="minor"/>
    </font>
    <font>
      <sz val="12"/>
      <name val="Calibri"/>
      <family val="2"/>
      <scheme val="minor"/>
    </font>
    <font>
      <i/>
      <sz val="11"/>
      <color theme="9" tint="-0.249977111117893"/>
      <name val="Times New Roman"/>
      <family val="1"/>
    </font>
    <font>
      <sz val="12"/>
      <color theme="9" tint="-0.249977111117893"/>
      <name val="Calibri"/>
      <family val="2"/>
      <scheme val="minor"/>
    </font>
    <font>
      <i/>
      <sz val="11"/>
      <color rgb="FF548235"/>
      <name val="Times New Roman"/>
      <family val="1"/>
    </font>
    <font>
      <b/>
      <i/>
      <sz val="12"/>
      <color rgb="FF000000"/>
      <name val="Calibri"/>
      <family val="2"/>
      <scheme val="minor"/>
    </font>
    <font>
      <i/>
      <sz val="12"/>
      <color theme="1"/>
      <name val="Calibri (Corps)"/>
    </font>
    <font>
      <b/>
      <u/>
      <sz val="12"/>
      <color rgb="FF000000"/>
      <name val="Calibri"/>
      <family val="2"/>
      <scheme val="minor"/>
    </font>
    <font>
      <u/>
      <sz val="12"/>
      <color rgb="FF000000"/>
      <name val="Calibri"/>
      <family val="2"/>
      <scheme val="minor"/>
    </font>
    <font>
      <i/>
      <sz val="11"/>
      <color rgb="FF548235"/>
      <name val="Calibri"/>
      <family val="2"/>
      <scheme val="minor"/>
    </font>
    <font>
      <i/>
      <sz val="12"/>
      <color theme="5" tint="-0.249977111117893"/>
      <name val="Calibri"/>
      <family val="2"/>
      <scheme val="minor"/>
    </font>
  </fonts>
  <fills count="15">
    <fill>
      <patternFill patternType="none"/>
    </fill>
    <fill>
      <patternFill patternType="gray125"/>
    </fill>
    <fill>
      <patternFill patternType="solid">
        <fgColor theme="7" tint="0.39997558519241921"/>
        <bgColor indexed="64"/>
      </patternFill>
    </fill>
    <fill>
      <patternFill patternType="solid">
        <fgColor theme="0" tint="-0.14999847407452621"/>
        <bgColor indexed="64"/>
      </patternFill>
    </fill>
    <fill>
      <patternFill patternType="solid">
        <fgColor rgb="FFFFF2CC"/>
        <bgColor rgb="FF000000"/>
      </patternFill>
    </fill>
    <fill>
      <patternFill patternType="solid">
        <fgColor rgb="FFFFD966"/>
        <bgColor rgb="FF000000"/>
      </patternFill>
    </fill>
    <fill>
      <patternFill patternType="solid">
        <fgColor rgb="FFD9D9D9"/>
        <bgColor rgb="FF000000"/>
      </patternFill>
    </fill>
    <fill>
      <patternFill patternType="solid">
        <fgColor rgb="FF00B050"/>
        <bgColor rgb="FF000000"/>
      </patternFill>
    </fill>
    <fill>
      <patternFill patternType="solid">
        <fgColor theme="2" tint="-9.9978637043366805E-2"/>
        <bgColor rgb="FF000000"/>
      </patternFill>
    </fill>
    <fill>
      <patternFill patternType="solid">
        <fgColor theme="2" tint="-9.9978637043366805E-2"/>
        <bgColor indexed="64"/>
      </patternFill>
    </fill>
    <fill>
      <patternFill patternType="solid">
        <fgColor rgb="FFD0CECE"/>
        <bgColor rgb="FF000000"/>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79998168889431442"/>
        <bgColor rgb="FF000000"/>
      </patternFill>
    </fill>
  </fills>
  <borders count="1">
    <border>
      <left/>
      <right/>
      <top/>
      <bottom/>
      <diagonal/>
    </border>
  </borders>
  <cellStyleXfs count="2">
    <xf numFmtId="0" fontId="0" fillId="0" borderId="0"/>
    <xf numFmtId="0" fontId="8" fillId="0" borderId="0"/>
  </cellStyleXfs>
  <cellXfs count="68">
    <xf numFmtId="0" fontId="0" fillId="0" borderId="0" xfId="0"/>
    <xf numFmtId="0" fontId="2" fillId="0" borderId="0" xfId="0" applyFont="1"/>
    <xf numFmtId="0" fontId="2" fillId="2" borderId="0" xfId="0" applyFont="1" applyFill="1"/>
    <xf numFmtId="164" fontId="0" fillId="0" borderId="0" xfId="0" applyNumberFormat="1"/>
    <xf numFmtId="164" fontId="1" fillId="0" borderId="0" xfId="0" applyNumberFormat="1" applyFont="1"/>
    <xf numFmtId="164" fontId="0" fillId="3" borderId="0" xfId="0" applyNumberFormat="1" applyFill="1"/>
    <xf numFmtId="164" fontId="3" fillId="0" borderId="0" xfId="0" applyNumberFormat="1" applyFont="1"/>
    <xf numFmtId="164" fontId="2" fillId="0" borderId="0" xfId="0" applyNumberFormat="1" applyFont="1"/>
    <xf numFmtId="0" fontId="4" fillId="0" borderId="0" xfId="0" applyFont="1"/>
    <xf numFmtId="0" fontId="5" fillId="4" borderId="0" xfId="0" applyFont="1" applyFill="1"/>
    <xf numFmtId="0" fontId="6" fillId="0" borderId="0" xfId="0" applyFont="1"/>
    <xf numFmtId="0" fontId="5" fillId="5" borderId="0" xfId="0" applyFont="1" applyFill="1"/>
    <xf numFmtId="0" fontId="6" fillId="5" borderId="0" xfId="0" applyFont="1" applyFill="1"/>
    <xf numFmtId="0" fontId="7" fillId="5" borderId="0" xfId="0" applyFont="1" applyFill="1"/>
    <xf numFmtId="164" fontId="6" fillId="0" borderId="0" xfId="0" applyNumberFormat="1" applyFont="1"/>
    <xf numFmtId="165" fontId="7" fillId="0" borderId="0" xfId="0" applyNumberFormat="1" applyFont="1"/>
    <xf numFmtId="164" fontId="6" fillId="6" borderId="0" xfId="0" applyNumberFormat="1" applyFont="1" applyFill="1"/>
    <xf numFmtId="0" fontId="1" fillId="0" borderId="0" xfId="0" applyFont="1"/>
    <xf numFmtId="164" fontId="8" fillId="0" borderId="0" xfId="0" applyNumberFormat="1" applyFont="1"/>
    <xf numFmtId="164" fontId="7" fillId="0" borderId="0" xfId="0" applyNumberFormat="1" applyFont="1"/>
    <xf numFmtId="164" fontId="9" fillId="0" borderId="0" xfId="0" applyNumberFormat="1" applyFont="1"/>
    <xf numFmtId="2" fontId="6" fillId="0" borderId="0" xfId="0" applyNumberFormat="1" applyFont="1"/>
    <xf numFmtId="2" fontId="10" fillId="3" borderId="0" xfId="0" applyNumberFormat="1" applyFont="1" applyFill="1"/>
    <xf numFmtId="0" fontId="5" fillId="5" borderId="0" xfId="0" applyFont="1" applyFill="1" applyAlignment="1">
      <alignment horizontal="center"/>
    </xf>
    <xf numFmtId="0" fontId="7" fillId="0" borderId="0" xfId="0" applyFont="1"/>
    <xf numFmtId="0" fontId="5" fillId="0" borderId="0" xfId="0" applyFont="1"/>
    <xf numFmtId="0" fontId="11" fillId="7" borderId="0" xfId="0" applyFont="1" applyFill="1"/>
    <xf numFmtId="164" fontId="10" fillId="3" borderId="0" xfId="0" applyNumberFormat="1" applyFont="1" applyFill="1"/>
    <xf numFmtId="1" fontId="6" fillId="0" borderId="0" xfId="0" applyNumberFormat="1" applyFont="1"/>
    <xf numFmtId="164" fontId="12" fillId="6" borderId="0" xfId="0" applyNumberFormat="1" applyFont="1" applyFill="1"/>
    <xf numFmtId="0" fontId="13" fillId="0" borderId="0" xfId="0" applyFont="1"/>
    <xf numFmtId="0" fontId="6" fillId="8" borderId="0" xfId="0" applyFont="1" applyFill="1"/>
    <xf numFmtId="0" fontId="5" fillId="8" borderId="0" xfId="0" applyFont="1" applyFill="1"/>
    <xf numFmtId="0" fontId="0" fillId="9" borderId="0" xfId="0" applyFill="1"/>
    <xf numFmtId="1" fontId="7" fillId="0" borderId="0" xfId="0" applyNumberFormat="1" applyFont="1"/>
    <xf numFmtId="0" fontId="6" fillId="10" borderId="0" xfId="0" applyFont="1" applyFill="1"/>
    <xf numFmtId="0" fontId="5" fillId="10" borderId="0" xfId="0" applyFont="1" applyFill="1"/>
    <xf numFmtId="2" fontId="5" fillId="0" borderId="0" xfId="0" applyNumberFormat="1" applyFont="1"/>
    <xf numFmtId="0" fontId="14" fillId="0" borderId="0" xfId="0" applyFont="1"/>
    <xf numFmtId="0" fontId="15" fillId="5" borderId="0" xfId="0" applyFont="1" applyFill="1"/>
    <xf numFmtId="0" fontId="16" fillId="0" borderId="0" xfId="0" applyFont="1"/>
    <xf numFmtId="0" fontId="5" fillId="5" borderId="0" xfId="1" applyFont="1" applyFill="1"/>
    <xf numFmtId="164" fontId="8" fillId="0" borderId="0" xfId="0" applyNumberFormat="1" applyFont="1" applyAlignment="1">
      <alignment vertical="center"/>
    </xf>
    <xf numFmtId="164" fontId="8" fillId="0" borderId="0" xfId="0" applyNumberFormat="1" applyFont="1" applyAlignment="1">
      <alignment horizontal="right" vertical="center"/>
    </xf>
    <xf numFmtId="164" fontId="6" fillId="0" borderId="0" xfId="1" applyNumberFormat="1" applyFont="1"/>
    <xf numFmtId="164" fontId="8" fillId="0" borderId="0" xfId="0" applyNumberFormat="1" applyFont="1" applyAlignment="1">
      <alignment horizontal="right"/>
    </xf>
    <xf numFmtId="164" fontId="6" fillId="0" borderId="0" xfId="1" applyNumberFormat="1" applyFont="1" applyAlignment="1">
      <alignment horizontal="right"/>
    </xf>
    <xf numFmtId="0" fontId="13" fillId="5" borderId="0" xfId="0" applyFont="1" applyFill="1"/>
    <xf numFmtId="166" fontId="0" fillId="0" borderId="0" xfId="0" applyNumberFormat="1"/>
    <xf numFmtId="164" fontId="17" fillId="6" borderId="0" xfId="0" applyNumberFormat="1" applyFont="1" applyFill="1"/>
    <xf numFmtId="0" fontId="0" fillId="11" borderId="0" xfId="0" applyFill="1"/>
    <xf numFmtId="0" fontId="1" fillId="11" borderId="0" xfId="0" applyFont="1" applyFill="1"/>
    <xf numFmtId="165" fontId="2" fillId="0" borderId="0" xfId="0" applyNumberFormat="1" applyFont="1"/>
    <xf numFmtId="0" fontId="1" fillId="12" borderId="0" xfId="0" applyFont="1" applyFill="1"/>
    <xf numFmtId="0" fontId="0" fillId="12" borderId="0" xfId="0" applyFill="1"/>
    <xf numFmtId="0" fontId="1" fillId="2" borderId="0" xfId="0" applyFont="1" applyFill="1"/>
    <xf numFmtId="0" fontId="0" fillId="2" borderId="0" xfId="0" applyFill="1"/>
    <xf numFmtId="0" fontId="0" fillId="13" borderId="0" xfId="0" applyFill="1"/>
    <xf numFmtId="0" fontId="1" fillId="13" borderId="0" xfId="0" applyFont="1" applyFill="1"/>
    <xf numFmtId="0" fontId="5" fillId="14" borderId="0" xfId="0" applyFont="1" applyFill="1"/>
    <xf numFmtId="166" fontId="0" fillId="3" borderId="0" xfId="0" applyNumberFormat="1" applyFill="1"/>
    <xf numFmtId="166" fontId="1" fillId="3" borderId="0" xfId="0" applyNumberFormat="1" applyFont="1" applyFill="1"/>
    <xf numFmtId="0" fontId="4" fillId="2" borderId="0" xfId="0" applyFont="1" applyFill="1"/>
    <xf numFmtId="166" fontId="18" fillId="0" borderId="0" xfId="0" applyNumberFormat="1" applyFont="1"/>
    <xf numFmtId="166" fontId="0" fillId="0" borderId="0" xfId="0" applyNumberFormat="1" applyAlignment="1">
      <alignment horizontal="right" vertical="center"/>
    </xf>
    <xf numFmtId="166" fontId="0" fillId="0" borderId="0" xfId="0" applyNumberFormat="1" applyAlignment="1">
      <alignment horizontal="right"/>
    </xf>
    <xf numFmtId="0" fontId="5" fillId="5" borderId="0" xfId="1" applyFont="1" applyFill="1" applyAlignment="1">
      <alignment horizontal="center"/>
    </xf>
    <xf numFmtId="164" fontId="0" fillId="0" borderId="0" xfId="0" applyNumberFormat="1" applyFill="1"/>
  </cellXfs>
  <cellStyles count="2">
    <cellStyle name="Normal" xfId="0" builtinId="0"/>
    <cellStyle name="Normal 2" xfId="1" xr:uid="{601D45E8-B112-074F-8F8F-F94DF4C6DB7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D1EAD-5BD4-F245-AEFF-8073B3347FAC}">
  <dimension ref="A1:AM84"/>
  <sheetViews>
    <sheetView zoomScale="80" zoomScaleNormal="80" workbookViewId="0">
      <selection activeCell="G1" sqref="G1"/>
    </sheetView>
  </sheetViews>
  <sheetFormatPr baseColWidth="10" defaultRowHeight="16" x14ac:dyDescent="0.2"/>
  <sheetData>
    <row r="1" spans="1:32" x14ac:dyDescent="0.2">
      <c r="A1" s="9" t="s">
        <v>80</v>
      </c>
      <c r="B1" s="9"/>
      <c r="C1" s="9" t="s">
        <v>0</v>
      </c>
      <c r="D1" s="26"/>
      <c r="E1" s="10">
        <f>COUNT(C4:C16)</f>
        <v>13</v>
      </c>
      <c r="F1" s="25" t="s">
        <v>61</v>
      </c>
      <c r="G1" s="1" t="s">
        <v>420</v>
      </c>
      <c r="H1" s="24"/>
      <c r="I1" s="10"/>
      <c r="J1" s="10"/>
      <c r="K1" s="10"/>
      <c r="M1" s="10"/>
      <c r="N1" s="24" t="s">
        <v>128</v>
      </c>
      <c r="O1" s="10"/>
      <c r="P1" s="10"/>
      <c r="Q1" s="24"/>
      <c r="R1" s="24"/>
      <c r="S1" s="24"/>
      <c r="T1" s="24"/>
      <c r="U1" s="24"/>
    </row>
    <row r="2" spans="1:32" x14ac:dyDescent="0.2">
      <c r="A2" s="11" t="s">
        <v>25</v>
      </c>
      <c r="B2" s="12"/>
      <c r="C2" s="12" t="s">
        <v>22</v>
      </c>
      <c r="D2" s="12" t="s">
        <v>32</v>
      </c>
      <c r="E2" s="12" t="s">
        <v>48</v>
      </c>
      <c r="F2" s="12"/>
      <c r="G2" s="12" t="s">
        <v>23</v>
      </c>
      <c r="H2" s="12" t="s">
        <v>23</v>
      </c>
      <c r="I2" s="12" t="s">
        <v>32</v>
      </c>
      <c r="J2" s="12" t="s">
        <v>24</v>
      </c>
      <c r="K2" s="12"/>
      <c r="L2" s="31" t="s">
        <v>23</v>
      </c>
      <c r="M2" s="31" t="s">
        <v>22</v>
      </c>
      <c r="N2" s="31" t="s">
        <v>46</v>
      </c>
      <c r="O2" s="31" t="s">
        <v>46</v>
      </c>
      <c r="P2" s="31" t="s">
        <v>22</v>
      </c>
      <c r="Q2" s="10"/>
      <c r="R2" s="10"/>
      <c r="S2" s="24"/>
      <c r="T2" s="24"/>
      <c r="U2" s="24"/>
      <c r="V2" s="24"/>
      <c r="W2" s="24"/>
      <c r="X2" s="24"/>
      <c r="Y2" s="24"/>
      <c r="Z2" s="24"/>
      <c r="AA2" s="24"/>
      <c r="AB2" s="24"/>
      <c r="AC2" s="24"/>
      <c r="AD2" s="24"/>
      <c r="AE2" s="24"/>
      <c r="AF2" s="24"/>
    </row>
    <row r="3" spans="1:32" x14ac:dyDescent="0.2">
      <c r="A3" s="12"/>
      <c r="B3" s="12"/>
      <c r="C3" s="11" t="s">
        <v>318</v>
      </c>
      <c r="D3" s="11" t="s">
        <v>28</v>
      </c>
      <c r="E3" s="11" t="s">
        <v>29</v>
      </c>
      <c r="F3" s="11" t="s">
        <v>301</v>
      </c>
      <c r="G3" s="11" t="s">
        <v>302</v>
      </c>
      <c r="H3" s="11" t="s">
        <v>319</v>
      </c>
      <c r="I3" s="11" t="s">
        <v>1</v>
      </c>
      <c r="J3" s="11" t="s">
        <v>2</v>
      </c>
      <c r="K3" s="11" t="s">
        <v>72</v>
      </c>
      <c r="L3" s="32" t="s">
        <v>127</v>
      </c>
      <c r="M3" s="32" t="s">
        <v>91</v>
      </c>
      <c r="N3" s="32" t="s">
        <v>94</v>
      </c>
      <c r="O3" s="32" t="s">
        <v>94</v>
      </c>
      <c r="P3" s="32" t="s">
        <v>29</v>
      </c>
      <c r="Q3" s="10"/>
      <c r="R3" s="10"/>
      <c r="S3" s="24"/>
      <c r="T3" s="24"/>
      <c r="U3" s="24"/>
      <c r="V3" s="24"/>
      <c r="W3" s="24"/>
      <c r="X3" s="24"/>
      <c r="Y3" s="24"/>
      <c r="Z3" s="24"/>
      <c r="AA3" s="24"/>
      <c r="AB3" s="24"/>
      <c r="AC3" s="24"/>
      <c r="AD3" s="24"/>
      <c r="AE3" s="24"/>
      <c r="AF3" s="24"/>
    </row>
    <row r="4" spans="1:32" x14ac:dyDescent="0.2">
      <c r="A4" s="11" t="s">
        <v>35</v>
      </c>
      <c r="B4" s="13" t="s">
        <v>38</v>
      </c>
      <c r="C4" s="14">
        <v>4.1929999999999996</v>
      </c>
      <c r="D4" s="14">
        <v>4.01</v>
      </c>
      <c r="E4" s="3">
        <v>3.9790000000000001</v>
      </c>
      <c r="F4" s="3">
        <v>3.8580000000000001</v>
      </c>
      <c r="G4">
        <v>3.839</v>
      </c>
      <c r="H4" s="14">
        <v>3.98</v>
      </c>
      <c r="I4" s="14">
        <v>3.7949999999999999</v>
      </c>
      <c r="J4" s="14">
        <v>3.7570000000000001</v>
      </c>
      <c r="K4" s="14">
        <f t="shared" ref="K4:K12" si="0">J4</f>
        <v>3.7570000000000001</v>
      </c>
      <c r="L4" s="15">
        <v>89.8</v>
      </c>
      <c r="M4" s="19" t="s">
        <v>77</v>
      </c>
      <c r="N4" s="24" t="s">
        <v>324</v>
      </c>
      <c r="O4" s="24">
        <v>3</v>
      </c>
      <c r="P4" s="24" t="s">
        <v>120</v>
      </c>
      <c r="Q4" s="24"/>
      <c r="R4" s="10"/>
      <c r="S4" s="24"/>
      <c r="T4" s="24"/>
      <c r="U4" s="24"/>
      <c r="V4" s="24"/>
      <c r="W4" s="24"/>
      <c r="X4" s="24"/>
      <c r="Y4" s="24"/>
      <c r="Z4" s="24"/>
      <c r="AA4" s="24"/>
      <c r="AB4" s="24"/>
      <c r="AC4" s="24"/>
      <c r="AD4" s="24"/>
      <c r="AE4" s="24"/>
      <c r="AF4" s="24"/>
    </row>
    <row r="5" spans="1:32" x14ac:dyDescent="0.2">
      <c r="A5" s="11"/>
      <c r="B5" s="13" t="s">
        <v>66</v>
      </c>
      <c r="C5" s="14">
        <v>3.984</v>
      </c>
      <c r="D5" s="14">
        <v>3.94</v>
      </c>
      <c r="E5" s="3">
        <v>3.931</v>
      </c>
      <c r="F5" s="3">
        <v>3.8959999999999999</v>
      </c>
      <c r="G5">
        <v>3.895</v>
      </c>
      <c r="H5" s="14">
        <v>3.8439999999999999</v>
      </c>
      <c r="I5" s="14">
        <v>3.8050000000000002</v>
      </c>
      <c r="J5" s="14">
        <v>3.782</v>
      </c>
      <c r="K5" s="14">
        <f t="shared" si="0"/>
        <v>3.782</v>
      </c>
      <c r="L5" s="15">
        <v>85.4</v>
      </c>
      <c r="M5" s="19" t="s">
        <v>33</v>
      </c>
      <c r="N5" s="24" t="s">
        <v>130</v>
      </c>
      <c r="O5" s="24">
        <v>2</v>
      </c>
      <c r="P5" s="24" t="s">
        <v>119</v>
      </c>
      <c r="Q5" s="24"/>
      <c r="R5" s="24"/>
      <c r="T5" s="24"/>
      <c r="U5" s="24"/>
      <c r="V5" s="24"/>
      <c r="W5" s="24"/>
      <c r="X5" s="24"/>
      <c r="Y5" s="24"/>
      <c r="Z5" s="24"/>
      <c r="AA5" s="24"/>
      <c r="AB5" s="24"/>
      <c r="AC5" s="24"/>
      <c r="AD5" s="24"/>
      <c r="AE5" s="24"/>
      <c r="AF5" s="24"/>
    </row>
    <row r="6" spans="1:32" x14ac:dyDescent="0.2">
      <c r="A6" s="11"/>
      <c r="B6" s="13" t="s">
        <v>78</v>
      </c>
      <c r="C6" s="14">
        <v>5.7439999999999998</v>
      </c>
      <c r="D6" s="14">
        <v>5.6109999999999998</v>
      </c>
      <c r="E6" s="3">
        <v>5.6020000000000003</v>
      </c>
      <c r="F6" s="14">
        <v>5.3170000000000002</v>
      </c>
      <c r="G6">
        <v>5.2960000000000003</v>
      </c>
      <c r="H6" s="14">
        <v>5.157</v>
      </c>
      <c r="I6" s="14">
        <v>5.0430000000000001</v>
      </c>
      <c r="J6" s="14">
        <v>5.0119999999999996</v>
      </c>
      <c r="K6" s="14">
        <f t="shared" si="0"/>
        <v>5.0119999999999996</v>
      </c>
      <c r="L6" s="15">
        <v>78.5</v>
      </c>
      <c r="M6" s="19"/>
      <c r="N6" s="24" t="s">
        <v>132</v>
      </c>
      <c r="O6" s="24">
        <v>4</v>
      </c>
      <c r="P6" s="24" t="s">
        <v>328</v>
      </c>
      <c r="Q6" s="24"/>
      <c r="R6" s="24"/>
      <c r="T6" s="24"/>
      <c r="U6" s="24"/>
      <c r="V6" s="24"/>
      <c r="W6" s="24"/>
      <c r="X6" s="24"/>
      <c r="Y6" s="24"/>
      <c r="Z6" s="24"/>
      <c r="AA6" s="24"/>
      <c r="AB6" s="24"/>
      <c r="AC6" s="24"/>
      <c r="AD6" s="24"/>
      <c r="AE6" s="24"/>
      <c r="AF6" s="24"/>
    </row>
    <row r="7" spans="1:32" x14ac:dyDescent="0.2">
      <c r="A7" s="11"/>
      <c r="B7" s="13" t="s">
        <v>122</v>
      </c>
      <c r="C7" s="14">
        <v>5.444</v>
      </c>
      <c r="D7" s="14">
        <v>5.0389999999999997</v>
      </c>
      <c r="E7" s="3">
        <v>5.1230000000000002</v>
      </c>
      <c r="F7" s="3">
        <v>5.0270000000000001</v>
      </c>
      <c r="G7">
        <v>5.1070000000000002</v>
      </c>
      <c r="H7" s="14">
        <v>5.3230000000000004</v>
      </c>
      <c r="I7" s="14">
        <v>4.9980000000000002</v>
      </c>
      <c r="J7" s="14">
        <v>5.0599999999999996</v>
      </c>
      <c r="K7" s="14">
        <f t="shared" si="0"/>
        <v>5.0599999999999996</v>
      </c>
      <c r="L7" s="15">
        <v>92.4</v>
      </c>
      <c r="M7" s="19"/>
      <c r="N7" s="24" t="s">
        <v>131</v>
      </c>
      <c r="O7" s="24">
        <v>49</v>
      </c>
      <c r="P7" s="24" t="s">
        <v>121</v>
      </c>
      <c r="Q7" s="24"/>
      <c r="R7" s="10"/>
      <c r="T7" s="24"/>
      <c r="U7" s="24"/>
      <c r="V7" s="24"/>
      <c r="W7" s="24"/>
      <c r="X7" s="24"/>
      <c r="Y7" s="24"/>
      <c r="Z7" s="24"/>
      <c r="AA7" s="24"/>
      <c r="AB7" s="24"/>
      <c r="AC7" s="24"/>
      <c r="AD7" s="24"/>
      <c r="AE7" s="24"/>
      <c r="AF7" s="24"/>
    </row>
    <row r="8" spans="1:32" x14ac:dyDescent="0.2">
      <c r="A8" s="12"/>
      <c r="B8" s="13" t="s">
        <v>38</v>
      </c>
      <c r="C8" s="14">
        <v>5.6529999999999996</v>
      </c>
      <c r="D8" s="14">
        <v>5.4989999999999997</v>
      </c>
      <c r="E8" s="3">
        <v>5.5039999999999996</v>
      </c>
      <c r="F8" s="3">
        <v>5.3979999999999997</v>
      </c>
      <c r="G8">
        <v>5.407</v>
      </c>
      <c r="H8" s="14">
        <v>5.4320000000000004</v>
      </c>
      <c r="I8" s="14">
        <v>5.298</v>
      </c>
      <c r="J8" s="14">
        <v>5.2839999999999998</v>
      </c>
      <c r="K8" s="14">
        <f t="shared" si="0"/>
        <v>5.2839999999999998</v>
      </c>
      <c r="L8" s="15">
        <v>86.8</v>
      </c>
      <c r="M8" s="19" t="s">
        <v>34</v>
      </c>
      <c r="N8" s="24" t="s">
        <v>325</v>
      </c>
      <c r="O8" s="24">
        <v>7</v>
      </c>
      <c r="P8" s="24" t="s">
        <v>125</v>
      </c>
      <c r="Q8" s="24"/>
      <c r="R8" s="10"/>
      <c r="T8" s="24"/>
      <c r="U8" s="24"/>
      <c r="V8" s="24"/>
      <c r="W8" s="24"/>
      <c r="X8" s="24"/>
      <c r="Y8" s="24"/>
      <c r="Z8" s="24"/>
      <c r="AA8" s="24"/>
      <c r="AB8" s="24"/>
      <c r="AC8" s="24"/>
      <c r="AD8" s="24"/>
      <c r="AE8" s="24"/>
      <c r="AF8" s="24"/>
    </row>
    <row r="9" spans="1:32" x14ac:dyDescent="0.2">
      <c r="A9" s="12"/>
      <c r="B9" s="13" t="s">
        <v>78</v>
      </c>
      <c r="C9" s="14">
        <v>5.6479999999999997</v>
      </c>
      <c r="D9" s="14">
        <v>5.5039999999999996</v>
      </c>
      <c r="E9" s="14">
        <v>5.4850000000000003</v>
      </c>
      <c r="F9" s="14">
        <v>5.3449999999999998</v>
      </c>
      <c r="G9">
        <v>5.3419999999999996</v>
      </c>
      <c r="H9" s="14">
        <v>5.4980000000000002</v>
      </c>
      <c r="I9" s="14">
        <v>5.335</v>
      </c>
      <c r="J9" s="14">
        <v>5.2910000000000004</v>
      </c>
      <c r="K9" s="14">
        <f t="shared" si="0"/>
        <v>5.2910000000000004</v>
      </c>
      <c r="L9" s="15">
        <v>89.6</v>
      </c>
      <c r="M9" s="14"/>
      <c r="N9" s="24" t="s">
        <v>130</v>
      </c>
      <c r="O9" s="24">
        <v>2</v>
      </c>
      <c r="P9" s="24" t="s">
        <v>124</v>
      </c>
      <c r="Q9" s="10"/>
      <c r="R9" s="24"/>
      <c r="T9" s="24"/>
      <c r="U9" s="24"/>
      <c r="V9" s="24"/>
      <c r="W9" s="24"/>
      <c r="X9" s="24"/>
      <c r="Y9" s="24"/>
      <c r="Z9" s="24"/>
      <c r="AA9" s="24"/>
      <c r="AB9" s="24"/>
      <c r="AC9" s="24"/>
      <c r="AD9" s="24"/>
      <c r="AE9" s="24"/>
      <c r="AF9" s="24"/>
    </row>
    <row r="10" spans="1:32" x14ac:dyDescent="0.2">
      <c r="A10" s="12"/>
      <c r="B10" s="13" t="s">
        <v>50</v>
      </c>
      <c r="C10" s="14">
        <v>5.7519999999999998</v>
      </c>
      <c r="D10" s="14">
        <v>5.7089999999999996</v>
      </c>
      <c r="E10" s="14">
        <v>5.7039999999999997</v>
      </c>
      <c r="F10" s="14">
        <v>5.5579999999999998</v>
      </c>
      <c r="G10">
        <v>5.5540000000000003</v>
      </c>
      <c r="H10" s="14">
        <v>5.36</v>
      </c>
      <c r="I10" s="14">
        <v>5.343</v>
      </c>
      <c r="J10" s="14">
        <v>5.319</v>
      </c>
      <c r="K10" s="14">
        <f t="shared" si="0"/>
        <v>5.319</v>
      </c>
      <c r="L10" s="15">
        <v>75.099999999999994</v>
      </c>
      <c r="M10" s="19"/>
      <c r="N10" s="24" t="s">
        <v>130</v>
      </c>
      <c r="O10" s="24">
        <v>2</v>
      </c>
      <c r="P10" s="24" t="s">
        <v>134</v>
      </c>
      <c r="Q10" s="24"/>
      <c r="R10" s="24"/>
      <c r="T10" s="24"/>
      <c r="U10" s="24"/>
      <c r="V10" s="24"/>
      <c r="W10" s="24"/>
      <c r="X10" s="24"/>
      <c r="Y10" s="24"/>
      <c r="Z10" s="24"/>
      <c r="AA10" s="24"/>
      <c r="AB10" s="24"/>
      <c r="AC10" s="24"/>
      <c r="AD10" s="24"/>
      <c r="AE10" s="24"/>
      <c r="AF10" s="24"/>
    </row>
    <row r="11" spans="1:32" x14ac:dyDescent="0.2">
      <c r="A11" s="12"/>
      <c r="B11" s="13" t="s">
        <v>303</v>
      </c>
      <c r="C11" s="14">
        <v>5.5579999999999998</v>
      </c>
      <c r="D11" s="14">
        <v>5.33</v>
      </c>
      <c r="E11" s="3">
        <v>5.423</v>
      </c>
      <c r="F11" s="3">
        <v>5.3220000000000001</v>
      </c>
      <c r="G11">
        <v>5.4080000000000004</v>
      </c>
      <c r="H11" s="14">
        <v>5.4169999999999998</v>
      </c>
      <c r="I11" s="14">
        <v>5.2930000000000001</v>
      </c>
      <c r="J11" s="5"/>
      <c r="K11" s="14">
        <f t="shared" ref="K11" si="1">I11+G11-F11</f>
        <v>5.3790000000000004</v>
      </c>
      <c r="L11" s="15">
        <v>92.3</v>
      </c>
      <c r="M11" s="19" t="s">
        <v>37</v>
      </c>
      <c r="N11" s="24" t="s">
        <v>326</v>
      </c>
      <c r="O11" s="24">
        <v>64</v>
      </c>
      <c r="P11" s="24" t="s">
        <v>123</v>
      </c>
      <c r="Q11" s="24"/>
      <c r="R11" s="10"/>
      <c r="T11" s="24"/>
      <c r="U11" s="24"/>
      <c r="V11" s="24"/>
      <c r="W11" s="24"/>
      <c r="X11" s="24"/>
      <c r="Y11" s="24"/>
      <c r="Z11" s="24"/>
      <c r="AA11" s="24"/>
      <c r="AB11" s="24"/>
      <c r="AC11" s="24"/>
      <c r="AD11" s="24"/>
      <c r="AE11" s="24"/>
      <c r="AF11" s="24"/>
    </row>
    <row r="12" spans="1:32" x14ac:dyDescent="0.2">
      <c r="A12" s="12"/>
      <c r="B12" s="13" t="s">
        <v>27</v>
      </c>
      <c r="C12" s="14">
        <v>5.7649999999999997</v>
      </c>
      <c r="D12" s="14">
        <v>5.4219999999999997</v>
      </c>
      <c r="E12" s="14">
        <v>5.5110000000000001</v>
      </c>
      <c r="F12" s="14">
        <v>5.4020000000000001</v>
      </c>
      <c r="G12">
        <v>5.4829999999999997</v>
      </c>
      <c r="H12" s="14">
        <v>5.633</v>
      </c>
      <c r="I12" s="14">
        <v>5.37</v>
      </c>
      <c r="J12" s="14">
        <v>5.431</v>
      </c>
      <c r="K12" s="14">
        <f t="shared" si="0"/>
        <v>5.431</v>
      </c>
      <c r="L12" s="15">
        <v>92.1</v>
      </c>
      <c r="M12" s="14"/>
      <c r="N12" s="24" t="s">
        <v>133</v>
      </c>
      <c r="O12" s="24">
        <v>95</v>
      </c>
      <c r="P12" s="24" t="s">
        <v>126</v>
      </c>
      <c r="Q12" s="10"/>
      <c r="R12" s="10"/>
      <c r="T12" s="24"/>
      <c r="U12" s="24"/>
      <c r="V12" s="24"/>
      <c r="W12" s="24"/>
      <c r="X12" s="24"/>
      <c r="Y12" s="24"/>
      <c r="Z12" s="24"/>
      <c r="AA12" s="24"/>
      <c r="AB12" s="24"/>
      <c r="AC12" s="24"/>
      <c r="AD12" s="24"/>
      <c r="AE12" s="24"/>
      <c r="AF12" s="24"/>
    </row>
    <row r="13" spans="1:32" x14ac:dyDescent="0.2">
      <c r="A13" s="12"/>
      <c r="B13" s="13" t="s">
        <v>66</v>
      </c>
      <c r="C13" s="14">
        <v>5.8289999999999997</v>
      </c>
      <c r="D13" s="14">
        <v>5.7220000000000004</v>
      </c>
      <c r="E13" s="3">
        <v>5.702</v>
      </c>
      <c r="F13" s="14">
        <v>5.5540000000000003</v>
      </c>
      <c r="G13">
        <v>5.5330000000000004</v>
      </c>
      <c r="H13" s="14">
        <v>5.6219999999999999</v>
      </c>
      <c r="I13" s="14">
        <v>5.5140000000000002</v>
      </c>
      <c r="J13" s="14">
        <v>5.476</v>
      </c>
      <c r="K13" s="14">
        <f>J13</f>
        <v>5.476</v>
      </c>
      <c r="L13" s="15">
        <v>89.8</v>
      </c>
      <c r="M13" s="19" t="s">
        <v>315</v>
      </c>
      <c r="N13" s="24" t="s">
        <v>316</v>
      </c>
      <c r="O13" s="24">
        <v>5</v>
      </c>
      <c r="P13" s="24" t="s">
        <v>314</v>
      </c>
      <c r="Q13" s="10"/>
      <c r="R13" s="10"/>
      <c r="T13" s="24"/>
      <c r="U13" s="24"/>
      <c r="V13" s="24"/>
      <c r="W13" s="24"/>
      <c r="X13" s="24"/>
      <c r="Y13" s="24"/>
      <c r="Z13" s="24"/>
      <c r="AA13" s="24"/>
      <c r="AB13" s="24"/>
      <c r="AC13" s="24"/>
      <c r="AD13" s="24"/>
      <c r="AE13" s="24"/>
      <c r="AF13" s="24"/>
    </row>
    <row r="14" spans="1:32" x14ac:dyDescent="0.2">
      <c r="A14" s="11" t="s">
        <v>3</v>
      </c>
      <c r="B14" s="13" t="s">
        <v>38</v>
      </c>
      <c r="C14" s="14">
        <v>2.2349999999999999</v>
      </c>
      <c r="D14" s="14">
        <v>2.2240000000000002</v>
      </c>
      <c r="E14" s="14">
        <v>2.2170000000000001</v>
      </c>
      <c r="F14" s="5"/>
      <c r="G14" s="5"/>
      <c r="H14" s="14">
        <v>2.3170000000000002</v>
      </c>
      <c r="I14" s="14">
        <v>2.294</v>
      </c>
      <c r="J14" s="5"/>
      <c r="K14" s="14">
        <f>E14+I14-D14</f>
        <v>2.2869999999999999</v>
      </c>
      <c r="L14" s="15">
        <v>97.3</v>
      </c>
      <c r="M14" s="14"/>
      <c r="N14" s="24" t="s">
        <v>129</v>
      </c>
      <c r="O14" s="24">
        <v>1</v>
      </c>
      <c r="P14" s="24" t="s">
        <v>120</v>
      </c>
      <c r="Q14" s="24"/>
      <c r="R14" s="10"/>
      <c r="T14" s="24"/>
      <c r="U14" s="24"/>
      <c r="V14" s="24"/>
      <c r="W14" s="24"/>
      <c r="X14" s="24"/>
      <c r="Y14" s="24"/>
      <c r="Z14" s="24"/>
      <c r="AA14" s="24"/>
      <c r="AB14" s="24"/>
      <c r="AC14" s="24"/>
      <c r="AD14" s="24"/>
      <c r="AE14" s="24"/>
      <c r="AF14" s="24"/>
    </row>
    <row r="15" spans="1:32" x14ac:dyDescent="0.2">
      <c r="A15" s="12"/>
      <c r="B15" s="13" t="s">
        <v>78</v>
      </c>
      <c r="C15" s="14">
        <v>3.66</v>
      </c>
      <c r="D15" s="14">
        <v>3.64</v>
      </c>
      <c r="E15" s="14">
        <v>3.62</v>
      </c>
      <c r="F15" s="5"/>
      <c r="G15" s="5"/>
      <c r="H15" s="14">
        <v>3.6949999999999998</v>
      </c>
      <c r="I15" s="14">
        <v>3.6749999999999998</v>
      </c>
      <c r="J15" s="5"/>
      <c r="K15" s="14">
        <f>E15+I15-D15</f>
        <v>3.6549999999999998</v>
      </c>
      <c r="L15" s="15">
        <v>97.6</v>
      </c>
      <c r="M15" s="14"/>
      <c r="N15" s="24" t="s">
        <v>130</v>
      </c>
      <c r="O15" s="24">
        <v>2</v>
      </c>
      <c r="P15" s="24" t="s">
        <v>135</v>
      </c>
      <c r="Q15" s="24"/>
      <c r="R15" s="24"/>
      <c r="T15" s="24"/>
      <c r="U15" s="24"/>
      <c r="V15" s="24"/>
      <c r="W15" s="24"/>
      <c r="X15" s="24"/>
      <c r="Y15" s="24"/>
      <c r="Z15" s="24"/>
      <c r="AA15" s="24"/>
      <c r="AB15" s="24"/>
      <c r="AC15" s="24"/>
      <c r="AD15" s="24"/>
      <c r="AE15" s="24"/>
      <c r="AF15" s="24"/>
    </row>
    <row r="16" spans="1:32" x14ac:dyDescent="0.2">
      <c r="A16" s="12"/>
      <c r="B16" s="13" t="s">
        <v>66</v>
      </c>
      <c r="C16" s="14">
        <v>3.903</v>
      </c>
      <c r="D16" s="14">
        <v>3.8380000000000001</v>
      </c>
      <c r="E16" s="14">
        <v>3.8079999999999998</v>
      </c>
      <c r="F16" s="5"/>
      <c r="G16" s="5"/>
      <c r="H16" s="14">
        <v>3.8079999999999998</v>
      </c>
      <c r="I16" s="14">
        <v>3.738</v>
      </c>
      <c r="J16" s="5"/>
      <c r="K16" s="14">
        <f>E16+I16-D16</f>
        <v>3.7079999999999993</v>
      </c>
      <c r="L16" s="15">
        <v>96.1</v>
      </c>
      <c r="M16" s="14"/>
      <c r="N16" s="24" t="s">
        <v>129</v>
      </c>
      <c r="O16" s="24">
        <v>1</v>
      </c>
      <c r="P16" s="24" t="s">
        <v>119</v>
      </c>
      <c r="Q16" s="24"/>
      <c r="R16" s="24"/>
      <c r="T16" s="24"/>
      <c r="U16" s="24"/>
      <c r="V16" s="24"/>
      <c r="W16" s="24"/>
      <c r="X16" s="24"/>
      <c r="Y16" s="24"/>
      <c r="Z16" s="24"/>
      <c r="AA16" s="24"/>
      <c r="AB16" s="24"/>
      <c r="AC16" s="24"/>
      <c r="AD16" s="24"/>
      <c r="AE16" s="24"/>
      <c r="AF16" s="24"/>
    </row>
    <row r="17" spans="1:32" x14ac:dyDescent="0.2">
      <c r="A17" s="10"/>
      <c r="B17" s="10"/>
      <c r="C17" s="24" t="s">
        <v>323</v>
      </c>
      <c r="D17" s="10"/>
      <c r="E17" s="10"/>
      <c r="F17" s="10"/>
      <c r="G17" s="10"/>
      <c r="H17" s="10"/>
      <c r="I17" s="10"/>
      <c r="J17" s="10"/>
      <c r="K17" s="10"/>
      <c r="L17" s="10"/>
      <c r="M17" s="10"/>
      <c r="N17" s="10"/>
      <c r="O17" s="10"/>
      <c r="P17" s="24"/>
      <c r="Q17" s="24"/>
      <c r="R17" s="24"/>
      <c r="T17" s="24"/>
      <c r="U17" s="24"/>
      <c r="V17" s="24"/>
      <c r="W17" s="24"/>
      <c r="X17" s="24"/>
      <c r="Y17" s="24"/>
      <c r="Z17" s="24"/>
      <c r="AA17" s="24"/>
      <c r="AB17" s="24"/>
      <c r="AC17" s="24"/>
      <c r="AD17" s="24"/>
      <c r="AE17" s="24"/>
      <c r="AF17" s="24"/>
    </row>
    <row r="18" spans="1:32" x14ac:dyDescent="0.2">
      <c r="A18" s="10"/>
      <c r="B18" s="10"/>
      <c r="C18" s="10"/>
      <c r="D18" s="10"/>
      <c r="E18" s="10"/>
      <c r="F18" s="10"/>
      <c r="G18" s="10"/>
      <c r="H18" s="10"/>
      <c r="I18" s="10"/>
      <c r="J18" s="10"/>
      <c r="K18" s="10"/>
      <c r="L18" s="10"/>
      <c r="M18" s="10"/>
      <c r="N18" s="10"/>
      <c r="O18" s="10"/>
      <c r="P18" s="10"/>
      <c r="Q18" s="24"/>
      <c r="R18" s="24"/>
      <c r="S18" s="10"/>
      <c r="T18" s="24"/>
      <c r="U18" s="24"/>
      <c r="V18" s="24"/>
      <c r="W18" s="24"/>
      <c r="X18" s="24"/>
      <c r="Y18" s="24"/>
      <c r="Z18" s="24"/>
      <c r="AA18" s="24"/>
      <c r="AB18" s="24"/>
      <c r="AC18" s="24"/>
      <c r="AD18" s="24"/>
      <c r="AE18" s="24"/>
      <c r="AF18" s="24"/>
    </row>
    <row r="19" spans="1:32" x14ac:dyDescent="0.2">
      <c r="A19" s="11" t="s">
        <v>4</v>
      </c>
      <c r="B19" s="12"/>
      <c r="C19" s="12" t="s">
        <v>5</v>
      </c>
      <c r="D19" s="12" t="s">
        <v>5</v>
      </c>
      <c r="E19" s="12" t="s">
        <v>19</v>
      </c>
      <c r="F19" s="12"/>
      <c r="G19" s="12" t="s">
        <v>22</v>
      </c>
      <c r="H19" s="12" t="s">
        <v>24</v>
      </c>
      <c r="I19" s="12" t="s">
        <v>23</v>
      </c>
      <c r="J19" s="12" t="s">
        <v>24</v>
      </c>
      <c r="K19" s="12" t="s">
        <v>24</v>
      </c>
      <c r="L19" s="12"/>
      <c r="M19" s="12" t="s">
        <v>5</v>
      </c>
      <c r="N19" s="12" t="s">
        <v>5</v>
      </c>
      <c r="O19" s="12" t="s">
        <v>5</v>
      </c>
      <c r="P19" s="12" t="s">
        <v>19</v>
      </c>
      <c r="Q19" s="12" t="s">
        <v>19</v>
      </c>
      <c r="R19" s="12"/>
      <c r="S19" s="12"/>
      <c r="T19" s="24"/>
      <c r="U19" s="24"/>
      <c r="V19" s="24"/>
      <c r="W19" s="24"/>
      <c r="X19" s="24"/>
      <c r="Y19" s="24"/>
      <c r="Z19" s="24"/>
      <c r="AA19" s="24"/>
      <c r="AB19" s="24"/>
      <c r="AC19" s="24"/>
      <c r="AD19" s="24"/>
      <c r="AE19" s="24"/>
      <c r="AF19" s="24"/>
    </row>
    <row r="20" spans="1:32" x14ac:dyDescent="0.2">
      <c r="A20" s="12"/>
      <c r="B20" s="12"/>
      <c r="C20" s="11" t="s">
        <v>6</v>
      </c>
      <c r="D20" s="11" t="s">
        <v>7</v>
      </c>
      <c r="E20" s="11" t="s">
        <v>16</v>
      </c>
      <c r="F20" s="11" t="s">
        <v>9</v>
      </c>
      <c r="G20" s="11" t="s">
        <v>8</v>
      </c>
      <c r="H20" s="11" t="s">
        <v>26</v>
      </c>
      <c r="I20" s="11" t="s">
        <v>10</v>
      </c>
      <c r="J20" s="11" t="s">
        <v>11</v>
      </c>
      <c r="K20" s="11" t="s">
        <v>12</v>
      </c>
      <c r="L20" s="23" t="s">
        <v>36</v>
      </c>
      <c r="M20" s="11" t="s">
        <v>15</v>
      </c>
      <c r="N20" s="11" t="s">
        <v>17</v>
      </c>
      <c r="O20" s="11" t="s">
        <v>18</v>
      </c>
      <c r="P20" s="11" t="s">
        <v>15</v>
      </c>
      <c r="Q20" s="11" t="s">
        <v>13</v>
      </c>
      <c r="R20" s="11" t="s">
        <v>14</v>
      </c>
      <c r="S20" s="11" t="s">
        <v>20</v>
      </c>
      <c r="T20" s="24"/>
      <c r="U20" s="24"/>
      <c r="V20" s="24"/>
      <c r="W20" s="24"/>
      <c r="X20" s="24"/>
      <c r="Y20" s="24"/>
      <c r="Z20" s="24"/>
      <c r="AA20" s="24"/>
      <c r="AB20" s="24"/>
      <c r="AC20" s="24"/>
      <c r="AD20" s="24"/>
      <c r="AE20" s="24"/>
      <c r="AF20" s="24"/>
    </row>
    <row r="21" spans="1:32" x14ac:dyDescent="0.2">
      <c r="A21" s="11" t="s">
        <v>35</v>
      </c>
      <c r="B21" s="13" t="str">
        <f t="shared" ref="B21:B33" si="2">B4</f>
        <v>B1u (Val, pi-pi*)</v>
      </c>
      <c r="C21">
        <v>3.944</v>
      </c>
      <c r="D21">
        <v>3.6589999999999998</v>
      </c>
      <c r="E21" s="3">
        <v>4.4189999999999996</v>
      </c>
      <c r="F21" s="5"/>
      <c r="G21" s="3">
        <v>3.9790000000000001</v>
      </c>
      <c r="H21" s="5"/>
      <c r="I21">
        <v>3.839</v>
      </c>
      <c r="J21">
        <v>3.8260000000000001</v>
      </c>
      <c r="K21" s="5"/>
      <c r="L21" s="5"/>
      <c r="M21" s="3">
        <v>3.883</v>
      </c>
      <c r="N21" s="3">
        <v>3.9140000000000001</v>
      </c>
      <c r="O21" s="3">
        <v>3.8319999999999999</v>
      </c>
      <c r="P21" s="3">
        <v>3.677</v>
      </c>
      <c r="Q21" s="3">
        <v>3.6509999999999998</v>
      </c>
      <c r="R21" s="3">
        <v>3.6379999999999999</v>
      </c>
      <c r="S21" s="3">
        <f>AVERAGE(Q21:R21)</f>
        <v>3.6444999999999999</v>
      </c>
      <c r="T21" s="24"/>
      <c r="U21" s="24"/>
      <c r="V21" s="24"/>
      <c r="W21" s="24"/>
      <c r="X21" s="24"/>
      <c r="Y21" s="24"/>
      <c r="Z21" s="24"/>
      <c r="AA21" s="24"/>
      <c r="AB21" s="24"/>
      <c r="AC21" s="24"/>
      <c r="AD21" s="24"/>
      <c r="AE21" s="24"/>
      <c r="AF21" s="24"/>
    </row>
    <row r="22" spans="1:32" x14ac:dyDescent="0.2">
      <c r="A22" s="11"/>
      <c r="B22" s="13" t="str">
        <f t="shared" si="2"/>
        <v>B2u (Val, pi-pi*)</v>
      </c>
      <c r="C22">
        <v>3.9460000000000002</v>
      </c>
      <c r="D22">
        <v>3.9039999999999999</v>
      </c>
      <c r="E22" s="3">
        <v>4.3129999999999997</v>
      </c>
      <c r="F22" s="5"/>
      <c r="G22" s="3">
        <v>3.931</v>
      </c>
      <c r="H22" s="5"/>
      <c r="I22">
        <v>3.895</v>
      </c>
      <c r="J22">
        <v>3.823</v>
      </c>
      <c r="K22" s="5"/>
      <c r="L22" s="5"/>
      <c r="M22" s="3">
        <v>3.8410000000000002</v>
      </c>
      <c r="N22" s="3">
        <v>3.8290000000000002</v>
      </c>
      <c r="O22" s="3">
        <v>3.8610000000000002</v>
      </c>
      <c r="P22" s="3">
        <v>3.6110000000000002</v>
      </c>
      <c r="Q22" s="3">
        <v>3.911</v>
      </c>
      <c r="R22" s="3">
        <v>3.64</v>
      </c>
      <c r="S22" s="3">
        <f t="shared" ref="S22:S33" si="3">AVERAGE(Q22:R22)</f>
        <v>3.7755000000000001</v>
      </c>
      <c r="T22" s="24"/>
      <c r="U22" s="24"/>
      <c r="V22" s="24"/>
      <c r="W22" s="24"/>
      <c r="X22" s="24"/>
      <c r="Y22" s="24"/>
      <c r="Z22" s="24"/>
      <c r="AA22" s="24"/>
      <c r="AB22" s="24"/>
      <c r="AC22" s="24"/>
      <c r="AD22" s="24"/>
      <c r="AE22" s="24"/>
      <c r="AF22" s="24"/>
    </row>
    <row r="23" spans="1:32" x14ac:dyDescent="0.2">
      <c r="A23" s="11"/>
      <c r="B23" s="13" t="str">
        <f t="shared" si="2"/>
        <v>B3g (Val, pi-pi*)</v>
      </c>
      <c r="C23">
        <v>5.5369999999999999</v>
      </c>
      <c r="D23">
        <v>5.1130000000000004</v>
      </c>
      <c r="E23" s="3">
        <v>5.97</v>
      </c>
      <c r="F23" s="5"/>
      <c r="G23" s="3">
        <v>5.6020000000000003</v>
      </c>
      <c r="H23" s="5"/>
      <c r="I23">
        <v>5.2960000000000003</v>
      </c>
      <c r="J23">
        <v>5.1929999999999996</v>
      </c>
      <c r="K23" s="5"/>
      <c r="L23" s="5"/>
      <c r="M23" s="3">
        <v>5.49</v>
      </c>
      <c r="N23" s="3">
        <v>5.4880000000000004</v>
      </c>
      <c r="O23" s="3">
        <v>5.35</v>
      </c>
      <c r="P23" s="3">
        <v>5.2549999999999999</v>
      </c>
      <c r="Q23" s="3">
        <v>5.1459999999999999</v>
      </c>
      <c r="R23" s="3">
        <v>5.0090000000000003</v>
      </c>
      <c r="S23" s="3">
        <f t="shared" si="3"/>
        <v>5.0775000000000006</v>
      </c>
      <c r="T23" s="24"/>
      <c r="U23" s="24"/>
      <c r="V23" s="24"/>
      <c r="W23" s="24"/>
      <c r="X23" s="24"/>
      <c r="Y23" s="24"/>
      <c r="Z23" s="24"/>
      <c r="AA23" s="24"/>
      <c r="AB23" s="24"/>
      <c r="AC23" s="24"/>
      <c r="AD23" s="24"/>
      <c r="AE23" s="24"/>
      <c r="AF23" s="24"/>
    </row>
    <row r="24" spans="1:32" x14ac:dyDescent="0.2">
      <c r="A24" s="11"/>
      <c r="B24" s="13" t="str">
        <f t="shared" si="2"/>
        <v>B2g (Ryd)</v>
      </c>
      <c r="C24">
        <v>5.0919999999999996</v>
      </c>
      <c r="D24">
        <v>4.9690000000000003</v>
      </c>
      <c r="E24" s="3">
        <v>5.4669999999999996</v>
      </c>
      <c r="F24" s="5"/>
      <c r="G24" s="3">
        <v>5.1230000000000002</v>
      </c>
      <c r="H24" s="5"/>
      <c r="I24">
        <v>5.1070000000000002</v>
      </c>
      <c r="J24">
        <v>5.0869999999999997</v>
      </c>
      <c r="K24" s="5"/>
      <c r="L24" s="5"/>
      <c r="M24" s="3">
        <v>5.2549999999999999</v>
      </c>
      <c r="N24" s="3">
        <v>5.2</v>
      </c>
      <c r="O24" s="3">
        <v>5.1230000000000002</v>
      </c>
      <c r="P24" s="3">
        <v>5.1360000000000001</v>
      </c>
      <c r="Q24" s="3">
        <v>5.03</v>
      </c>
      <c r="R24" s="3">
        <v>4.8970000000000002</v>
      </c>
      <c r="S24" s="3">
        <f t="shared" si="3"/>
        <v>4.9634999999999998</v>
      </c>
      <c r="T24" s="24"/>
      <c r="U24" s="24"/>
      <c r="V24" s="24"/>
      <c r="W24" s="24"/>
      <c r="X24" s="24"/>
      <c r="Y24" s="24"/>
      <c r="Z24" s="24"/>
      <c r="AA24" s="24"/>
      <c r="AB24" s="24"/>
      <c r="AC24" s="24"/>
      <c r="AD24" s="24"/>
      <c r="AE24" s="24"/>
      <c r="AF24" s="24"/>
    </row>
    <row r="25" spans="1:32" x14ac:dyDescent="0.2">
      <c r="A25" s="11"/>
      <c r="B25" s="13" t="str">
        <f t="shared" si="2"/>
        <v>B1u (Val, pi-pi*)</v>
      </c>
      <c r="C25">
        <v>5.5620000000000003</v>
      </c>
      <c r="D25">
        <v>5.2469999999999999</v>
      </c>
      <c r="E25" s="3">
        <v>6.0979999999999999</v>
      </c>
      <c r="F25" s="5"/>
      <c r="G25" s="3">
        <v>5.5039999999999996</v>
      </c>
      <c r="H25" s="5"/>
      <c r="I25">
        <v>5.407</v>
      </c>
      <c r="J25">
        <v>5.3680000000000003</v>
      </c>
      <c r="K25" s="5"/>
      <c r="L25" s="5"/>
      <c r="M25" s="3">
        <v>5.5339999999999998</v>
      </c>
      <c r="N25" s="3">
        <v>5.5140000000000002</v>
      </c>
      <c r="O25" s="3">
        <v>5.4260000000000002</v>
      </c>
      <c r="P25" s="3">
        <v>5.3570000000000002</v>
      </c>
      <c r="Q25" s="3">
        <v>5.2839999999999998</v>
      </c>
      <c r="R25" s="3">
        <v>5.2359999999999998</v>
      </c>
      <c r="S25" s="3">
        <f t="shared" si="3"/>
        <v>5.26</v>
      </c>
      <c r="T25" s="24"/>
      <c r="U25" s="24"/>
      <c r="V25" s="24"/>
      <c r="W25" s="24"/>
      <c r="X25" s="24"/>
      <c r="Y25" s="24"/>
      <c r="Z25" s="24"/>
      <c r="AA25" s="24"/>
      <c r="AB25" s="24"/>
      <c r="AC25" s="24"/>
      <c r="AD25" s="24"/>
      <c r="AE25" s="24"/>
      <c r="AF25" s="24"/>
    </row>
    <row r="26" spans="1:32" x14ac:dyDescent="0.2">
      <c r="A26" s="11"/>
      <c r="B26" s="13" t="str">
        <f t="shared" si="2"/>
        <v>B3g (Val, pi-pi*)</v>
      </c>
      <c r="C26">
        <v>5.4710000000000001</v>
      </c>
      <c r="D26">
        <v>5.2469999999999999</v>
      </c>
      <c r="E26" s="3">
        <v>5.7770000000000001</v>
      </c>
      <c r="F26" s="5"/>
      <c r="G26" s="14">
        <v>5.4850000000000003</v>
      </c>
      <c r="H26" s="5"/>
      <c r="I26">
        <v>5.3419999999999996</v>
      </c>
      <c r="J26" s="5"/>
      <c r="K26" s="5"/>
      <c r="L26" s="5"/>
      <c r="M26" s="3">
        <v>5.3840000000000003</v>
      </c>
      <c r="N26" s="3">
        <v>5.4029999999999996</v>
      </c>
      <c r="O26" s="3">
        <v>5.3650000000000002</v>
      </c>
      <c r="P26" s="3">
        <v>5.1859999999999999</v>
      </c>
      <c r="Q26" s="3">
        <v>5.2370000000000001</v>
      </c>
      <c r="R26" s="3">
        <v>5.2060000000000004</v>
      </c>
      <c r="S26" s="3">
        <f t="shared" si="3"/>
        <v>5.2215000000000007</v>
      </c>
      <c r="T26" s="24"/>
      <c r="U26" s="24"/>
      <c r="V26" s="24"/>
      <c r="W26" s="24"/>
      <c r="X26" s="24"/>
      <c r="Y26" s="24"/>
      <c r="Z26" s="24"/>
      <c r="AA26" s="24"/>
      <c r="AB26" s="24"/>
      <c r="AC26" s="24"/>
      <c r="AD26" s="24"/>
      <c r="AE26" s="24"/>
      <c r="AF26" s="24"/>
    </row>
    <row r="27" spans="1:32" x14ac:dyDescent="0.2">
      <c r="A27" s="11"/>
      <c r="B27" s="13" t="str">
        <f t="shared" si="2"/>
        <v>Ag (Val, pi-pi*)</v>
      </c>
      <c r="C27" s="3">
        <v>5.6459999999999999</v>
      </c>
      <c r="D27" s="3">
        <v>5.6070000000000002</v>
      </c>
      <c r="E27" s="3">
        <v>6.08</v>
      </c>
      <c r="F27" s="5"/>
      <c r="G27" s="14">
        <v>5.7039999999999997</v>
      </c>
      <c r="H27" s="5"/>
      <c r="I27">
        <v>5.5540000000000003</v>
      </c>
      <c r="J27">
        <v>5.4420000000000002</v>
      </c>
      <c r="K27" s="5"/>
      <c r="L27" s="5"/>
      <c r="M27" s="3">
        <v>5.6079999999999997</v>
      </c>
      <c r="N27" s="3">
        <v>5.5979999999999999</v>
      </c>
      <c r="O27" s="3">
        <v>5.5990000000000002</v>
      </c>
      <c r="P27" s="3">
        <v>5.3780000000000001</v>
      </c>
      <c r="Q27" s="3">
        <v>5.62</v>
      </c>
      <c r="R27" s="5"/>
      <c r="S27" s="5"/>
      <c r="T27" s="24"/>
      <c r="U27" s="24"/>
      <c r="V27" s="24"/>
      <c r="W27" s="24"/>
      <c r="X27" s="24"/>
      <c r="Y27" s="24"/>
      <c r="Z27" s="24"/>
      <c r="AA27" s="24"/>
      <c r="AB27" s="24"/>
      <c r="AC27" s="24"/>
      <c r="AD27" s="24"/>
      <c r="AE27" s="24"/>
      <c r="AF27" s="24"/>
    </row>
    <row r="28" spans="1:32" x14ac:dyDescent="0.2">
      <c r="A28" s="39"/>
      <c r="B28" s="13" t="str">
        <f t="shared" si="2"/>
        <v>B3u (Ryd)</v>
      </c>
      <c r="C28" s="3">
        <v>5.3620000000000001</v>
      </c>
      <c r="D28" s="3">
        <v>5.2480000000000002</v>
      </c>
      <c r="E28" s="3">
        <v>5.7729999999999997</v>
      </c>
      <c r="F28" s="5"/>
      <c r="G28" s="3">
        <v>5.423</v>
      </c>
      <c r="H28" s="5"/>
      <c r="I28">
        <v>5.4080000000000004</v>
      </c>
      <c r="J28" s="5"/>
      <c r="K28" s="5"/>
      <c r="L28" s="5"/>
      <c r="M28" s="3">
        <v>5.5570000000000004</v>
      </c>
      <c r="N28" s="3">
        <v>5.5030000000000001</v>
      </c>
      <c r="O28" s="3">
        <v>5.4169999999999998</v>
      </c>
      <c r="P28" s="3">
        <v>5.4509999999999996</v>
      </c>
      <c r="Q28" s="3">
        <v>5.3209999999999997</v>
      </c>
      <c r="R28" s="3">
        <v>5.1950000000000003</v>
      </c>
      <c r="S28" s="3">
        <f t="shared" si="3"/>
        <v>5.258</v>
      </c>
      <c r="T28" s="24"/>
      <c r="U28" s="24"/>
      <c r="V28" s="24"/>
      <c r="W28" s="24"/>
      <c r="X28" s="24"/>
      <c r="Y28" s="24"/>
      <c r="Z28" s="24"/>
      <c r="AA28" s="24"/>
      <c r="AB28" s="24"/>
      <c r="AC28" s="24"/>
      <c r="AD28" s="24"/>
      <c r="AE28" s="24"/>
      <c r="AF28" s="24"/>
    </row>
    <row r="29" spans="1:32" x14ac:dyDescent="0.2">
      <c r="A29" s="11"/>
      <c r="B29" s="13" t="str">
        <f t="shared" si="2"/>
        <v>Au (Ryd)</v>
      </c>
      <c r="C29" s="3">
        <v>5.444</v>
      </c>
      <c r="D29" s="3">
        <v>5.319</v>
      </c>
      <c r="E29" s="14">
        <v>5.8410000000000002</v>
      </c>
      <c r="F29" s="5"/>
      <c r="G29" s="14">
        <v>5.5110000000000001</v>
      </c>
      <c r="H29" s="5"/>
      <c r="I29">
        <v>5.4829999999999997</v>
      </c>
      <c r="J29">
        <v>5.4630000000000001</v>
      </c>
      <c r="K29" s="5"/>
      <c r="L29" s="5"/>
      <c r="M29" s="3">
        <v>5.625</v>
      </c>
      <c r="N29" s="3">
        <v>5.57</v>
      </c>
      <c r="O29" s="3">
        <v>5.4870000000000001</v>
      </c>
      <c r="P29" s="3">
        <v>5.5090000000000003</v>
      </c>
      <c r="Q29" s="14">
        <v>5.3860000000000001</v>
      </c>
      <c r="R29" s="3">
        <v>5.274</v>
      </c>
      <c r="S29" s="3">
        <f t="shared" si="3"/>
        <v>5.33</v>
      </c>
      <c r="T29" s="24"/>
      <c r="U29" s="24"/>
      <c r="V29" s="24"/>
      <c r="W29" s="24"/>
      <c r="X29" s="24"/>
      <c r="Y29" s="24"/>
      <c r="Z29" s="24"/>
      <c r="AA29" s="24"/>
      <c r="AB29" s="24"/>
      <c r="AC29" s="24"/>
      <c r="AD29" s="24"/>
      <c r="AE29" s="24"/>
      <c r="AF29" s="24"/>
    </row>
    <row r="30" spans="1:32" x14ac:dyDescent="0.2">
      <c r="A30" s="11"/>
      <c r="B30" s="13" t="str">
        <f t="shared" si="2"/>
        <v>B2u (Val, pi-pi*)</v>
      </c>
      <c r="C30" s="3">
        <v>5.47</v>
      </c>
      <c r="D30" s="3">
        <v>5.3719999999999999</v>
      </c>
      <c r="E30" s="3">
        <v>5.8490000000000002</v>
      </c>
      <c r="F30" s="5"/>
      <c r="G30" s="3">
        <v>5.702</v>
      </c>
      <c r="H30" s="5"/>
      <c r="I30">
        <v>5.5330000000000004</v>
      </c>
      <c r="J30" s="5"/>
      <c r="K30" s="5"/>
      <c r="L30" s="5"/>
      <c r="M30" s="3">
        <v>5.569</v>
      </c>
      <c r="N30" s="3">
        <v>5.5830000000000002</v>
      </c>
      <c r="O30" s="3">
        <v>5.5129999999999999</v>
      </c>
      <c r="P30" s="3">
        <v>5.359</v>
      </c>
      <c r="Q30" s="3">
        <v>5.3520000000000003</v>
      </c>
      <c r="R30" s="3">
        <v>5.4089999999999998</v>
      </c>
      <c r="S30" s="3">
        <f t="shared" si="3"/>
        <v>5.3804999999999996</v>
      </c>
      <c r="T30" s="24"/>
      <c r="U30" s="24"/>
      <c r="V30" s="24"/>
      <c r="W30" s="24"/>
      <c r="X30" s="24"/>
      <c r="Y30" s="24"/>
      <c r="Z30" s="24"/>
      <c r="AA30" s="24"/>
      <c r="AB30" s="24"/>
      <c r="AC30" s="24"/>
      <c r="AD30" s="24"/>
      <c r="AE30" s="24"/>
      <c r="AF30" s="24"/>
    </row>
    <row r="31" spans="1:32" x14ac:dyDescent="0.2">
      <c r="A31" s="11" t="s">
        <v>3</v>
      </c>
      <c r="B31" s="13" t="str">
        <f t="shared" si="2"/>
        <v>B1u (Val, pi-pi*)</v>
      </c>
      <c r="C31" s="3">
        <v>2.6459999999999999</v>
      </c>
      <c r="D31" s="3">
        <v>2.39</v>
      </c>
      <c r="E31" s="3">
        <v>2.71</v>
      </c>
      <c r="F31" s="5"/>
      <c r="G31" s="14">
        <v>2.2170000000000001</v>
      </c>
      <c r="H31" s="5"/>
      <c r="I31" s="5"/>
      <c r="J31" s="5"/>
      <c r="K31" s="5"/>
      <c r="L31" s="5"/>
      <c r="M31" s="3">
        <v>2.5059999999999998</v>
      </c>
      <c r="N31" s="3">
        <v>2.5089999999999999</v>
      </c>
      <c r="O31" s="3">
        <v>2.4700000000000002</v>
      </c>
      <c r="P31" s="3">
        <v>2.343</v>
      </c>
      <c r="Q31" s="3">
        <v>2.4049999999999998</v>
      </c>
      <c r="R31" s="3">
        <v>2.024</v>
      </c>
      <c r="S31" s="3">
        <f t="shared" si="3"/>
        <v>2.2145000000000001</v>
      </c>
      <c r="T31" s="24"/>
      <c r="U31" s="24"/>
      <c r="V31" s="24"/>
      <c r="W31" s="24"/>
      <c r="X31" s="24"/>
      <c r="Y31" s="24"/>
      <c r="Z31" s="24"/>
      <c r="AA31" s="24"/>
      <c r="AB31" s="24"/>
      <c r="AC31" s="24"/>
      <c r="AD31" s="24"/>
      <c r="AE31" s="24"/>
      <c r="AF31" s="24"/>
    </row>
    <row r="32" spans="1:32" s="8" customFormat="1" x14ac:dyDescent="0.2">
      <c r="A32" s="11"/>
      <c r="B32" s="13" t="str">
        <f t="shared" si="2"/>
        <v>B3g (Val, pi-pi*)</v>
      </c>
      <c r="C32">
        <v>3.9550000000000001</v>
      </c>
      <c r="D32">
        <v>3.7919999999999998</v>
      </c>
      <c r="E32" s="3">
        <v>3.952</v>
      </c>
      <c r="F32" s="5"/>
      <c r="G32" s="14">
        <v>3.62</v>
      </c>
      <c r="H32" s="5"/>
      <c r="I32" s="5"/>
      <c r="J32" s="5"/>
      <c r="K32" s="5"/>
      <c r="L32" s="5"/>
      <c r="M32" s="3">
        <v>3.7959999999999998</v>
      </c>
      <c r="N32" s="3">
        <v>3.8029999999999999</v>
      </c>
      <c r="O32" s="3">
        <v>3.8</v>
      </c>
      <c r="P32" s="3">
        <v>3.65</v>
      </c>
      <c r="Q32" s="3">
        <v>3.78</v>
      </c>
      <c r="R32" s="3">
        <v>3.4049999999999998</v>
      </c>
      <c r="S32" s="3">
        <f t="shared" si="3"/>
        <v>3.5924999999999998</v>
      </c>
      <c r="T32" s="40"/>
      <c r="U32" s="40"/>
      <c r="V32" s="40"/>
      <c r="W32" s="40"/>
    </row>
    <row r="33" spans="1:39" x14ac:dyDescent="0.2">
      <c r="A33" s="11"/>
      <c r="B33" s="13" t="str">
        <f t="shared" si="2"/>
        <v>B2u (Val, pi-pi*)</v>
      </c>
      <c r="C33">
        <v>4.008</v>
      </c>
      <c r="D33">
        <v>3.8610000000000002</v>
      </c>
      <c r="E33" s="3">
        <v>4.2450000000000001</v>
      </c>
      <c r="F33" s="5"/>
      <c r="G33" s="14">
        <v>3.8079999999999998</v>
      </c>
      <c r="H33" s="5"/>
      <c r="I33" s="5"/>
      <c r="J33" s="5"/>
      <c r="K33" s="5"/>
      <c r="L33" s="5"/>
      <c r="M33" s="3">
        <v>3.863</v>
      </c>
      <c r="N33" s="3">
        <v>3.875</v>
      </c>
      <c r="O33" s="3">
        <v>3.8719999999999999</v>
      </c>
      <c r="P33" s="3">
        <v>3.673</v>
      </c>
      <c r="Q33" s="3">
        <v>3.847</v>
      </c>
      <c r="R33" s="3">
        <v>3.4319999999999999</v>
      </c>
      <c r="S33" s="3">
        <f t="shared" si="3"/>
        <v>3.6395</v>
      </c>
      <c r="T33" s="10"/>
      <c r="U33" s="10"/>
      <c r="V33" s="10"/>
      <c r="W33" s="10"/>
    </row>
    <row r="34" spans="1:39" x14ac:dyDescent="0.2">
      <c r="C34" s="1" t="s">
        <v>327</v>
      </c>
      <c r="E34" s="3"/>
      <c r="J34" s="1" t="s">
        <v>341</v>
      </c>
      <c r="M34" s="1" t="s">
        <v>342</v>
      </c>
      <c r="T34" s="10"/>
      <c r="U34" s="10"/>
      <c r="V34" s="10"/>
      <c r="W34" s="10"/>
    </row>
    <row r="36" spans="1:39" x14ac:dyDescent="0.2">
      <c r="A36" s="11" t="s">
        <v>262</v>
      </c>
      <c r="B36" s="12"/>
      <c r="C36" s="12" t="s">
        <v>22</v>
      </c>
      <c r="D36" s="12" t="s">
        <v>22</v>
      </c>
      <c r="E36" s="12" t="s">
        <v>22</v>
      </c>
      <c r="F36" s="12" t="s">
        <v>22</v>
      </c>
      <c r="G36" s="12" t="s">
        <v>5</v>
      </c>
      <c r="H36" s="12" t="s">
        <v>22</v>
      </c>
      <c r="I36" s="12" t="s">
        <v>5</v>
      </c>
      <c r="J36" s="12" t="s">
        <v>22</v>
      </c>
      <c r="K36" s="12" t="s">
        <v>22</v>
      </c>
      <c r="L36" s="12" t="s">
        <v>22</v>
      </c>
      <c r="M36" s="12" t="s">
        <v>22</v>
      </c>
      <c r="N36" s="12" t="s">
        <v>22</v>
      </c>
      <c r="O36" s="12" t="s">
        <v>5</v>
      </c>
      <c r="P36" s="12" t="s">
        <v>5</v>
      </c>
      <c r="Q36" s="12" t="s">
        <v>5</v>
      </c>
      <c r="R36" s="12" t="s">
        <v>22</v>
      </c>
      <c r="S36" s="12" t="s">
        <v>5</v>
      </c>
      <c r="T36" s="12" t="s">
        <v>5</v>
      </c>
      <c r="U36" s="12" t="s">
        <v>5</v>
      </c>
      <c r="V36" s="12" t="s">
        <v>22</v>
      </c>
      <c r="W36" s="12" t="s">
        <v>19</v>
      </c>
      <c r="X36" s="12" t="s">
        <v>22</v>
      </c>
      <c r="Y36" s="12" t="s">
        <v>22</v>
      </c>
      <c r="Z36" s="12" t="s">
        <v>22</v>
      </c>
      <c r="AA36" s="12" t="s">
        <v>22</v>
      </c>
      <c r="AB36" s="12" t="s">
        <v>265</v>
      </c>
      <c r="AC36" s="12" t="s">
        <v>265</v>
      </c>
      <c r="AD36" s="12" t="s">
        <v>265</v>
      </c>
      <c r="AE36" s="12" t="s">
        <v>265</v>
      </c>
      <c r="AF36" s="12" t="s">
        <v>265</v>
      </c>
      <c r="AG36" s="12" t="s">
        <v>265</v>
      </c>
      <c r="AH36" s="12" t="s">
        <v>265</v>
      </c>
      <c r="AI36" s="12" t="s">
        <v>265</v>
      </c>
      <c r="AJ36" s="12" t="s">
        <v>265</v>
      </c>
      <c r="AK36" s="12" t="s">
        <v>5</v>
      </c>
      <c r="AL36" s="12" t="s">
        <v>5</v>
      </c>
      <c r="AM36" s="12" t="s">
        <v>5</v>
      </c>
    </row>
    <row r="37" spans="1:39" x14ac:dyDescent="0.2">
      <c r="A37" s="12"/>
      <c r="B37" s="12"/>
      <c r="C37" s="11" t="s">
        <v>249</v>
      </c>
      <c r="D37" s="11" t="s">
        <v>251</v>
      </c>
      <c r="E37" s="11" t="s">
        <v>247</v>
      </c>
      <c r="F37" s="11" t="s">
        <v>248</v>
      </c>
      <c r="G37" s="11" t="s">
        <v>310</v>
      </c>
      <c r="H37" s="11" t="s">
        <v>256</v>
      </c>
      <c r="I37" s="11" t="s">
        <v>305</v>
      </c>
      <c r="J37" s="11" t="s">
        <v>260</v>
      </c>
      <c r="K37" s="11" t="s">
        <v>258</v>
      </c>
      <c r="L37" s="11" t="s">
        <v>255</v>
      </c>
      <c r="M37" s="11" t="s">
        <v>263</v>
      </c>
      <c r="N37" s="11" t="s">
        <v>257</v>
      </c>
      <c r="O37" s="11" t="s">
        <v>304</v>
      </c>
      <c r="P37" s="11" t="s">
        <v>338</v>
      </c>
      <c r="Q37" s="11" t="s">
        <v>339</v>
      </c>
      <c r="R37" s="11" t="s">
        <v>250</v>
      </c>
      <c r="S37" s="11" t="s">
        <v>340</v>
      </c>
      <c r="T37" s="11" t="s">
        <v>337</v>
      </c>
      <c r="U37" s="11" t="s">
        <v>309</v>
      </c>
      <c r="V37" s="11" t="s">
        <v>252</v>
      </c>
      <c r="W37" s="11" t="s">
        <v>311</v>
      </c>
      <c r="X37" s="11" t="s">
        <v>253</v>
      </c>
      <c r="Y37" s="11" t="s">
        <v>254</v>
      </c>
      <c r="Z37" s="11" t="s">
        <v>259</v>
      </c>
      <c r="AA37" s="11" t="s">
        <v>261</v>
      </c>
      <c r="AB37" s="11" t="s">
        <v>266</v>
      </c>
      <c r="AC37" s="11" t="s">
        <v>267</v>
      </c>
      <c r="AD37" s="11" t="s">
        <v>268</v>
      </c>
      <c r="AE37" s="11" t="s">
        <v>274</v>
      </c>
      <c r="AF37" s="11" t="s">
        <v>269</v>
      </c>
      <c r="AG37" s="11" t="s">
        <v>270</v>
      </c>
      <c r="AH37" s="11" t="s">
        <v>271</v>
      </c>
      <c r="AI37" s="11" t="s">
        <v>272</v>
      </c>
      <c r="AJ37" s="11" t="s">
        <v>273</v>
      </c>
      <c r="AK37" s="11" t="s">
        <v>330</v>
      </c>
      <c r="AL37" s="11" t="s">
        <v>331</v>
      </c>
      <c r="AM37" s="11" t="s">
        <v>332</v>
      </c>
    </row>
    <row r="38" spans="1:39" x14ac:dyDescent="0.2">
      <c r="A38" s="11" t="str">
        <f>A21</f>
        <v>Singlet</v>
      </c>
      <c r="B38" s="13" t="str">
        <f>B21</f>
        <v>B1u (Val, pi-pi*)</v>
      </c>
      <c r="C38" s="3">
        <v>3.1360000000000001</v>
      </c>
      <c r="D38" s="3">
        <v>3.1379999999999999</v>
      </c>
      <c r="E38" s="3">
        <v>3.1970000000000001</v>
      </c>
      <c r="F38" s="3">
        <v>3.2789999999999999</v>
      </c>
      <c r="G38" s="3">
        <v>3.2850000000000001</v>
      </c>
      <c r="H38" s="3">
        <v>3.1930000000000001</v>
      </c>
      <c r="I38" s="3">
        <v>3.2080000000000002</v>
      </c>
      <c r="J38" s="3">
        <v>3.4540000000000002</v>
      </c>
      <c r="K38" s="3">
        <v>3.4849999999999999</v>
      </c>
      <c r="L38" s="3">
        <v>3.3919999999999999</v>
      </c>
      <c r="M38" s="3">
        <v>3.54</v>
      </c>
      <c r="N38" s="3">
        <v>3.5449999999999999</v>
      </c>
      <c r="O38" s="3">
        <v>3.5670000000000002</v>
      </c>
      <c r="P38" s="3">
        <v>3.379</v>
      </c>
      <c r="Q38" s="3">
        <v>3.3719999999999999</v>
      </c>
      <c r="R38" s="3">
        <v>3.52</v>
      </c>
      <c r="S38" s="3">
        <v>3.3</v>
      </c>
      <c r="T38" s="3">
        <v>3.3330000000000002</v>
      </c>
      <c r="U38" s="3">
        <v>3.7330000000000001</v>
      </c>
      <c r="V38" s="3">
        <v>3.5579999999999998</v>
      </c>
      <c r="W38" s="3">
        <v>3.6259999999999999</v>
      </c>
      <c r="X38" s="3">
        <v>3.69</v>
      </c>
      <c r="Y38" s="3">
        <v>3.762</v>
      </c>
      <c r="Z38" s="3">
        <v>3.786</v>
      </c>
      <c r="AA38" s="3">
        <v>3.6850000000000001</v>
      </c>
      <c r="AB38" s="3">
        <v>3.3969999999999998</v>
      </c>
      <c r="AC38" s="3">
        <v>3.464</v>
      </c>
      <c r="AD38" s="3">
        <v>3.5779999999999998</v>
      </c>
      <c r="AE38" s="3">
        <v>3.7010000000000001</v>
      </c>
      <c r="AF38" s="3">
        <v>3.7719999999999998</v>
      </c>
      <c r="AG38" s="3">
        <v>3.7429999999999999</v>
      </c>
      <c r="AH38" s="3">
        <v>3.6120000000000001</v>
      </c>
      <c r="AI38" s="3">
        <v>3.5649999999999999</v>
      </c>
      <c r="AJ38" s="3">
        <v>3.5249999999999999</v>
      </c>
      <c r="AK38" s="3">
        <v>3.3759999999999999</v>
      </c>
      <c r="AL38" s="3">
        <v>3.2690000000000001</v>
      </c>
      <c r="AM38" s="3">
        <v>3.3740000000000001</v>
      </c>
    </row>
    <row r="39" spans="1:39" x14ac:dyDescent="0.2">
      <c r="A39" s="12"/>
      <c r="B39" s="13" t="str">
        <f t="shared" ref="B39:B50" si="4">B22</f>
        <v>B2u (Val, pi-pi*)</v>
      </c>
      <c r="C39" s="3">
        <v>3.8460000000000001</v>
      </c>
      <c r="D39" s="3">
        <v>3.8450000000000002</v>
      </c>
      <c r="E39" s="3">
        <v>3.8780000000000001</v>
      </c>
      <c r="F39" s="3">
        <v>3.9550000000000001</v>
      </c>
      <c r="G39" s="3">
        <v>4.0490000000000004</v>
      </c>
      <c r="H39" s="3">
        <v>3.83</v>
      </c>
      <c r="I39" s="3">
        <v>3.8330000000000002</v>
      </c>
      <c r="J39" s="3">
        <v>4.0979999999999999</v>
      </c>
      <c r="K39" s="3">
        <v>4.0999999999999996</v>
      </c>
      <c r="L39" s="3">
        <v>3.98</v>
      </c>
      <c r="M39" s="3">
        <v>4.1059999999999999</v>
      </c>
      <c r="N39" s="3">
        <v>4.0949999999999998</v>
      </c>
      <c r="O39" s="3">
        <v>4.0970000000000004</v>
      </c>
      <c r="P39" s="3">
        <v>4.0810000000000004</v>
      </c>
      <c r="Q39" s="3">
        <v>4.08</v>
      </c>
      <c r="R39" s="3">
        <v>4.0570000000000004</v>
      </c>
      <c r="S39" s="3">
        <v>3.903</v>
      </c>
      <c r="T39" s="3">
        <v>3.9569999999999999</v>
      </c>
      <c r="U39" s="3">
        <v>4.1139999999999999</v>
      </c>
      <c r="V39" s="3">
        <v>4.077</v>
      </c>
      <c r="W39" s="3">
        <v>4.0960000000000001</v>
      </c>
      <c r="X39" s="3">
        <v>4.1210000000000004</v>
      </c>
      <c r="Y39" s="3">
        <v>4.1399999999999997</v>
      </c>
      <c r="Z39" s="3">
        <v>4.1349999999999998</v>
      </c>
      <c r="AA39" s="3">
        <v>4.1909999999999998</v>
      </c>
      <c r="AB39" s="3">
        <v>3.7850000000000001</v>
      </c>
      <c r="AC39" s="3">
        <v>3.9849999999999999</v>
      </c>
      <c r="AD39" s="3">
        <v>3.9020000000000001</v>
      </c>
      <c r="AE39" s="3">
        <v>3.9769999999999999</v>
      </c>
      <c r="AF39" s="3">
        <v>4.1520000000000001</v>
      </c>
      <c r="AG39" s="3">
        <v>4.0049999999999999</v>
      </c>
      <c r="AH39" s="3">
        <v>3.2879999999999998</v>
      </c>
      <c r="AI39" s="3">
        <v>3.5739999999999998</v>
      </c>
      <c r="AJ39" s="3">
        <v>3.472</v>
      </c>
      <c r="AK39" s="3">
        <v>4.03</v>
      </c>
      <c r="AL39" s="3">
        <v>3.9319999999999999</v>
      </c>
      <c r="AM39" s="3">
        <v>3.992</v>
      </c>
    </row>
    <row r="40" spans="1:39" x14ac:dyDescent="0.2">
      <c r="A40" s="12"/>
      <c r="B40" s="13" t="str">
        <f t="shared" si="4"/>
        <v>B3g (Val, pi-pi*)</v>
      </c>
      <c r="C40" s="3">
        <v>4.7889999999999997</v>
      </c>
      <c r="D40" s="3">
        <v>4.7699999999999996</v>
      </c>
      <c r="E40" s="3">
        <v>4.8159999999999998</v>
      </c>
      <c r="F40" s="3">
        <v>4.9249999999999998</v>
      </c>
      <c r="G40" s="3">
        <v>4.96</v>
      </c>
      <c r="H40" s="3">
        <v>4.7590000000000003</v>
      </c>
      <c r="I40" s="3">
        <v>4.7869999999999999</v>
      </c>
      <c r="J40" s="3">
        <v>5.1070000000000002</v>
      </c>
      <c r="K40" s="3">
        <v>5.1470000000000002</v>
      </c>
      <c r="L40" s="3">
        <v>5.0140000000000002</v>
      </c>
      <c r="M40" s="3">
        <v>5.1289999999999996</v>
      </c>
      <c r="N40" s="3">
        <v>5.16</v>
      </c>
      <c r="O40" s="3">
        <v>5.1980000000000004</v>
      </c>
      <c r="P40" s="3">
        <v>4.9000000000000004</v>
      </c>
      <c r="Q40" s="3">
        <v>4.8979999999999997</v>
      </c>
      <c r="R40" s="3">
        <v>5.1189999999999998</v>
      </c>
      <c r="S40" s="3">
        <v>4.8109999999999999</v>
      </c>
      <c r="T40" s="3">
        <v>4.8339999999999996</v>
      </c>
      <c r="U40" s="3">
        <v>5.2969999999999997</v>
      </c>
      <c r="V40" s="3">
        <v>5.1539999999999999</v>
      </c>
      <c r="W40" s="3">
        <v>5.7080000000000002</v>
      </c>
      <c r="X40" s="3">
        <v>5.2869999999999999</v>
      </c>
      <c r="Y40" s="3">
        <v>5.3639999999999999</v>
      </c>
      <c r="Z40" s="3">
        <v>5.391</v>
      </c>
      <c r="AA40" s="3">
        <v>5.2510000000000003</v>
      </c>
      <c r="AB40" s="3">
        <v>4.7510000000000003</v>
      </c>
      <c r="AC40" s="3">
        <v>5.0640000000000001</v>
      </c>
      <c r="AD40" s="3">
        <v>5.1989999999999998</v>
      </c>
      <c r="AE40" s="3">
        <v>5.2930000000000001</v>
      </c>
      <c r="AF40" s="3">
        <v>5.4130000000000003</v>
      </c>
      <c r="AG40" s="3">
        <v>5.3659999999999997</v>
      </c>
      <c r="AH40" s="3">
        <v>4.5</v>
      </c>
      <c r="AI40" s="3">
        <v>5.1529999999999996</v>
      </c>
      <c r="AJ40" s="3">
        <v>5.1230000000000002</v>
      </c>
      <c r="AK40" s="3">
        <v>5.048</v>
      </c>
      <c r="AL40" s="3">
        <v>4.9169999999999998</v>
      </c>
      <c r="AM40" s="3">
        <v>5.0149999999999997</v>
      </c>
    </row>
    <row r="41" spans="1:39" x14ac:dyDescent="0.2">
      <c r="A41" s="12"/>
      <c r="B41" s="13" t="str">
        <f t="shared" si="4"/>
        <v>B2g (Ryd)</v>
      </c>
      <c r="C41" s="3">
        <v>4.7370000000000001</v>
      </c>
      <c r="D41" s="3">
        <v>4.8890000000000002</v>
      </c>
      <c r="E41" s="3">
        <v>4.6820000000000004</v>
      </c>
      <c r="F41" s="3">
        <v>4.9340000000000002</v>
      </c>
      <c r="G41" s="3">
        <v>5.2759999999999998</v>
      </c>
      <c r="H41" s="3">
        <v>3.9580000000000002</v>
      </c>
      <c r="I41" s="3">
        <v>4.0119999999999996</v>
      </c>
      <c r="J41" s="3">
        <v>4.867</v>
      </c>
      <c r="K41" s="3">
        <v>5.2380000000000004</v>
      </c>
      <c r="L41" s="3">
        <v>5.59</v>
      </c>
      <c r="M41" s="3">
        <v>4.4790000000000001</v>
      </c>
      <c r="N41" s="3">
        <v>4.9669999999999996</v>
      </c>
      <c r="O41" s="3">
        <v>5.016</v>
      </c>
      <c r="P41" s="3">
        <v>5.4009999999999998</v>
      </c>
      <c r="Q41" s="3">
        <v>5.3940000000000001</v>
      </c>
      <c r="R41" s="3">
        <v>5.0730000000000004</v>
      </c>
      <c r="S41" s="3">
        <v>4.6680000000000001</v>
      </c>
      <c r="T41" s="3">
        <v>4.8150000000000004</v>
      </c>
      <c r="U41" s="3">
        <v>5.2519999999999998</v>
      </c>
      <c r="V41" s="3">
        <v>5.3339999999999996</v>
      </c>
      <c r="W41" s="3">
        <v>4.8860000000000001</v>
      </c>
      <c r="X41" s="3">
        <v>5.6109999999999998</v>
      </c>
      <c r="Y41" s="3">
        <v>5.7169999999999996</v>
      </c>
      <c r="Z41" s="3">
        <v>5.7359999999999998</v>
      </c>
      <c r="AA41" s="3">
        <v>4.6440000000000001</v>
      </c>
      <c r="AB41" s="3">
        <v>4.8159999999999998</v>
      </c>
      <c r="AC41" s="3">
        <v>5.15</v>
      </c>
      <c r="AD41" s="3">
        <v>5.2190000000000003</v>
      </c>
      <c r="AE41" s="3">
        <v>5.2279999999999998</v>
      </c>
      <c r="AF41" s="3">
        <v>5.6769999999999996</v>
      </c>
      <c r="AG41" s="3">
        <v>5.4960000000000004</v>
      </c>
      <c r="AH41" s="3">
        <v>5.19</v>
      </c>
      <c r="AI41" s="3">
        <v>5.3159999999999998</v>
      </c>
      <c r="AJ41" s="3">
        <v>5.3970000000000002</v>
      </c>
      <c r="AK41" s="3">
        <v>5.4240000000000004</v>
      </c>
      <c r="AL41" s="3">
        <v>5.1710000000000003</v>
      </c>
      <c r="AM41" s="3">
        <v>4.9989999999999997</v>
      </c>
    </row>
    <row r="42" spans="1:39" x14ac:dyDescent="0.2">
      <c r="A42" s="12"/>
      <c r="B42" s="13" t="str">
        <f t="shared" si="4"/>
        <v>B1u (Val, pi-pi*)</v>
      </c>
      <c r="C42" s="3">
        <v>4.9450000000000003</v>
      </c>
      <c r="D42" s="3">
        <v>4.9669999999999996</v>
      </c>
      <c r="E42" s="3">
        <v>4.9610000000000003</v>
      </c>
      <c r="F42" s="3">
        <v>5.1420000000000003</v>
      </c>
      <c r="G42" s="3">
        <v>5.3280000000000003</v>
      </c>
      <c r="H42" s="3">
        <v>4.6269999999999998</v>
      </c>
      <c r="I42" s="3">
        <v>4.7140000000000004</v>
      </c>
      <c r="J42" s="3">
        <v>5.3129999999999997</v>
      </c>
      <c r="K42" s="3">
        <v>5.5010000000000003</v>
      </c>
      <c r="L42" s="3">
        <v>5.4169999999999998</v>
      </c>
      <c r="M42" s="3">
        <v>5.0140000000000002</v>
      </c>
      <c r="N42" s="3">
        <v>5.3490000000000002</v>
      </c>
      <c r="O42" s="3">
        <v>5.3979999999999997</v>
      </c>
      <c r="P42" s="3">
        <v>5.4619999999999997</v>
      </c>
      <c r="Q42" s="3">
        <v>5.452</v>
      </c>
      <c r="R42" s="3">
        <v>5.3780000000000001</v>
      </c>
      <c r="S42" s="3">
        <v>4.9630000000000001</v>
      </c>
      <c r="T42" s="3">
        <v>5.1280000000000001</v>
      </c>
      <c r="U42" s="3">
        <v>5.6369999999999996</v>
      </c>
      <c r="V42" s="3">
        <v>5.5339999999999998</v>
      </c>
      <c r="W42" s="3">
        <v>5.3070000000000004</v>
      </c>
      <c r="X42" s="3">
        <v>5.7350000000000003</v>
      </c>
      <c r="Y42" s="3">
        <v>5.8470000000000004</v>
      </c>
      <c r="Z42" s="3">
        <v>5.8860000000000001</v>
      </c>
      <c r="AA42" s="3">
        <v>5.2050000000000001</v>
      </c>
      <c r="AB42" s="3">
        <v>5.1580000000000004</v>
      </c>
      <c r="AC42" s="3">
        <v>5.39</v>
      </c>
      <c r="AD42" s="3">
        <v>5.508</v>
      </c>
      <c r="AE42" s="3">
        <v>5.5679999999999996</v>
      </c>
      <c r="AF42" s="3">
        <v>5.87</v>
      </c>
      <c r="AG42" s="3">
        <v>5.7590000000000003</v>
      </c>
      <c r="AH42" s="3">
        <v>5.399</v>
      </c>
      <c r="AI42" s="3">
        <v>5.5469999999999997</v>
      </c>
      <c r="AJ42" s="3">
        <v>5.5629999999999997</v>
      </c>
      <c r="AK42" s="3">
        <v>5.3979999999999997</v>
      </c>
      <c r="AL42" s="3">
        <v>5.1749999999999998</v>
      </c>
      <c r="AM42" s="3">
        <v>5.2489999999999997</v>
      </c>
    </row>
    <row r="43" spans="1:39" x14ac:dyDescent="0.2">
      <c r="A43" s="12"/>
      <c r="B43" s="13" t="str">
        <f t="shared" si="4"/>
        <v>B3g (Val, pi-pi*)</v>
      </c>
      <c r="C43" s="3">
        <v>4.3360000000000003</v>
      </c>
      <c r="D43" s="3">
        <v>4.3869999999999996</v>
      </c>
      <c r="E43" s="3">
        <v>4.5069999999999997</v>
      </c>
      <c r="F43" s="3">
        <v>4.6859999999999999</v>
      </c>
      <c r="G43" s="3">
        <v>4.8419999999999996</v>
      </c>
      <c r="H43" s="3">
        <v>4.6029999999999998</v>
      </c>
      <c r="I43" s="3">
        <v>4.6150000000000002</v>
      </c>
      <c r="J43" s="3">
        <v>5.1420000000000003</v>
      </c>
      <c r="K43" s="3">
        <v>5.1639999999999997</v>
      </c>
      <c r="L43" s="3">
        <v>5.0460000000000003</v>
      </c>
      <c r="M43" s="3">
        <v>5.2679999999999998</v>
      </c>
      <c r="N43" s="3">
        <v>5.3179999999999996</v>
      </c>
      <c r="O43" s="3">
        <v>5.33</v>
      </c>
      <c r="P43" s="3">
        <v>5.0789999999999997</v>
      </c>
      <c r="Q43" s="3">
        <v>5.0659999999999998</v>
      </c>
      <c r="R43" s="3">
        <v>5.33</v>
      </c>
      <c r="S43" s="3">
        <v>4.8600000000000003</v>
      </c>
      <c r="T43" s="3">
        <v>4.944</v>
      </c>
      <c r="U43" s="3">
        <v>6.1749999999999998</v>
      </c>
      <c r="V43" s="3">
        <v>5.4560000000000004</v>
      </c>
      <c r="W43" s="3">
        <v>5.1890000000000001</v>
      </c>
      <c r="X43" s="3">
        <v>5.8369999999999997</v>
      </c>
      <c r="Y43" s="3">
        <v>6.0609999999999999</v>
      </c>
      <c r="Z43" s="3">
        <v>6.0670000000000002</v>
      </c>
      <c r="AA43" s="3">
        <v>5.78</v>
      </c>
      <c r="AB43" s="3">
        <v>4.9880000000000004</v>
      </c>
      <c r="AC43" s="3">
        <v>5.15</v>
      </c>
      <c r="AD43" s="3">
        <v>5.2050000000000001</v>
      </c>
      <c r="AE43" s="3">
        <v>5.7110000000000003</v>
      </c>
      <c r="AF43" s="3">
        <v>6.0620000000000003</v>
      </c>
      <c r="AG43" s="3">
        <v>5.7889999999999997</v>
      </c>
      <c r="AH43" s="3">
        <v>5.1070000000000002</v>
      </c>
      <c r="AI43" s="3">
        <v>5.359</v>
      </c>
      <c r="AJ43" s="3">
        <v>5.2839999999999998</v>
      </c>
      <c r="AK43" s="3">
        <v>4.8810000000000002</v>
      </c>
      <c r="AL43" s="3">
        <v>4.6479999999999997</v>
      </c>
      <c r="AM43" s="3">
        <v>4.899</v>
      </c>
    </row>
    <row r="44" spans="1:39" x14ac:dyDescent="0.2">
      <c r="A44" s="11"/>
      <c r="B44" s="13" t="str">
        <f t="shared" si="4"/>
        <v>Ag (Val, pi-pi*)</v>
      </c>
      <c r="C44" s="3">
        <v>5.4790000000000001</v>
      </c>
      <c r="D44" s="3">
        <v>5.4779999999999998</v>
      </c>
      <c r="E44" s="3">
        <v>5.5279999999999996</v>
      </c>
      <c r="F44" s="3">
        <v>5.649</v>
      </c>
      <c r="G44" s="3">
        <v>5.8019999999999996</v>
      </c>
      <c r="H44" s="3">
        <v>5.4740000000000002</v>
      </c>
      <c r="I44" s="3">
        <v>5.4779999999999998</v>
      </c>
      <c r="J44" s="3">
        <v>5.891</v>
      </c>
      <c r="K44" s="3">
        <v>5.8970000000000002</v>
      </c>
      <c r="L44" s="3">
        <v>5.7409999999999997</v>
      </c>
      <c r="M44" s="3">
        <v>5.9089999999999998</v>
      </c>
      <c r="N44" s="3">
        <v>5.9059999999999997</v>
      </c>
      <c r="O44" s="3">
        <v>5.91</v>
      </c>
      <c r="P44" s="3">
        <v>5.851</v>
      </c>
      <c r="Q44" s="3">
        <v>5.85</v>
      </c>
      <c r="R44" s="3">
        <v>5.8390000000000004</v>
      </c>
      <c r="S44" s="3">
        <v>5.5190000000000001</v>
      </c>
      <c r="T44" s="3">
        <v>5.65</v>
      </c>
      <c r="U44" s="3">
        <v>6.0780000000000003</v>
      </c>
      <c r="V44" s="3">
        <v>5.8460000000000001</v>
      </c>
      <c r="W44" s="3">
        <v>5.9260000000000002</v>
      </c>
      <c r="X44" s="3">
        <v>5.9989999999999997</v>
      </c>
      <c r="Y44" s="3">
        <v>6.1</v>
      </c>
      <c r="Z44" s="3">
        <v>6.093</v>
      </c>
      <c r="AA44" s="3">
        <v>6.056</v>
      </c>
      <c r="AB44" s="3">
        <v>5.4740000000000002</v>
      </c>
      <c r="AC44" s="3">
        <v>5.7549999999999999</v>
      </c>
      <c r="AD44" s="3">
        <v>5.7089999999999996</v>
      </c>
      <c r="AE44" s="3">
        <v>5.8769999999999998</v>
      </c>
      <c r="AF44" s="3">
        <v>6.1479999999999997</v>
      </c>
      <c r="AG44" s="3">
        <v>5.944</v>
      </c>
      <c r="AH44" s="3">
        <v>4.93</v>
      </c>
      <c r="AI44" s="3">
        <v>5.4649999999999999</v>
      </c>
      <c r="AJ44" s="3">
        <v>5.3760000000000003</v>
      </c>
      <c r="AK44" s="3">
        <v>5.7690000000000001</v>
      </c>
      <c r="AL44" s="3">
        <v>5.617</v>
      </c>
      <c r="AM44" s="3">
        <v>5.7220000000000004</v>
      </c>
    </row>
    <row r="45" spans="1:39" x14ac:dyDescent="0.2">
      <c r="A45" s="12"/>
      <c r="B45" s="13" t="str">
        <f t="shared" si="4"/>
        <v>B3u (Ryd)</v>
      </c>
      <c r="C45" s="3">
        <v>4.9640000000000004</v>
      </c>
      <c r="D45" s="3">
        <v>5.1260000000000003</v>
      </c>
      <c r="E45" s="3">
        <v>4.9180000000000001</v>
      </c>
      <c r="F45" s="3">
        <v>5.1680000000000001</v>
      </c>
      <c r="G45" s="3">
        <v>5.5380000000000003</v>
      </c>
      <c r="H45" s="3">
        <v>4.1429999999999998</v>
      </c>
      <c r="I45" s="3">
        <v>4.1790000000000003</v>
      </c>
      <c r="J45" s="3">
        <v>5.0830000000000002</v>
      </c>
      <c r="K45" s="3">
        <v>5.4539999999999997</v>
      </c>
      <c r="L45" s="3">
        <v>5.8849999999999998</v>
      </c>
      <c r="M45" s="3">
        <v>4.7089999999999996</v>
      </c>
      <c r="N45" s="3">
        <v>5.2119999999999997</v>
      </c>
      <c r="O45" s="3">
        <v>5.24</v>
      </c>
      <c r="P45" s="3">
        <v>5.5990000000000002</v>
      </c>
      <c r="Q45" s="14">
        <v>5.5949999999999998</v>
      </c>
      <c r="R45" s="3">
        <v>5.3460000000000001</v>
      </c>
      <c r="S45" s="3">
        <v>4.9349999999999996</v>
      </c>
      <c r="T45" s="3">
        <v>5.0579999999999998</v>
      </c>
      <c r="U45" s="3">
        <v>5.5960000000000001</v>
      </c>
      <c r="V45" s="3">
        <v>5.6219999999999999</v>
      </c>
      <c r="W45" s="3">
        <v>5.2110000000000003</v>
      </c>
      <c r="X45" s="3">
        <v>5.9870000000000001</v>
      </c>
      <c r="Y45" s="3">
        <v>6.0810000000000004</v>
      </c>
      <c r="Z45" s="3">
        <v>6.0389999999999997</v>
      </c>
      <c r="AA45" s="3">
        <v>4.8890000000000002</v>
      </c>
      <c r="AB45" s="3">
        <v>5.0650000000000004</v>
      </c>
      <c r="AC45" s="3">
        <v>5.3970000000000002</v>
      </c>
      <c r="AD45" s="3">
        <v>5.4820000000000002</v>
      </c>
      <c r="AE45" s="3">
        <v>5.5529999999999999</v>
      </c>
      <c r="AF45" s="3">
        <v>5.984</v>
      </c>
      <c r="AG45" s="3">
        <v>5.7949999999999999</v>
      </c>
      <c r="AH45" s="3">
        <v>5.4950000000000001</v>
      </c>
      <c r="AI45" s="3">
        <v>5.6349999999999998</v>
      </c>
      <c r="AJ45" s="3">
        <v>5.7210000000000001</v>
      </c>
      <c r="AK45" s="3">
        <v>5.718</v>
      </c>
      <c r="AL45" s="3">
        <v>5.4669999999999996</v>
      </c>
      <c r="AM45" s="3">
        <v>5.2869999999999999</v>
      </c>
    </row>
    <row r="46" spans="1:39" x14ac:dyDescent="0.2">
      <c r="A46" s="12"/>
      <c r="B46" s="13" t="str">
        <f t="shared" si="4"/>
        <v>Au (Ryd)</v>
      </c>
      <c r="C46" s="3">
        <v>4.9260000000000002</v>
      </c>
      <c r="D46" s="3">
        <v>5.0990000000000002</v>
      </c>
      <c r="E46" s="3">
        <v>4.8949999999999996</v>
      </c>
      <c r="F46" s="3">
        <v>5.1680000000000001</v>
      </c>
      <c r="G46" s="3">
        <v>5.5490000000000004</v>
      </c>
      <c r="H46" s="3">
        <v>4.1710000000000003</v>
      </c>
      <c r="I46" s="3">
        <v>4.2110000000000003</v>
      </c>
      <c r="J46" s="3">
        <v>5.1210000000000004</v>
      </c>
      <c r="K46" s="3">
        <v>5.4779999999999998</v>
      </c>
      <c r="L46" s="3">
        <v>5.8970000000000002</v>
      </c>
      <c r="M46" s="3">
        <v>4.7889999999999997</v>
      </c>
      <c r="N46" s="3">
        <v>5.2869999999999999</v>
      </c>
      <c r="O46" s="3">
        <v>5.3220000000000001</v>
      </c>
      <c r="P46" s="3">
        <v>5.5910000000000002</v>
      </c>
      <c r="Q46" s="3">
        <v>5.5860000000000003</v>
      </c>
      <c r="R46" s="3">
        <v>5.4039999999999999</v>
      </c>
      <c r="S46" s="3">
        <v>5.0209999999999999</v>
      </c>
      <c r="T46" s="3">
        <v>5.0759999999999996</v>
      </c>
      <c r="U46" s="3">
        <v>5.673</v>
      </c>
      <c r="V46" s="3">
        <v>5.7110000000000003</v>
      </c>
      <c r="W46" s="3">
        <v>5.3150000000000004</v>
      </c>
      <c r="X46" s="3">
        <v>6.056</v>
      </c>
      <c r="Y46" s="3">
        <v>6.1509999999999998</v>
      </c>
      <c r="Z46" s="3">
        <v>6.1319999999999997</v>
      </c>
      <c r="AA46" s="3">
        <v>5.0309999999999997</v>
      </c>
      <c r="AB46" s="3">
        <v>5.0910000000000002</v>
      </c>
      <c r="AC46" s="3">
        <v>5.4359999999999999</v>
      </c>
      <c r="AD46" s="3">
        <v>5.5389999999999997</v>
      </c>
      <c r="AE46" s="3">
        <v>5.6390000000000002</v>
      </c>
      <c r="AF46" s="3">
        <v>6.0750000000000002</v>
      </c>
      <c r="AG46" s="3">
        <v>5.88</v>
      </c>
      <c r="AH46" s="3">
        <v>5.556</v>
      </c>
      <c r="AI46" s="3">
        <v>5.7069999999999999</v>
      </c>
      <c r="AJ46" s="3">
        <v>5.7859999999999996</v>
      </c>
      <c r="AK46" s="3">
        <v>5.7119999999999997</v>
      </c>
      <c r="AL46" s="3">
        <v>5.46</v>
      </c>
      <c r="AM46" s="3">
        <v>5.3150000000000004</v>
      </c>
    </row>
    <row r="47" spans="1:39" x14ac:dyDescent="0.2">
      <c r="A47" s="12"/>
      <c r="B47" s="13" t="str">
        <f t="shared" si="4"/>
        <v>B2u (Val, pi-pi*)</v>
      </c>
      <c r="C47" s="3">
        <v>5.1580000000000004</v>
      </c>
      <c r="D47" s="3">
        <v>5.1310000000000002</v>
      </c>
      <c r="E47" s="3">
        <v>5.1619999999999999</v>
      </c>
      <c r="F47" s="3">
        <v>5.2469999999999999</v>
      </c>
      <c r="G47" s="3">
        <v>5.3140000000000001</v>
      </c>
      <c r="H47" s="3">
        <v>5.0979999999999999</v>
      </c>
      <c r="I47" s="3">
        <v>5.1479999999999997</v>
      </c>
      <c r="J47" s="3">
        <v>5.3979999999999997</v>
      </c>
      <c r="K47" s="3">
        <v>5.3970000000000002</v>
      </c>
      <c r="L47" s="3">
        <v>5.258</v>
      </c>
      <c r="M47" s="3">
        <v>5.3550000000000004</v>
      </c>
      <c r="N47" s="3">
        <v>5.367</v>
      </c>
      <c r="O47" s="3">
        <v>5.4379999999999997</v>
      </c>
      <c r="P47" s="3">
        <v>5.375</v>
      </c>
      <c r="Q47" s="3">
        <v>5.3529999999999998</v>
      </c>
      <c r="R47" s="3">
        <v>5.383</v>
      </c>
      <c r="S47" s="3">
        <v>5.1890000000000001</v>
      </c>
      <c r="T47" s="3">
        <v>5.2510000000000003</v>
      </c>
      <c r="U47" s="3">
        <v>5.5659999999999998</v>
      </c>
      <c r="V47" s="3">
        <v>5.4139999999999997</v>
      </c>
      <c r="W47" s="3">
        <v>5.4130000000000003</v>
      </c>
      <c r="X47" s="3">
        <v>5.5049999999999999</v>
      </c>
      <c r="Y47" s="3">
        <v>5.56</v>
      </c>
      <c r="Z47" s="3">
        <v>5.5679999999999996</v>
      </c>
      <c r="AA47" s="3">
        <v>5.4450000000000003</v>
      </c>
      <c r="AB47" s="3">
        <v>5.1989999999999998</v>
      </c>
      <c r="AC47" s="3">
        <v>5.3520000000000003</v>
      </c>
      <c r="AD47" s="3">
        <v>5.3710000000000004</v>
      </c>
      <c r="AE47" s="3">
        <v>5.47</v>
      </c>
      <c r="AF47" s="3">
        <v>5.6150000000000002</v>
      </c>
      <c r="AG47" s="3">
        <v>5.5279999999999996</v>
      </c>
      <c r="AH47" s="3">
        <v>5.0179999999999998</v>
      </c>
      <c r="AI47" s="3">
        <v>5.3250000000000002</v>
      </c>
      <c r="AJ47" s="3">
        <v>5.2889999999999997</v>
      </c>
      <c r="AK47" s="3">
        <v>5.3319999999999999</v>
      </c>
      <c r="AL47" s="3">
        <v>5.2359999999999998</v>
      </c>
      <c r="AM47" s="3">
        <v>5.3019999999999996</v>
      </c>
    </row>
    <row r="48" spans="1:39" x14ac:dyDescent="0.2">
      <c r="A48" s="11" t="str">
        <f>A31</f>
        <v>Triplet</v>
      </c>
      <c r="B48" s="13" t="str">
        <f t="shared" si="4"/>
        <v>B1u (Val, pi-pi*)</v>
      </c>
      <c r="C48" s="3">
        <v>1.7729999999999999</v>
      </c>
      <c r="D48" s="3">
        <v>1.857</v>
      </c>
      <c r="E48" s="3">
        <v>1.847</v>
      </c>
      <c r="F48" s="3">
        <v>1.7010000000000001</v>
      </c>
      <c r="G48" s="5"/>
      <c r="H48" s="3">
        <v>1.756</v>
      </c>
      <c r="I48" s="3">
        <v>1.7649999999999999</v>
      </c>
      <c r="J48" s="3">
        <v>1.851</v>
      </c>
      <c r="K48" s="3">
        <v>2.0110000000000001</v>
      </c>
      <c r="L48" s="3">
        <v>1.8859999999999999</v>
      </c>
      <c r="M48" s="3">
        <v>2.1800000000000002</v>
      </c>
      <c r="N48" s="3">
        <v>2.1859999999999999</v>
      </c>
      <c r="O48" s="3">
        <v>2.2040000000000002</v>
      </c>
      <c r="P48" s="3">
        <v>1.952</v>
      </c>
      <c r="Q48" s="3">
        <v>1.946</v>
      </c>
      <c r="R48" s="3">
        <v>1.647</v>
      </c>
      <c r="S48" s="3">
        <v>1.96</v>
      </c>
      <c r="T48" s="3">
        <v>1.772</v>
      </c>
      <c r="U48" s="5"/>
      <c r="V48" s="3">
        <v>1.782</v>
      </c>
      <c r="W48" s="3">
        <v>1.954</v>
      </c>
      <c r="X48" s="3">
        <v>1.5640000000000001</v>
      </c>
      <c r="Y48" s="3">
        <v>1.373</v>
      </c>
      <c r="Z48" s="3">
        <v>0.97299999999999998</v>
      </c>
      <c r="AA48" s="3">
        <v>1.7509999999999999</v>
      </c>
      <c r="AB48" s="5"/>
      <c r="AC48" s="5"/>
      <c r="AD48" s="5"/>
      <c r="AE48" s="5"/>
      <c r="AF48" s="5"/>
      <c r="AG48" s="5"/>
      <c r="AH48" s="5"/>
      <c r="AI48" s="5"/>
      <c r="AJ48" s="5"/>
      <c r="AK48" s="3">
        <v>2.1150000000000002</v>
      </c>
      <c r="AL48">
        <v>1.8560000000000001</v>
      </c>
      <c r="AM48" s="3">
        <v>2.06</v>
      </c>
    </row>
    <row r="49" spans="1:39" x14ac:dyDescent="0.2">
      <c r="A49" s="12"/>
      <c r="B49" s="13" t="str">
        <f t="shared" si="4"/>
        <v>B3g (Val, pi-pi*)</v>
      </c>
      <c r="C49" s="3">
        <v>3.2450000000000001</v>
      </c>
      <c r="D49" s="3">
        <v>3.319</v>
      </c>
      <c r="E49" s="3">
        <v>3.3130000000000002</v>
      </c>
      <c r="F49" s="3">
        <v>3.214</v>
      </c>
      <c r="G49" s="5"/>
      <c r="H49" s="3">
        <v>3.2189999999999999</v>
      </c>
      <c r="I49" s="3">
        <v>3.24</v>
      </c>
      <c r="J49" s="3">
        <v>3.415</v>
      </c>
      <c r="K49" s="3">
        <v>3.55</v>
      </c>
      <c r="L49" s="3">
        <v>3.3919999999999999</v>
      </c>
      <c r="M49" s="3">
        <v>3.6680000000000001</v>
      </c>
      <c r="N49" s="3">
        <v>3.6779999999999999</v>
      </c>
      <c r="O49" s="3">
        <v>3.714</v>
      </c>
      <c r="P49" s="3">
        <v>3.4990000000000001</v>
      </c>
      <c r="Q49" s="3">
        <v>3.488</v>
      </c>
      <c r="R49" s="3">
        <v>3.2360000000000002</v>
      </c>
      <c r="S49" s="3">
        <v>3.399</v>
      </c>
      <c r="T49" s="3">
        <v>3.274</v>
      </c>
      <c r="U49" s="5"/>
      <c r="V49" s="3">
        <v>3.3420000000000001</v>
      </c>
      <c r="W49" s="3">
        <v>3.4870000000000001</v>
      </c>
      <c r="X49" s="3">
        <v>3.2490000000000001</v>
      </c>
      <c r="Y49" s="3">
        <v>3.18</v>
      </c>
      <c r="Z49" s="3">
        <v>2.9729999999999999</v>
      </c>
      <c r="AA49" s="3">
        <v>3.3650000000000002</v>
      </c>
      <c r="AB49" s="5"/>
      <c r="AC49" s="5"/>
      <c r="AD49" s="5"/>
      <c r="AE49" s="5"/>
      <c r="AF49" s="5"/>
      <c r="AG49" s="5"/>
      <c r="AH49" s="5"/>
      <c r="AI49" s="5"/>
      <c r="AJ49" s="5"/>
      <c r="AK49" s="3">
        <v>3.621</v>
      </c>
      <c r="AL49">
        <v>3.3420000000000001</v>
      </c>
      <c r="AM49" s="3">
        <v>3.5529999999999999</v>
      </c>
    </row>
    <row r="50" spans="1:39" x14ac:dyDescent="0.2">
      <c r="A50" s="12"/>
      <c r="B50" s="13" t="str">
        <f t="shared" si="4"/>
        <v>B2u (Val, pi-pi*)</v>
      </c>
      <c r="C50" s="3">
        <v>3.4649999999999999</v>
      </c>
      <c r="D50" s="3">
        <v>3.4769999999999999</v>
      </c>
      <c r="E50" s="3">
        <v>3.5030000000000001</v>
      </c>
      <c r="F50" s="3">
        <v>3.5179999999999998</v>
      </c>
      <c r="G50" s="5"/>
      <c r="H50" s="3">
        <v>3.456</v>
      </c>
      <c r="I50" s="3">
        <v>3.488</v>
      </c>
      <c r="J50" s="3">
        <v>3.6989999999999998</v>
      </c>
      <c r="K50" s="3">
        <v>3.7440000000000002</v>
      </c>
      <c r="L50" s="3">
        <v>3.593</v>
      </c>
      <c r="M50" s="3">
        <v>3.7719999999999998</v>
      </c>
      <c r="N50" s="3">
        <v>3.7679999999999998</v>
      </c>
      <c r="O50" s="3">
        <v>3.8170000000000002</v>
      </c>
      <c r="P50" s="3">
        <v>3.6970000000000001</v>
      </c>
      <c r="Q50" s="3">
        <v>3.68</v>
      </c>
      <c r="R50" s="3">
        <v>3.6419999999999999</v>
      </c>
      <c r="S50" s="3">
        <v>3.5670000000000002</v>
      </c>
      <c r="T50" s="3">
        <v>3.5590000000000002</v>
      </c>
      <c r="U50" s="5"/>
      <c r="V50" s="3">
        <v>3.7</v>
      </c>
      <c r="W50" s="3">
        <v>3.7650000000000001</v>
      </c>
      <c r="X50" s="3">
        <v>3.7370000000000001</v>
      </c>
      <c r="Y50" s="3">
        <v>3.7530000000000001</v>
      </c>
      <c r="Z50" s="3">
        <v>3.677</v>
      </c>
      <c r="AA50" s="3">
        <v>3.7589999999999999</v>
      </c>
      <c r="AB50" s="5"/>
      <c r="AC50" s="5"/>
      <c r="AD50" s="5"/>
      <c r="AE50" s="5"/>
      <c r="AF50" s="5"/>
      <c r="AG50" s="5"/>
      <c r="AH50" s="5"/>
      <c r="AI50" s="5"/>
      <c r="AJ50" s="5"/>
      <c r="AK50" s="3">
        <v>3.7029999999999998</v>
      </c>
      <c r="AL50">
        <v>3.5529999999999999</v>
      </c>
      <c r="AM50" s="3">
        <v>3.677</v>
      </c>
    </row>
    <row r="51" spans="1:39" x14ac:dyDescent="0.2">
      <c r="C51" s="7" t="s">
        <v>329</v>
      </c>
      <c r="D51" s="3"/>
      <c r="E51" s="3"/>
      <c r="F51" s="3"/>
      <c r="G51" s="3"/>
      <c r="H51" s="3"/>
      <c r="I51" s="3"/>
      <c r="J51" s="3"/>
      <c r="K51" s="3"/>
      <c r="L51" s="3"/>
      <c r="M51" s="3"/>
      <c r="N51" s="3"/>
      <c r="O51" s="3"/>
      <c r="P51" s="3"/>
      <c r="Q51" s="3"/>
      <c r="R51" s="3"/>
      <c r="S51" s="3"/>
      <c r="T51" s="3"/>
      <c r="U51" s="3"/>
      <c r="V51" s="3"/>
      <c r="W51" s="3"/>
      <c r="X51" s="3"/>
    </row>
    <row r="53" spans="1:39" x14ac:dyDescent="0.2">
      <c r="A53" s="11" t="s">
        <v>264</v>
      </c>
      <c r="B53" s="12"/>
      <c r="C53" s="12" t="s">
        <v>22</v>
      </c>
      <c r="D53" s="12" t="s">
        <v>22</v>
      </c>
      <c r="E53" s="12" t="s">
        <v>22</v>
      </c>
      <c r="F53" s="12" t="s">
        <v>22</v>
      </c>
      <c r="G53" s="12" t="s">
        <v>5</v>
      </c>
      <c r="H53" s="12" t="s">
        <v>22</v>
      </c>
      <c r="I53" s="12" t="s">
        <v>5</v>
      </c>
      <c r="J53" s="12" t="s">
        <v>22</v>
      </c>
      <c r="K53" s="12" t="s">
        <v>22</v>
      </c>
      <c r="L53" s="12" t="s">
        <v>22</v>
      </c>
      <c r="M53" s="12" t="s">
        <v>22</v>
      </c>
      <c r="N53" s="12" t="s">
        <v>22</v>
      </c>
      <c r="O53" s="12" t="s">
        <v>5</v>
      </c>
      <c r="P53" s="12" t="s">
        <v>5</v>
      </c>
      <c r="Q53" s="12" t="s">
        <v>5</v>
      </c>
      <c r="R53" s="12" t="s">
        <v>22</v>
      </c>
      <c r="S53" s="12" t="s">
        <v>5</v>
      </c>
      <c r="T53" s="12" t="s">
        <v>5</v>
      </c>
      <c r="U53" s="12" t="s">
        <v>5</v>
      </c>
      <c r="V53" s="12" t="s">
        <v>22</v>
      </c>
      <c r="W53" s="12" t="s">
        <v>19</v>
      </c>
      <c r="X53" s="12" t="s">
        <v>22</v>
      </c>
      <c r="Y53" s="12" t="s">
        <v>22</v>
      </c>
      <c r="Z53" s="12" t="s">
        <v>22</v>
      </c>
      <c r="AA53" s="12" t="s">
        <v>22</v>
      </c>
      <c r="AB53" s="12" t="s">
        <v>265</v>
      </c>
      <c r="AC53" s="12" t="s">
        <v>265</v>
      </c>
      <c r="AD53" s="12" t="s">
        <v>265</v>
      </c>
      <c r="AE53" s="12" t="s">
        <v>265</v>
      </c>
      <c r="AF53" s="12" t="s">
        <v>265</v>
      </c>
      <c r="AG53" s="12" t="s">
        <v>265</v>
      </c>
      <c r="AH53" s="12" t="s">
        <v>265</v>
      </c>
      <c r="AI53" s="12" t="s">
        <v>265</v>
      </c>
      <c r="AJ53" s="12" t="s">
        <v>265</v>
      </c>
      <c r="AK53" s="12" t="s">
        <v>5</v>
      </c>
      <c r="AL53" s="12" t="s">
        <v>5</v>
      </c>
      <c r="AM53" s="12" t="s">
        <v>5</v>
      </c>
    </row>
    <row r="54" spans="1:39" x14ac:dyDescent="0.2">
      <c r="A54" s="12"/>
      <c r="B54" s="12"/>
      <c r="C54" s="11" t="s">
        <v>249</v>
      </c>
      <c r="D54" s="11" t="s">
        <v>251</v>
      </c>
      <c r="E54" s="11" t="s">
        <v>247</v>
      </c>
      <c r="F54" s="11" t="s">
        <v>248</v>
      </c>
      <c r="G54" s="11" t="s">
        <v>310</v>
      </c>
      <c r="H54" s="11" t="s">
        <v>256</v>
      </c>
      <c r="I54" s="11" t="s">
        <v>305</v>
      </c>
      <c r="J54" s="11" t="s">
        <v>260</v>
      </c>
      <c r="K54" s="11" t="s">
        <v>258</v>
      </c>
      <c r="L54" s="11" t="s">
        <v>255</v>
      </c>
      <c r="M54" s="11" t="s">
        <v>263</v>
      </c>
      <c r="N54" s="11" t="s">
        <v>257</v>
      </c>
      <c r="O54" s="11" t="s">
        <v>304</v>
      </c>
      <c r="P54" s="11" t="s">
        <v>338</v>
      </c>
      <c r="Q54" s="11" t="s">
        <v>339</v>
      </c>
      <c r="R54" s="11" t="s">
        <v>250</v>
      </c>
      <c r="S54" s="11" t="s">
        <v>340</v>
      </c>
      <c r="T54" s="11" t="s">
        <v>337</v>
      </c>
      <c r="U54" s="11" t="s">
        <v>309</v>
      </c>
      <c r="V54" s="11" t="s">
        <v>252</v>
      </c>
      <c r="W54" s="11" t="s">
        <v>311</v>
      </c>
      <c r="X54" s="11" t="s">
        <v>253</v>
      </c>
      <c r="Y54" s="11" t="s">
        <v>254</v>
      </c>
      <c r="Z54" s="11" t="s">
        <v>259</v>
      </c>
      <c r="AA54" s="11" t="s">
        <v>261</v>
      </c>
      <c r="AB54" s="11" t="s">
        <v>266</v>
      </c>
      <c r="AC54" s="11" t="s">
        <v>267</v>
      </c>
      <c r="AD54" s="11" t="s">
        <v>268</v>
      </c>
      <c r="AE54" s="11" t="s">
        <v>274</v>
      </c>
      <c r="AF54" s="11" t="s">
        <v>269</v>
      </c>
      <c r="AG54" s="11" t="s">
        <v>270</v>
      </c>
      <c r="AH54" s="11" t="s">
        <v>271</v>
      </c>
      <c r="AI54" s="11" t="s">
        <v>272</v>
      </c>
      <c r="AJ54" s="11" t="s">
        <v>273</v>
      </c>
      <c r="AK54" s="11" t="s">
        <v>330</v>
      </c>
      <c r="AL54" s="11" t="s">
        <v>331</v>
      </c>
      <c r="AM54" s="11" t="s">
        <v>332</v>
      </c>
    </row>
    <row r="55" spans="1:39" x14ac:dyDescent="0.2">
      <c r="A55" s="11" t="str">
        <f>A38</f>
        <v>Singlet</v>
      </c>
      <c r="B55" s="13" t="str">
        <f>B38</f>
        <v>B1u (Val, pi-pi*)</v>
      </c>
      <c r="C55" s="3">
        <v>3.3460000000000001</v>
      </c>
      <c r="D55" s="3">
        <v>3.3519999999999999</v>
      </c>
      <c r="E55" s="3">
        <v>3.4129999999999998</v>
      </c>
      <c r="F55" s="3">
        <v>3.4980000000000002</v>
      </c>
      <c r="G55" s="3">
        <v>3.5009999999999999</v>
      </c>
      <c r="H55" s="3">
        <v>3.41</v>
      </c>
      <c r="I55" s="3">
        <v>3.427</v>
      </c>
      <c r="J55" s="3">
        <v>3.68</v>
      </c>
      <c r="K55" s="3">
        <v>3.73</v>
      </c>
      <c r="L55" s="3">
        <v>3.63</v>
      </c>
      <c r="M55" s="3">
        <v>3.7930000000000001</v>
      </c>
      <c r="N55" s="3">
        <v>3.7949999999999999</v>
      </c>
      <c r="O55" s="3">
        <v>3.82</v>
      </c>
      <c r="P55" s="3">
        <v>3.5979999999999999</v>
      </c>
      <c r="Q55" s="3">
        <v>3.593</v>
      </c>
      <c r="R55">
        <v>3.7709999999999999</v>
      </c>
      <c r="S55" s="3">
        <v>3.5510000000000002</v>
      </c>
      <c r="T55" s="3">
        <v>3.5630000000000002</v>
      </c>
      <c r="U55" s="3">
        <v>4.0410000000000004</v>
      </c>
      <c r="V55" s="3">
        <v>3.823</v>
      </c>
      <c r="W55" s="3">
        <v>3.9039999999999999</v>
      </c>
      <c r="X55" s="3">
        <v>3.968</v>
      </c>
      <c r="Y55" s="3">
        <v>4.0460000000000003</v>
      </c>
      <c r="Z55" s="3">
        <v>4.0759999999999996</v>
      </c>
      <c r="AA55" s="3">
        <v>3.9820000000000002</v>
      </c>
      <c r="AB55" s="3">
        <v>3.573</v>
      </c>
      <c r="AC55" s="3">
        <v>3.67</v>
      </c>
      <c r="AD55" s="3">
        <v>3.7669999999999999</v>
      </c>
      <c r="AE55" s="3">
        <v>3.9390000000000001</v>
      </c>
      <c r="AF55" s="3">
        <v>4.0380000000000003</v>
      </c>
      <c r="AG55" s="3">
        <v>3.972</v>
      </c>
      <c r="AH55" s="3">
        <v>3.702</v>
      </c>
      <c r="AI55" s="3">
        <v>3.778</v>
      </c>
      <c r="AJ55" s="3">
        <v>3.7320000000000002</v>
      </c>
      <c r="AK55" s="3">
        <v>3.6019999999999999</v>
      </c>
      <c r="AL55" s="3">
        <v>3.49</v>
      </c>
      <c r="AM55" s="3">
        <v>3.601</v>
      </c>
    </row>
    <row r="56" spans="1:39" x14ac:dyDescent="0.2">
      <c r="A56" s="12"/>
      <c r="B56" s="13" t="str">
        <f t="shared" ref="B56:B67" si="5">B39</f>
        <v>B2u (Val, pi-pi*)</v>
      </c>
      <c r="C56" s="3">
        <v>3.8610000000000002</v>
      </c>
      <c r="D56" s="3">
        <v>3.86</v>
      </c>
      <c r="E56" s="3">
        <v>3.8959999999999999</v>
      </c>
      <c r="F56" s="3">
        <v>3.9769999999999999</v>
      </c>
      <c r="G56" s="3">
        <v>4.0780000000000003</v>
      </c>
      <c r="H56" s="3">
        <v>3.863</v>
      </c>
      <c r="I56" s="3">
        <v>3.8650000000000002</v>
      </c>
      <c r="J56" s="3">
        <v>4.1429999999999998</v>
      </c>
      <c r="K56" s="3">
        <v>4.1470000000000002</v>
      </c>
      <c r="L56" s="3">
        <v>4.0250000000000004</v>
      </c>
      <c r="M56" s="3">
        <v>4.1639999999999997</v>
      </c>
      <c r="N56" s="3">
        <v>4.1550000000000002</v>
      </c>
      <c r="O56" s="3">
        <v>4.157</v>
      </c>
      <c r="P56" s="3">
        <v>4.109</v>
      </c>
      <c r="Q56" s="3">
        <v>4.1079999999999997</v>
      </c>
      <c r="R56">
        <v>4.1180000000000003</v>
      </c>
      <c r="S56" s="3">
        <v>3.927</v>
      </c>
      <c r="T56" s="3">
        <v>3.9870000000000001</v>
      </c>
      <c r="U56" s="3">
        <v>4.2830000000000004</v>
      </c>
      <c r="V56" s="3">
        <v>4.1399999999999997</v>
      </c>
      <c r="W56" s="3">
        <v>4.1900000000000004</v>
      </c>
      <c r="X56" s="3">
        <v>4.2279999999999998</v>
      </c>
      <c r="Y56" s="3">
        <v>4.282</v>
      </c>
      <c r="Z56" s="3">
        <v>4.2770000000000001</v>
      </c>
      <c r="AA56" s="3">
        <v>4.2869999999999999</v>
      </c>
      <c r="AB56" s="3">
        <v>3.8940000000000001</v>
      </c>
      <c r="AC56" s="3">
        <v>4.0670000000000002</v>
      </c>
      <c r="AD56" s="3">
        <v>4.0670000000000002</v>
      </c>
      <c r="AE56" s="3">
        <v>4.1760000000000002</v>
      </c>
      <c r="AF56" s="3">
        <v>4.3330000000000002</v>
      </c>
      <c r="AG56" s="3">
        <v>4.2290000000000001</v>
      </c>
      <c r="AH56" s="3">
        <v>3.6070000000000002</v>
      </c>
      <c r="AI56" s="3">
        <v>3.8420000000000001</v>
      </c>
      <c r="AJ56" s="3">
        <v>3.7709999999999999</v>
      </c>
      <c r="AK56" s="3">
        <v>4.0590000000000002</v>
      </c>
      <c r="AL56" s="3">
        <v>3.9540000000000002</v>
      </c>
      <c r="AM56" s="3">
        <v>4.0259999999999998</v>
      </c>
    </row>
    <row r="57" spans="1:39" x14ac:dyDescent="0.2">
      <c r="A57" s="12"/>
      <c r="B57" s="13" t="str">
        <f t="shared" si="5"/>
        <v>B3g (Val, pi-pi*)</v>
      </c>
      <c r="C57" s="3">
        <v>4.9669999999999996</v>
      </c>
      <c r="D57" s="3">
        <v>4.9530000000000003</v>
      </c>
      <c r="E57" s="3">
        <v>5.0030000000000001</v>
      </c>
      <c r="F57" s="3">
        <v>5.1180000000000003</v>
      </c>
      <c r="G57" s="3">
        <v>5.1580000000000004</v>
      </c>
      <c r="H57" s="3">
        <v>4.9480000000000004</v>
      </c>
      <c r="I57" s="3">
        <v>4.9790000000000001</v>
      </c>
      <c r="J57" s="3">
        <v>5.3230000000000004</v>
      </c>
      <c r="K57" s="3">
        <v>5.3769999999999998</v>
      </c>
      <c r="L57" s="3">
        <v>5.2370000000000001</v>
      </c>
      <c r="M57" s="3">
        <v>5.3970000000000002</v>
      </c>
      <c r="N57" s="3">
        <v>5.4109999999999996</v>
      </c>
      <c r="O57" s="3">
        <v>5.444</v>
      </c>
      <c r="P57" s="3">
        <v>4.9059999999999997</v>
      </c>
      <c r="Q57" s="3">
        <v>4.9039999999999999</v>
      </c>
      <c r="R57">
        <v>5.298</v>
      </c>
      <c r="S57" s="3">
        <v>4.8179999999999996</v>
      </c>
      <c r="T57" s="3">
        <v>4.8390000000000004</v>
      </c>
      <c r="U57" s="3">
        <v>5.5549999999999997</v>
      </c>
      <c r="V57" s="3">
        <v>5.3789999999999996</v>
      </c>
      <c r="W57" s="3">
        <v>5.73</v>
      </c>
      <c r="X57" s="3">
        <v>5.53</v>
      </c>
      <c r="Y57" s="3">
        <v>5.6159999999999997</v>
      </c>
      <c r="Z57" s="3">
        <v>5.6509999999999998</v>
      </c>
      <c r="AA57" s="3">
        <v>5.5</v>
      </c>
      <c r="AB57" s="3">
        <v>4.8550000000000004</v>
      </c>
      <c r="AC57" s="3">
        <v>5.1559999999999997</v>
      </c>
      <c r="AD57" s="3">
        <v>5.3730000000000002</v>
      </c>
      <c r="AE57" s="3">
        <v>5.4939999999999998</v>
      </c>
      <c r="AF57" s="3">
        <v>5.6449999999999996</v>
      </c>
      <c r="AG57" s="3">
        <v>5.5670000000000002</v>
      </c>
      <c r="AH57" s="3">
        <v>4.4850000000000003</v>
      </c>
      <c r="AI57" s="3">
        <v>5.3319999999999999</v>
      </c>
      <c r="AJ57" s="3">
        <v>5.2969999999999997</v>
      </c>
      <c r="AK57" s="3">
        <v>5.2489999999999997</v>
      </c>
      <c r="AL57" s="3">
        <v>5.1100000000000003</v>
      </c>
      <c r="AM57" s="3">
        <v>5.218</v>
      </c>
    </row>
    <row r="58" spans="1:39" x14ac:dyDescent="0.2">
      <c r="A58" s="12"/>
      <c r="B58" s="13" t="str">
        <f t="shared" si="5"/>
        <v>B2g (Ryd)</v>
      </c>
      <c r="C58" s="3">
        <v>4.7370000000000001</v>
      </c>
      <c r="D58" s="3">
        <v>4.8899999999999997</v>
      </c>
      <c r="E58" s="3">
        <v>4.6829999999999998</v>
      </c>
      <c r="F58" s="3">
        <v>4.9349999999999996</v>
      </c>
      <c r="G58" s="3">
        <v>5.2779999999999996</v>
      </c>
      <c r="H58" s="3">
        <v>3.9649999999999999</v>
      </c>
      <c r="I58" s="3">
        <v>4.016</v>
      </c>
      <c r="J58" s="3">
        <v>4.8710000000000004</v>
      </c>
      <c r="K58" s="3">
        <v>5.2430000000000003</v>
      </c>
      <c r="L58" s="3">
        <v>5.5960000000000001</v>
      </c>
      <c r="M58" s="3">
        <v>4.4859999999999998</v>
      </c>
      <c r="N58" s="3">
        <v>4.97</v>
      </c>
      <c r="O58" s="3">
        <v>5.0179999999999998</v>
      </c>
      <c r="P58" s="3">
        <v>5.4050000000000002</v>
      </c>
      <c r="Q58" s="3">
        <v>5.3970000000000002</v>
      </c>
      <c r="R58">
        <v>5.0739999999999998</v>
      </c>
      <c r="S58" s="3">
        <v>4.6680000000000001</v>
      </c>
      <c r="T58" s="3">
        <v>4.8159999999999998</v>
      </c>
      <c r="U58" s="3">
        <v>5.2539999999999996</v>
      </c>
      <c r="V58" s="3">
        <v>5.3360000000000003</v>
      </c>
      <c r="W58" s="3">
        <v>4.8879999999999999</v>
      </c>
      <c r="X58" s="3">
        <v>5.6139999999999999</v>
      </c>
      <c r="Y58" s="3">
        <v>5.72</v>
      </c>
      <c r="Z58" s="3">
        <v>5.7370000000000001</v>
      </c>
      <c r="AA58" s="3">
        <v>4.6520000000000001</v>
      </c>
      <c r="AB58" s="3">
        <v>4.8220000000000001</v>
      </c>
      <c r="AC58" s="3">
        <v>5.1559999999999997</v>
      </c>
      <c r="AD58" s="3">
        <v>5.2270000000000003</v>
      </c>
      <c r="AE58" s="3">
        <v>5.2309999999999999</v>
      </c>
      <c r="AF58" s="3">
        <v>5.6790000000000003</v>
      </c>
      <c r="AG58" s="3">
        <v>5.4980000000000002</v>
      </c>
      <c r="AH58" s="3">
        <v>5.19</v>
      </c>
      <c r="AI58" s="3">
        <v>5.319</v>
      </c>
      <c r="AJ58" s="3">
        <v>5.399</v>
      </c>
      <c r="AK58" s="3">
        <v>5.4260000000000002</v>
      </c>
      <c r="AL58" s="3">
        <v>5.173</v>
      </c>
      <c r="AM58" s="3">
        <v>5</v>
      </c>
    </row>
    <row r="59" spans="1:39" x14ac:dyDescent="0.2">
      <c r="A59" s="12"/>
      <c r="B59" s="13" t="str">
        <f t="shared" si="5"/>
        <v>B1u (Val, pi-pi*)</v>
      </c>
      <c r="C59" s="3">
        <v>4.9630000000000001</v>
      </c>
      <c r="D59" s="3">
        <v>4.9880000000000004</v>
      </c>
      <c r="E59" s="3">
        <v>4.9850000000000003</v>
      </c>
      <c r="F59" s="3">
        <v>5.1689999999999996</v>
      </c>
      <c r="G59" s="3">
        <v>5.3630000000000004</v>
      </c>
      <c r="H59" s="3">
        <v>4.6500000000000004</v>
      </c>
      <c r="I59" s="3">
        <v>4.7359999999999998</v>
      </c>
      <c r="J59" s="3">
        <v>5.35</v>
      </c>
      <c r="K59" s="3">
        <v>5.5490000000000004</v>
      </c>
      <c r="L59" s="3">
        <v>5.468</v>
      </c>
      <c r="M59" s="3">
        <v>5.0410000000000004</v>
      </c>
      <c r="N59" s="3">
        <v>5.391</v>
      </c>
      <c r="O59" s="3">
        <v>5.4390000000000001</v>
      </c>
      <c r="P59" s="3">
        <v>5.4960000000000004</v>
      </c>
      <c r="Q59" s="3">
        <v>5.4870000000000001</v>
      </c>
      <c r="R59">
        <v>5.4219999999999997</v>
      </c>
      <c r="S59" s="3">
        <v>4.9880000000000004</v>
      </c>
      <c r="T59" s="3">
        <v>5.1589999999999998</v>
      </c>
      <c r="U59" s="3">
        <v>5.7050000000000001</v>
      </c>
      <c r="V59" s="3">
        <v>5.5860000000000003</v>
      </c>
      <c r="W59" s="3">
        <v>5.3470000000000004</v>
      </c>
      <c r="X59" s="3">
        <v>5.8140000000000001</v>
      </c>
      <c r="Y59" s="3">
        <v>5.9420000000000002</v>
      </c>
      <c r="Z59" s="3">
        <v>5.9779999999999998</v>
      </c>
      <c r="AA59" s="3">
        <v>5.2380000000000004</v>
      </c>
      <c r="AB59" s="3">
        <v>5.181</v>
      </c>
      <c r="AC59" s="3">
        <v>5.4219999999999997</v>
      </c>
      <c r="AD59" s="3">
        <v>5.5439999999999996</v>
      </c>
      <c r="AE59" s="3">
        <v>5.6150000000000002</v>
      </c>
      <c r="AF59" s="3">
        <v>5.9480000000000004</v>
      </c>
      <c r="AG59" s="3">
        <v>5.8170000000000002</v>
      </c>
      <c r="AH59" s="3">
        <v>5.4219999999999997</v>
      </c>
      <c r="AI59" s="3">
        <v>5.5949999999999998</v>
      </c>
      <c r="AJ59" s="3">
        <v>5.6130000000000004</v>
      </c>
      <c r="AK59" s="3">
        <v>5.4370000000000003</v>
      </c>
      <c r="AL59" s="3">
        <v>5.1989999999999998</v>
      </c>
      <c r="AM59" s="3">
        <v>5.2779999999999996</v>
      </c>
    </row>
    <row r="60" spans="1:39" x14ac:dyDescent="0.2">
      <c r="A60" s="12"/>
      <c r="B60" s="13" t="str">
        <f t="shared" si="5"/>
        <v>B3g (Val, pi-pi*)</v>
      </c>
      <c r="C60" s="3">
        <v>4.34</v>
      </c>
      <c r="D60" s="3">
        <v>4.3899999999999997</v>
      </c>
      <c r="E60" s="3">
        <v>4.5110000000000001</v>
      </c>
      <c r="F60" s="3">
        <v>4.6900000000000004</v>
      </c>
      <c r="G60" s="3">
        <v>4.8490000000000002</v>
      </c>
      <c r="H60" s="3">
        <v>4.6079999999999997</v>
      </c>
      <c r="I60" s="3">
        <v>4.6210000000000004</v>
      </c>
      <c r="J60" s="3">
        <v>5.1379999999999999</v>
      </c>
      <c r="K60" s="3">
        <v>5.1660000000000004</v>
      </c>
      <c r="L60" s="3">
        <v>5.05</v>
      </c>
      <c r="M60" s="3">
        <v>5.2359999999999998</v>
      </c>
      <c r="N60" s="3">
        <v>5.3040000000000003</v>
      </c>
      <c r="O60" s="3">
        <v>5.32</v>
      </c>
      <c r="P60" s="3">
        <v>5.28</v>
      </c>
      <c r="Q60" s="3">
        <v>5.2690000000000001</v>
      </c>
      <c r="R60">
        <v>5.3819999999999997</v>
      </c>
      <c r="S60" s="3">
        <v>5.0599999999999996</v>
      </c>
      <c r="T60" s="3">
        <v>5.1449999999999996</v>
      </c>
      <c r="U60" s="3">
        <v>6.1959999999999997</v>
      </c>
      <c r="V60" s="3">
        <v>5.4690000000000003</v>
      </c>
      <c r="W60" s="3">
        <v>5.4189999999999996</v>
      </c>
      <c r="X60" s="3">
        <v>5.8520000000000003</v>
      </c>
      <c r="Y60" s="3">
        <v>6.0789999999999997</v>
      </c>
      <c r="Z60" s="3">
        <v>6.0839999999999996</v>
      </c>
      <c r="AA60" s="3">
        <v>5.8070000000000004</v>
      </c>
      <c r="AB60" s="3">
        <v>5.0430000000000001</v>
      </c>
      <c r="AC60" s="3">
        <v>5.2080000000000002</v>
      </c>
      <c r="AD60" s="3">
        <v>5.2080000000000002</v>
      </c>
      <c r="AE60" s="3">
        <v>5.7210000000000001</v>
      </c>
      <c r="AF60" s="3">
        <v>6.0750000000000002</v>
      </c>
      <c r="AG60" s="3">
        <v>5.798</v>
      </c>
      <c r="AH60" s="3">
        <v>5.2030000000000003</v>
      </c>
      <c r="AI60" s="3">
        <v>5.3609999999999998</v>
      </c>
      <c r="AJ60" s="3">
        <v>5.2850000000000001</v>
      </c>
      <c r="AK60" s="3">
        <v>4.8869999999999996</v>
      </c>
      <c r="AL60" s="3">
        <v>4.6529999999999996</v>
      </c>
      <c r="AM60" s="3">
        <v>4.9050000000000002</v>
      </c>
    </row>
    <row r="61" spans="1:39" x14ac:dyDescent="0.2">
      <c r="A61" s="11"/>
      <c r="B61" s="13" t="str">
        <f t="shared" si="5"/>
        <v>Ag (Val, pi-pi*)</v>
      </c>
      <c r="C61" s="3">
        <v>5.4969999999999999</v>
      </c>
      <c r="D61" s="3">
        <v>5.4950000000000001</v>
      </c>
      <c r="E61" s="3">
        <v>5.5449999999999999</v>
      </c>
      <c r="F61" s="3">
        <v>5.67</v>
      </c>
      <c r="G61" s="3">
        <v>5.827</v>
      </c>
      <c r="H61" s="3">
        <v>5.5010000000000003</v>
      </c>
      <c r="I61" s="3">
        <v>5.5060000000000002</v>
      </c>
      <c r="J61" s="3">
        <v>5.9219999999999997</v>
      </c>
      <c r="K61" s="3">
        <v>5.93</v>
      </c>
      <c r="L61" s="3">
        <v>5.7709999999999999</v>
      </c>
      <c r="M61" s="3">
        <v>5.944</v>
      </c>
      <c r="N61" s="3">
        <v>5.9420000000000002</v>
      </c>
      <c r="O61" s="3">
        <v>5.9470000000000001</v>
      </c>
      <c r="P61" s="3">
        <v>5.8760000000000003</v>
      </c>
      <c r="Q61" s="3">
        <v>5.8739999999999997</v>
      </c>
      <c r="R61">
        <v>5.8739999999999997</v>
      </c>
      <c r="S61" s="3">
        <v>5.5380000000000003</v>
      </c>
      <c r="T61" s="3">
        <v>5.673</v>
      </c>
      <c r="U61" s="3">
        <v>6.1539999999999999</v>
      </c>
      <c r="V61" s="3">
        <v>5.88</v>
      </c>
      <c r="W61" s="3">
        <v>5.9690000000000003</v>
      </c>
      <c r="X61" s="3">
        <v>6.05</v>
      </c>
      <c r="Y61" s="3">
        <v>6.1669999999999998</v>
      </c>
      <c r="Z61" s="3">
        <v>6.1589999999999998</v>
      </c>
      <c r="AA61" s="3">
        <v>6.1059999999999999</v>
      </c>
      <c r="AB61" s="3">
        <v>5.5579999999999998</v>
      </c>
      <c r="AC61" s="3">
        <v>5.8129999999999997</v>
      </c>
      <c r="AD61" s="3">
        <v>5.8250000000000002</v>
      </c>
      <c r="AE61" s="3">
        <v>5.9950000000000001</v>
      </c>
      <c r="AF61" s="3">
        <v>6.2439999999999998</v>
      </c>
      <c r="AG61" s="3">
        <v>6.08</v>
      </c>
      <c r="AH61" s="3">
        <v>5.2409999999999997</v>
      </c>
      <c r="AI61" s="3">
        <v>5.6289999999999996</v>
      </c>
      <c r="AJ61" s="3">
        <v>5.5570000000000004</v>
      </c>
      <c r="AK61" s="3">
        <v>5.7939999999999996</v>
      </c>
      <c r="AL61" s="3">
        <v>5.6379999999999999</v>
      </c>
      <c r="AM61" s="3">
        <v>5.7489999999999997</v>
      </c>
    </row>
    <row r="62" spans="1:39" x14ac:dyDescent="0.2">
      <c r="A62" s="12"/>
      <c r="B62" s="13" t="str">
        <f t="shared" si="5"/>
        <v>B3u (Ryd)</v>
      </c>
      <c r="C62" s="3">
        <v>4.9649999999999999</v>
      </c>
      <c r="D62" s="3">
        <v>5.1269999999999998</v>
      </c>
      <c r="E62" s="3">
        <v>4.9189999999999996</v>
      </c>
      <c r="F62" s="3">
        <v>5.1680000000000001</v>
      </c>
      <c r="G62" s="3">
        <v>5.54</v>
      </c>
      <c r="H62" s="3">
        <v>4.149</v>
      </c>
      <c r="I62" s="3">
        <v>4.1820000000000004</v>
      </c>
      <c r="J62" s="3">
        <v>5.0860000000000003</v>
      </c>
      <c r="K62" s="3">
        <v>5.4569999999999999</v>
      </c>
      <c r="L62" s="3">
        <v>5.8890000000000002</v>
      </c>
      <c r="M62" s="3">
        <v>4.7140000000000004</v>
      </c>
      <c r="N62" s="3">
        <v>5.2149999999999999</v>
      </c>
      <c r="O62" s="3">
        <v>5.242</v>
      </c>
      <c r="P62" s="3">
        <v>5.601</v>
      </c>
      <c r="Q62" s="3">
        <v>5.5970000000000004</v>
      </c>
      <c r="R62">
        <v>5.3470000000000004</v>
      </c>
      <c r="S62" s="3">
        <v>4.9359999999999999</v>
      </c>
      <c r="T62" s="3">
        <v>5.0599999999999996</v>
      </c>
      <c r="U62" s="3">
        <v>5.5979999999999999</v>
      </c>
      <c r="V62" s="3">
        <v>5.6239999999999997</v>
      </c>
      <c r="W62" s="3">
        <v>5.2130000000000001</v>
      </c>
      <c r="X62" s="3">
        <v>5.9889999999999999</v>
      </c>
      <c r="Y62" s="3">
        <v>6.0830000000000002</v>
      </c>
      <c r="Z62" s="3">
        <v>6.0410000000000004</v>
      </c>
      <c r="AA62" s="3">
        <v>4.8949999999999996</v>
      </c>
      <c r="AB62" s="3">
        <v>5.07</v>
      </c>
      <c r="AC62" s="3">
        <v>5.4009999999999998</v>
      </c>
      <c r="AD62" s="3">
        <v>5.4870000000000001</v>
      </c>
      <c r="AE62" s="3">
        <v>5.556</v>
      </c>
      <c r="AF62" s="3">
        <v>5.9870000000000001</v>
      </c>
      <c r="AG62" s="3">
        <v>5.7990000000000004</v>
      </c>
      <c r="AH62" s="3">
        <v>5.4980000000000002</v>
      </c>
      <c r="AI62" s="3">
        <v>5.6379999999999999</v>
      </c>
      <c r="AJ62" s="3">
        <v>5.7249999999999996</v>
      </c>
      <c r="AK62" s="3">
        <v>5.7190000000000003</v>
      </c>
      <c r="AL62" s="3">
        <v>5.468</v>
      </c>
      <c r="AM62" s="3">
        <v>5.2880000000000003</v>
      </c>
    </row>
    <row r="63" spans="1:39" x14ac:dyDescent="0.2">
      <c r="A63" s="12"/>
      <c r="B63" s="13" t="str">
        <f t="shared" si="5"/>
        <v>Au (Ryd)</v>
      </c>
      <c r="C63" s="3">
        <v>4.9269999999999996</v>
      </c>
      <c r="D63" s="3">
        <v>5.0999999999999996</v>
      </c>
      <c r="E63" s="3">
        <v>4.8949999999999996</v>
      </c>
      <c r="F63" s="3">
        <v>5.1680000000000001</v>
      </c>
      <c r="G63" s="3">
        <v>5.55</v>
      </c>
      <c r="H63" s="3">
        <v>4.1769999999999996</v>
      </c>
      <c r="I63" s="3">
        <v>4.2140000000000004</v>
      </c>
      <c r="J63" s="3">
        <v>5.1239999999999997</v>
      </c>
      <c r="K63" s="3">
        <v>5.4809999999999999</v>
      </c>
      <c r="L63" s="3">
        <v>5.9009999999999998</v>
      </c>
      <c r="M63" s="3">
        <v>4.7939999999999996</v>
      </c>
      <c r="N63" s="3">
        <v>5.2889999999999997</v>
      </c>
      <c r="O63" s="14">
        <v>5.3220000000000001</v>
      </c>
      <c r="P63" s="3">
        <v>5.593</v>
      </c>
      <c r="Q63" s="3">
        <v>5.5880000000000001</v>
      </c>
      <c r="R63">
        <v>5.4050000000000002</v>
      </c>
      <c r="S63" s="3">
        <v>5.0220000000000002</v>
      </c>
      <c r="T63" s="3">
        <v>5.077</v>
      </c>
      <c r="U63" s="3">
        <v>5.6749999999999998</v>
      </c>
      <c r="V63" s="3">
        <v>5.7130000000000001</v>
      </c>
      <c r="W63" s="3">
        <v>5.3170000000000002</v>
      </c>
      <c r="X63" s="3">
        <v>6.0590000000000002</v>
      </c>
      <c r="Y63" s="3">
        <v>6.1539999999999999</v>
      </c>
      <c r="Z63" s="3">
        <v>6.133</v>
      </c>
      <c r="AA63" s="3">
        <v>5.0380000000000003</v>
      </c>
      <c r="AB63" s="3">
        <v>5.0970000000000004</v>
      </c>
      <c r="AC63" s="3">
        <v>5.4409999999999998</v>
      </c>
      <c r="AD63" s="3">
        <v>5.5449999999999999</v>
      </c>
      <c r="AE63" s="3">
        <v>5.641</v>
      </c>
      <c r="AF63" s="3">
        <v>6.077</v>
      </c>
      <c r="AG63" s="3">
        <v>5.8819999999999997</v>
      </c>
      <c r="AH63" s="3">
        <v>5.5570000000000004</v>
      </c>
      <c r="AI63" s="3">
        <v>5.7089999999999996</v>
      </c>
      <c r="AJ63" s="3">
        <v>5.7880000000000003</v>
      </c>
      <c r="AK63" s="3">
        <v>5.7130000000000001</v>
      </c>
      <c r="AL63" s="3">
        <v>5.4610000000000003</v>
      </c>
      <c r="AM63" s="3">
        <v>5.3159999999999998</v>
      </c>
    </row>
    <row r="64" spans="1:39" x14ac:dyDescent="0.2">
      <c r="A64" s="12"/>
      <c r="B64" s="13" t="str">
        <f t="shared" si="5"/>
        <v>B2u (Val, pi-pi*)</v>
      </c>
      <c r="C64" s="3">
        <v>5.5620000000000003</v>
      </c>
      <c r="D64" s="3">
        <v>5.5430000000000001</v>
      </c>
      <c r="E64" s="3">
        <v>5.5609999999999999</v>
      </c>
      <c r="F64" s="3">
        <v>5.6539999999999999</v>
      </c>
      <c r="G64" s="3">
        <v>5.7350000000000003</v>
      </c>
      <c r="H64" s="3">
        <v>5.4550000000000001</v>
      </c>
      <c r="I64" s="3">
        <v>5.5149999999999997</v>
      </c>
      <c r="J64" s="3">
        <v>5.7939999999999996</v>
      </c>
      <c r="K64" s="3">
        <v>5.8220000000000001</v>
      </c>
      <c r="L64" s="3">
        <v>5.6210000000000004</v>
      </c>
      <c r="M64" s="3">
        <v>5.7389999999999999</v>
      </c>
      <c r="N64" s="3">
        <v>5.7759999999999998</v>
      </c>
      <c r="O64" s="3">
        <v>5.827</v>
      </c>
      <c r="P64" s="3">
        <v>5.7969999999999997</v>
      </c>
      <c r="Q64" s="3">
        <v>5.78</v>
      </c>
      <c r="R64">
        <v>5.7640000000000002</v>
      </c>
      <c r="S64" s="3">
        <v>5.5469999999999997</v>
      </c>
      <c r="T64" s="3">
        <v>5.64</v>
      </c>
      <c r="U64" s="3">
        <v>5.9279999999999999</v>
      </c>
      <c r="V64" s="3">
        <v>5.7880000000000003</v>
      </c>
      <c r="W64" s="3">
        <v>5.7679999999999998</v>
      </c>
      <c r="X64" s="3">
        <v>5.88</v>
      </c>
      <c r="Y64" s="3">
        <v>5.9429999999999996</v>
      </c>
      <c r="Z64" s="3">
        <v>5.9560000000000004</v>
      </c>
      <c r="AA64" s="3">
        <v>5.819</v>
      </c>
      <c r="AB64" s="3">
        <v>5.4740000000000002</v>
      </c>
      <c r="AC64" s="3">
        <v>5.694</v>
      </c>
      <c r="AD64" s="3">
        <v>5.6509999999999998</v>
      </c>
      <c r="AE64" s="3">
        <v>5.7670000000000003</v>
      </c>
      <c r="AF64" s="3">
        <v>5.9649999999999999</v>
      </c>
      <c r="AG64" s="3">
        <v>5.8209999999999997</v>
      </c>
      <c r="AH64" s="3">
        <v>5.1289999999999996</v>
      </c>
      <c r="AI64" s="3">
        <v>5.5810000000000004</v>
      </c>
      <c r="AJ64" s="3">
        <v>5.5279999999999996</v>
      </c>
      <c r="AK64" s="3">
        <v>5.742</v>
      </c>
      <c r="AL64" s="3">
        <v>5.6440000000000001</v>
      </c>
      <c r="AM64" s="3">
        <v>5.7009999999999996</v>
      </c>
    </row>
    <row r="65" spans="1:39" x14ac:dyDescent="0.2">
      <c r="A65" s="11" t="str">
        <f>A48</f>
        <v>Triplet</v>
      </c>
      <c r="B65" s="13" t="str">
        <f t="shared" si="5"/>
        <v>B1u (Val, pi-pi*)</v>
      </c>
      <c r="C65" s="3">
        <v>2.0569999999999999</v>
      </c>
      <c r="D65" s="3">
        <v>2.0910000000000002</v>
      </c>
      <c r="E65" s="3">
        <v>2.1070000000000002</v>
      </c>
      <c r="F65" s="3">
        <v>2.0840000000000001</v>
      </c>
      <c r="G65" s="3">
        <v>1.6279999999999999</v>
      </c>
      <c r="H65" s="3">
        <v>2.0990000000000002</v>
      </c>
      <c r="I65" s="3">
        <v>2.117</v>
      </c>
      <c r="J65" s="3">
        <v>2.246</v>
      </c>
      <c r="K65" s="3">
        <v>2.3109999999999999</v>
      </c>
      <c r="L65" s="3">
        <v>2.2120000000000002</v>
      </c>
      <c r="M65" s="3">
        <v>2.4060000000000001</v>
      </c>
      <c r="N65" s="3">
        <v>2.4089999999999998</v>
      </c>
      <c r="O65" s="3">
        <v>2.4369999999999998</v>
      </c>
      <c r="P65" s="3">
        <v>2.2480000000000002</v>
      </c>
      <c r="Q65" s="3">
        <v>2.2400000000000002</v>
      </c>
      <c r="R65">
        <v>2.1859999999999999</v>
      </c>
      <c r="S65" s="3">
        <v>2.1720000000000002</v>
      </c>
      <c r="T65" s="3">
        <v>2.1349999999999998</v>
      </c>
      <c r="U65" s="3">
        <v>2.093</v>
      </c>
      <c r="V65" s="3">
        <v>2.242</v>
      </c>
      <c r="W65" s="3">
        <v>2.3519999999999999</v>
      </c>
      <c r="X65" s="3">
        <v>2.2669999999999999</v>
      </c>
      <c r="Y65" s="3">
        <v>2.2869999999999999</v>
      </c>
      <c r="Z65" s="3">
        <v>2.1890000000000001</v>
      </c>
      <c r="AA65" s="3">
        <v>2.2879999999999998</v>
      </c>
      <c r="AB65" s="3">
        <v>2.2549999999999999</v>
      </c>
      <c r="AC65" s="3">
        <v>2.1560000000000001</v>
      </c>
      <c r="AD65" s="3">
        <v>2.2690000000000001</v>
      </c>
      <c r="AE65" s="3">
        <v>2.3130000000000002</v>
      </c>
      <c r="AF65" s="3">
        <v>2.2090000000000001</v>
      </c>
      <c r="AG65" s="3">
        <v>2.29</v>
      </c>
      <c r="AH65" s="3">
        <v>2.778</v>
      </c>
      <c r="AI65" s="3">
        <v>2.2629999999999999</v>
      </c>
      <c r="AJ65" s="3">
        <v>2.258</v>
      </c>
      <c r="AK65" s="3">
        <v>2.302</v>
      </c>
      <c r="AL65" s="3">
        <v>2.1389999999999998</v>
      </c>
      <c r="AM65" s="3">
        <v>2.278</v>
      </c>
    </row>
    <row r="66" spans="1:39" x14ac:dyDescent="0.2">
      <c r="A66" s="12"/>
      <c r="B66" s="13" t="str">
        <f t="shared" si="5"/>
        <v>B3g (Val, pi-pi*)</v>
      </c>
      <c r="C66" s="3">
        <v>3.476</v>
      </c>
      <c r="D66" s="3">
        <v>3.5059999999999998</v>
      </c>
      <c r="E66" s="3">
        <v>3.508</v>
      </c>
      <c r="F66" s="3">
        <v>3.484</v>
      </c>
      <c r="G66" s="3">
        <v>2.964</v>
      </c>
      <c r="H66" s="3">
        <v>3.464</v>
      </c>
      <c r="I66" s="3">
        <v>3.4950000000000001</v>
      </c>
      <c r="J66" s="3">
        <v>3.6739999999999999</v>
      </c>
      <c r="K66" s="3">
        <v>3.75</v>
      </c>
      <c r="L66" s="3">
        <v>3.5990000000000002</v>
      </c>
      <c r="M66" s="3">
        <v>3.8180000000000001</v>
      </c>
      <c r="N66" s="3">
        <v>3.8210000000000002</v>
      </c>
      <c r="O66" s="3">
        <v>3.8679999999999999</v>
      </c>
      <c r="P66" s="3">
        <v>3.7120000000000002</v>
      </c>
      <c r="Q66" s="3">
        <v>3.698</v>
      </c>
      <c r="R66">
        <v>3.5489999999999999</v>
      </c>
      <c r="S66" s="3">
        <v>3.548</v>
      </c>
      <c r="T66" s="3">
        <v>3.5190000000000001</v>
      </c>
      <c r="U66" s="3">
        <v>3.367</v>
      </c>
      <c r="V66" s="3">
        <v>3.6139999999999999</v>
      </c>
      <c r="W66" s="3">
        <v>3.706</v>
      </c>
      <c r="X66" s="3">
        <v>3.6160000000000001</v>
      </c>
      <c r="Y66" s="3">
        <v>3.6219999999999999</v>
      </c>
      <c r="Z66" s="3">
        <v>3.5</v>
      </c>
      <c r="AA66" s="3">
        <v>3.6440000000000001</v>
      </c>
      <c r="AB66" s="3">
        <v>3.629</v>
      </c>
      <c r="AC66" s="3">
        <v>3.5430000000000001</v>
      </c>
      <c r="AD66" s="3">
        <v>3.6280000000000001</v>
      </c>
      <c r="AE66" s="3">
        <v>3.653</v>
      </c>
      <c r="AF66" s="3">
        <v>3.548</v>
      </c>
      <c r="AG66" s="3">
        <v>3.6320000000000001</v>
      </c>
      <c r="AH66" s="3">
        <v>4.1429999999999998</v>
      </c>
      <c r="AI66" s="3">
        <v>3.589</v>
      </c>
      <c r="AJ66" s="3">
        <v>3.59</v>
      </c>
      <c r="AK66" s="3">
        <v>3.76</v>
      </c>
      <c r="AL66" s="3">
        <v>3.5539999999999998</v>
      </c>
      <c r="AM66" s="3">
        <v>3.7109999999999999</v>
      </c>
    </row>
    <row r="67" spans="1:39" x14ac:dyDescent="0.2">
      <c r="A67" s="12"/>
      <c r="B67" s="13" t="str">
        <f t="shared" si="5"/>
        <v>B2u (Val, pi-pi*)</v>
      </c>
      <c r="C67" s="3">
        <v>3.52</v>
      </c>
      <c r="D67" s="3">
        <v>3.5230000000000001</v>
      </c>
      <c r="E67" s="3">
        <v>3.548</v>
      </c>
      <c r="F67" s="3">
        <v>3.58</v>
      </c>
      <c r="G67" s="3">
        <v>3.42</v>
      </c>
      <c r="H67" s="3">
        <v>3.5169999999999999</v>
      </c>
      <c r="I67" s="3">
        <v>3.5539999999999998</v>
      </c>
      <c r="J67" s="3">
        <v>3.758</v>
      </c>
      <c r="K67" s="3">
        <v>3.7879999999999998</v>
      </c>
      <c r="L67" s="3">
        <v>3.6379999999999999</v>
      </c>
      <c r="M67" s="3">
        <v>3.8069999999999999</v>
      </c>
      <c r="N67" s="3">
        <v>3.8010000000000002</v>
      </c>
      <c r="O67" s="3">
        <v>3.8580000000000001</v>
      </c>
      <c r="P67" s="3">
        <v>3.7429999999999999</v>
      </c>
      <c r="Q67" s="3">
        <v>3.7250000000000001</v>
      </c>
      <c r="R67">
        <v>3.7130000000000001</v>
      </c>
      <c r="S67" s="3">
        <v>3.6070000000000002</v>
      </c>
      <c r="T67" s="3">
        <v>3.6150000000000002</v>
      </c>
      <c r="U67" s="3">
        <v>3.7839999999999998</v>
      </c>
      <c r="V67" s="3">
        <v>3.766</v>
      </c>
      <c r="W67" s="3">
        <v>3.82</v>
      </c>
      <c r="X67" s="3">
        <v>3.8260000000000001</v>
      </c>
      <c r="Y67" s="3">
        <v>3.86</v>
      </c>
      <c r="Z67" s="3">
        <v>3.8029999999999999</v>
      </c>
      <c r="AA67" s="3">
        <v>3.8210000000000002</v>
      </c>
      <c r="AB67" s="3">
        <v>3.694</v>
      </c>
      <c r="AC67" s="3">
        <v>3.702</v>
      </c>
      <c r="AD67" s="3">
        <v>3.7949999999999999</v>
      </c>
      <c r="AE67" s="3">
        <v>3.8580000000000001</v>
      </c>
      <c r="AF67" s="3">
        <v>3.8650000000000002</v>
      </c>
      <c r="AG67" s="3">
        <v>3.883</v>
      </c>
      <c r="AH67" s="3">
        <v>3.907</v>
      </c>
      <c r="AI67" s="3">
        <v>3.7010000000000001</v>
      </c>
      <c r="AJ67" s="3">
        <v>3.6709999999999998</v>
      </c>
      <c r="AK67" s="3">
        <v>3.7330000000000001</v>
      </c>
      <c r="AL67" s="3">
        <v>3.6</v>
      </c>
      <c r="AM67" s="3">
        <v>3.7109999999999999</v>
      </c>
    </row>
    <row r="70" spans="1:39" x14ac:dyDescent="0.2">
      <c r="A70" s="11" t="s">
        <v>343</v>
      </c>
      <c r="B70" s="12"/>
      <c r="C70" s="66" t="s">
        <v>344</v>
      </c>
      <c r="D70" s="66"/>
      <c r="E70" s="66"/>
      <c r="F70" s="66" t="s">
        <v>345</v>
      </c>
      <c r="G70" s="66"/>
      <c r="H70" s="66"/>
      <c r="I70" s="66" t="s">
        <v>346</v>
      </c>
      <c r="J70" s="66"/>
      <c r="K70" s="66"/>
      <c r="L70" s="66" t="s">
        <v>347</v>
      </c>
      <c r="M70" s="66"/>
      <c r="N70" s="66"/>
    </row>
    <row r="71" spans="1:39" x14ac:dyDescent="0.2">
      <c r="A71" s="12"/>
      <c r="B71" s="12"/>
      <c r="C71" s="41" t="s">
        <v>248</v>
      </c>
      <c r="D71" s="41" t="s">
        <v>348</v>
      </c>
      <c r="E71" s="41" t="s">
        <v>349</v>
      </c>
      <c r="F71" s="41" t="s">
        <v>248</v>
      </c>
      <c r="G71" s="41" t="s">
        <v>348</v>
      </c>
      <c r="H71" s="41" t="s">
        <v>349</v>
      </c>
      <c r="I71" s="41" t="s">
        <v>248</v>
      </c>
      <c r="J71" s="41" t="s">
        <v>348</v>
      </c>
      <c r="K71" s="41" t="s">
        <v>349</v>
      </c>
      <c r="L71" s="41" t="s">
        <v>248</v>
      </c>
      <c r="M71" s="41" t="s">
        <v>348</v>
      </c>
      <c r="N71" s="41" t="s">
        <v>349</v>
      </c>
    </row>
    <row r="72" spans="1:39" x14ac:dyDescent="0.2">
      <c r="A72" s="11" t="str">
        <f>A55</f>
        <v>Singlet</v>
      </c>
      <c r="B72" s="13" t="str">
        <f>B55</f>
        <v>B1u (Val, pi-pi*)</v>
      </c>
      <c r="C72" s="18">
        <v>2.930237</v>
      </c>
      <c r="D72" s="18">
        <v>3.2369919999999999</v>
      </c>
      <c r="E72" s="18">
        <v>3.7168999999999999</v>
      </c>
      <c r="F72" s="18">
        <v>3.2111200000000002</v>
      </c>
      <c r="G72" s="18">
        <v>3.3046660000000001</v>
      </c>
      <c r="H72" s="18">
        <v>3.6561409999999999</v>
      </c>
      <c r="I72" s="18">
        <v>3.214191</v>
      </c>
      <c r="J72" s="18">
        <v>3.516956</v>
      </c>
      <c r="K72" s="18">
        <v>3.9618820000000001</v>
      </c>
      <c r="L72" s="18">
        <v>3.4873240000000001</v>
      </c>
      <c r="M72" s="18">
        <v>3.5822769999999999</v>
      </c>
      <c r="N72" s="18">
        <v>3.903089</v>
      </c>
    </row>
    <row r="73" spans="1:39" x14ac:dyDescent="0.2">
      <c r="A73" s="12"/>
      <c r="B73" s="13" t="str">
        <f t="shared" ref="B73:B84" si="6">B56</f>
        <v>B2u (Val, pi-pi*)</v>
      </c>
      <c r="C73" s="18">
        <v>3.4673250000000002</v>
      </c>
      <c r="D73" s="18">
        <v>3.7421609999999998</v>
      </c>
      <c r="E73" s="18">
        <v>4.4290380000000003</v>
      </c>
      <c r="F73" s="18">
        <v>3.719271</v>
      </c>
      <c r="G73" s="18">
        <v>3.7984789999999999</v>
      </c>
      <c r="H73" s="18">
        <v>4.3693549999999997</v>
      </c>
      <c r="I73" s="18">
        <v>3.497503</v>
      </c>
      <c r="J73" s="18">
        <v>3.7785700000000002</v>
      </c>
      <c r="K73" s="18">
        <v>4.479247</v>
      </c>
      <c r="L73" s="18">
        <v>3.760437</v>
      </c>
      <c r="M73" s="18">
        <v>3.8384870000000002</v>
      </c>
      <c r="N73" s="18">
        <v>4.4184749999999999</v>
      </c>
    </row>
    <row r="74" spans="1:39" x14ac:dyDescent="0.2">
      <c r="A74" s="12"/>
      <c r="B74" s="13" t="str">
        <f t="shared" si="6"/>
        <v>B3g (Val, pi-pi*)</v>
      </c>
      <c r="C74" s="18">
        <v>4.4433530000000001</v>
      </c>
      <c r="D74" s="18">
        <v>4.7885340000000003</v>
      </c>
      <c r="E74" s="18">
        <v>5.4288780000000001</v>
      </c>
      <c r="F74" s="18">
        <v>4.7967199999999997</v>
      </c>
      <c r="G74" s="18">
        <v>4.8718180000000002</v>
      </c>
      <c r="H74" s="18">
        <v>5.3441159999999996</v>
      </c>
      <c r="I74" s="18">
        <v>4.6662629999999998</v>
      </c>
      <c r="J74" s="18">
        <v>4.9271029999999998</v>
      </c>
      <c r="K74" s="18">
        <v>5.5917190000000003</v>
      </c>
      <c r="L74" s="18">
        <v>4.9290710000000004</v>
      </c>
      <c r="M74" s="18">
        <v>5.0424059999999997</v>
      </c>
      <c r="N74" s="18">
        <v>5.502345</v>
      </c>
    </row>
    <row r="75" spans="1:39" x14ac:dyDescent="0.2">
      <c r="A75" s="12"/>
      <c r="B75" s="13" t="str">
        <f t="shared" si="6"/>
        <v>B2g (Ryd)</v>
      </c>
      <c r="C75" s="18">
        <v>4.5966779999999998</v>
      </c>
      <c r="D75" s="18">
        <v>4.8827340000000001</v>
      </c>
      <c r="E75" s="18">
        <v>5.772265</v>
      </c>
      <c r="F75" s="18">
        <v>4.8019160000000003</v>
      </c>
      <c r="G75" s="18">
        <v>4.9302849999999996</v>
      </c>
      <c r="H75" s="18">
        <v>5.7481770000000001</v>
      </c>
      <c r="I75" s="18">
        <v>4.5980800000000004</v>
      </c>
      <c r="J75" s="18">
        <v>4.8840029999999999</v>
      </c>
      <c r="K75" s="18">
        <v>5.7728339999999996</v>
      </c>
      <c r="L75" s="18">
        <v>4.8035379999999996</v>
      </c>
      <c r="M75" s="18">
        <v>4.9315680000000004</v>
      </c>
      <c r="N75" s="18">
        <v>5.7487120000000003</v>
      </c>
    </row>
    <row r="76" spans="1:39" x14ac:dyDescent="0.2">
      <c r="A76" s="12"/>
      <c r="B76" s="13" t="str">
        <f t="shared" si="6"/>
        <v>B1u (Val, pi-pi*)</v>
      </c>
      <c r="C76" s="18">
        <v>4.6916859999999998</v>
      </c>
      <c r="D76" s="18">
        <v>5.071256</v>
      </c>
      <c r="E76" s="18">
        <v>5.9758599999999999</v>
      </c>
      <c r="F76" s="18">
        <v>5.0228760000000001</v>
      </c>
      <c r="G76" s="18">
        <v>5.1347759999999996</v>
      </c>
      <c r="H76" s="18">
        <v>5.9400539999999999</v>
      </c>
      <c r="I76" s="18">
        <v>4.7372990000000001</v>
      </c>
      <c r="J76" s="18">
        <v>5.1143789999999996</v>
      </c>
      <c r="K76" s="18">
        <v>5.9884789999999999</v>
      </c>
      <c r="L76" s="18">
        <v>5.0853130000000002</v>
      </c>
      <c r="M76" s="18">
        <v>5.181368</v>
      </c>
      <c r="N76" s="18">
        <v>5.9515840000000004</v>
      </c>
    </row>
    <row r="77" spans="1:39" x14ac:dyDescent="0.2">
      <c r="A77" s="12"/>
      <c r="B77" s="13" t="str">
        <f t="shared" si="6"/>
        <v>B3g (Val, pi-pi*)</v>
      </c>
      <c r="C77" s="18">
        <v>4.4102350000000001</v>
      </c>
      <c r="D77" s="18">
        <v>4.9231749999999996</v>
      </c>
      <c r="E77" s="18">
        <v>6.112635</v>
      </c>
      <c r="F77" s="18">
        <v>4.9241640000000002</v>
      </c>
      <c r="G77" s="18">
        <v>5.0406339999999998</v>
      </c>
      <c r="H77" s="18">
        <v>6.0430989999999998</v>
      </c>
      <c r="I77" s="18">
        <v>4.441732</v>
      </c>
      <c r="J77" s="18">
        <v>5.0432689999999996</v>
      </c>
      <c r="K77" s="18">
        <v>6.1646229999999997</v>
      </c>
      <c r="L77" s="18">
        <v>5.0480510000000001</v>
      </c>
      <c r="M77" s="18">
        <v>5.1292309999999999</v>
      </c>
      <c r="N77" s="18">
        <v>6.0999319999999999</v>
      </c>
    </row>
    <row r="78" spans="1:39" x14ac:dyDescent="0.2">
      <c r="A78" s="11"/>
      <c r="B78" s="13" t="str">
        <f t="shared" si="6"/>
        <v>Ag (Val, pi-pi*)</v>
      </c>
      <c r="C78" s="14">
        <v>4.9410090000000002</v>
      </c>
      <c r="D78" s="18">
        <v>5.4298830000000002</v>
      </c>
      <c r="E78" s="18">
        <v>6.4947759999999999</v>
      </c>
      <c r="F78" s="18">
        <v>5.370406</v>
      </c>
      <c r="G78" s="18">
        <v>5.5158209999999999</v>
      </c>
      <c r="H78" s="18">
        <v>6.4150010000000002</v>
      </c>
      <c r="I78" s="18">
        <v>4.9643839999999999</v>
      </c>
      <c r="J78" s="18">
        <v>5.456734</v>
      </c>
      <c r="K78" s="18">
        <v>6.5328569999999999</v>
      </c>
      <c r="L78" s="18">
        <v>5.3971960000000001</v>
      </c>
      <c r="M78" s="18">
        <v>5.5437409999999998</v>
      </c>
      <c r="N78" s="18">
        <v>6.4547980000000003</v>
      </c>
    </row>
    <row r="79" spans="1:39" x14ac:dyDescent="0.2">
      <c r="A79" s="12"/>
      <c r="B79" s="13" t="str">
        <f t="shared" si="6"/>
        <v>B3u (Ryd)</v>
      </c>
      <c r="C79" s="18">
        <v>4.8288380000000002</v>
      </c>
      <c r="D79" s="18">
        <v>5.1520409999999996</v>
      </c>
      <c r="E79" s="18">
        <v>5.8461550000000004</v>
      </c>
      <c r="F79" s="18">
        <v>5.0258890000000003</v>
      </c>
      <c r="G79" s="18">
        <v>5.1980360000000001</v>
      </c>
      <c r="H79" s="18">
        <v>5.8195540000000001</v>
      </c>
      <c r="I79" s="18">
        <v>4.8305749999999996</v>
      </c>
      <c r="J79" s="18">
        <v>5.1533620000000004</v>
      </c>
      <c r="K79" s="18">
        <v>5.846749</v>
      </c>
      <c r="L79" s="18">
        <v>5.0279059999999998</v>
      </c>
      <c r="M79" s="18">
        <v>5.1993819999999999</v>
      </c>
      <c r="N79" s="18">
        <v>5.8201210000000003</v>
      </c>
    </row>
    <row r="80" spans="1:39" x14ac:dyDescent="0.2">
      <c r="A80" s="12"/>
      <c r="B80" s="13" t="str">
        <f t="shared" si="6"/>
        <v>Au (Ryd)</v>
      </c>
      <c r="C80" s="18">
        <v>4.9133339999999999</v>
      </c>
      <c r="D80" s="18">
        <v>5.2303600000000001</v>
      </c>
      <c r="E80" s="18">
        <v>5.491009</v>
      </c>
      <c r="F80" s="18">
        <v>5.1226050000000001</v>
      </c>
      <c r="G80" s="18">
        <v>5.2786749999999998</v>
      </c>
      <c r="H80" s="18">
        <v>5.465948</v>
      </c>
      <c r="I80" s="18">
        <v>4.914752</v>
      </c>
      <c r="J80" s="18">
        <v>5.2314489999999996</v>
      </c>
      <c r="K80" s="18">
        <v>5.4918469999999999</v>
      </c>
      <c r="L80" s="18">
        <v>5.124206</v>
      </c>
      <c r="M80" s="18">
        <v>5.2797650000000003</v>
      </c>
      <c r="N80" s="18">
        <v>5.4667459999999997</v>
      </c>
    </row>
    <row r="81" spans="1:18" x14ac:dyDescent="0.2">
      <c r="A81" s="12"/>
      <c r="B81" s="13" t="str">
        <f t="shared" si="6"/>
        <v>B2u (Val, pi-pi*)</v>
      </c>
      <c r="C81" s="18">
        <v>4.7637689999999999</v>
      </c>
      <c r="D81" s="18">
        <v>5.0131439999999996</v>
      </c>
      <c r="E81" s="18">
        <v>5.6551</v>
      </c>
      <c r="F81" s="18">
        <v>5.0558459999999998</v>
      </c>
      <c r="G81" s="18">
        <v>5.0804489999999998</v>
      </c>
      <c r="H81" s="18">
        <v>5.5971890000000002</v>
      </c>
      <c r="I81" s="18">
        <v>5.2178800000000001</v>
      </c>
      <c r="J81" s="18">
        <v>5.434183</v>
      </c>
      <c r="K81" s="18">
        <v>5.9587110000000001</v>
      </c>
      <c r="L81" s="18">
        <v>5.4964899999999997</v>
      </c>
      <c r="M81" s="18">
        <v>5.499047</v>
      </c>
      <c r="N81" s="18">
        <v>5.8998379999999999</v>
      </c>
    </row>
    <row r="82" spans="1:18" x14ac:dyDescent="0.2">
      <c r="A82" s="11" t="str">
        <f>A65</f>
        <v>Triplet</v>
      </c>
      <c r="B82" s="13" t="str">
        <f t="shared" si="6"/>
        <v>B1u (Val, pi-pi*)</v>
      </c>
      <c r="C82" s="18">
        <v>1.536972</v>
      </c>
      <c r="D82" s="18">
        <v>1.7071769999999999</v>
      </c>
      <c r="E82" s="18">
        <v>2.3002880000000001</v>
      </c>
      <c r="F82" s="18">
        <v>1.604805</v>
      </c>
      <c r="G82" s="18">
        <v>1.711354</v>
      </c>
      <c r="H82" s="18">
        <v>2.2876970000000001</v>
      </c>
      <c r="I82" s="18">
        <v>1.7708630000000001</v>
      </c>
      <c r="J82" s="18">
        <v>1.987903</v>
      </c>
      <c r="K82" s="18">
        <v>2.5189900000000001</v>
      </c>
      <c r="L82" s="18">
        <v>1.94371</v>
      </c>
      <c r="M82" s="18">
        <v>2.0251220000000001</v>
      </c>
      <c r="N82" s="18">
        <v>2.4835090000000002</v>
      </c>
      <c r="R82" s="3"/>
    </row>
    <row r="83" spans="1:18" x14ac:dyDescent="0.2">
      <c r="A83" s="12"/>
      <c r="B83" s="13" t="str">
        <f t="shared" si="6"/>
        <v>B3g (Val, pi-pi*)</v>
      </c>
      <c r="C83" s="18">
        <v>2.8082069999999999</v>
      </c>
      <c r="D83" s="18">
        <v>3.0723319999999998</v>
      </c>
      <c r="E83" s="18">
        <v>3.9468390000000002</v>
      </c>
      <c r="F83" s="18">
        <v>2.9971399999999999</v>
      </c>
      <c r="G83" s="18">
        <v>3.1003090000000002</v>
      </c>
      <c r="H83" s="18">
        <v>3.9209529999999999</v>
      </c>
      <c r="I83" s="18">
        <v>2.9697079999999998</v>
      </c>
      <c r="J83" s="18">
        <v>3.2609319999999999</v>
      </c>
      <c r="K83" s="18">
        <v>4.0991910000000003</v>
      </c>
      <c r="L83" s="18">
        <v>3.2145069999999998</v>
      </c>
      <c r="M83" s="18">
        <v>3.306486</v>
      </c>
      <c r="N83" s="18">
        <v>4.0585300000000002</v>
      </c>
      <c r="R83" s="3"/>
    </row>
    <row r="84" spans="1:18" x14ac:dyDescent="0.2">
      <c r="A84" s="12"/>
      <c r="B84" s="13" t="str">
        <f t="shared" si="6"/>
        <v>B2u (Val, pi-pi*)</v>
      </c>
      <c r="C84" s="18">
        <v>3.0350440000000001</v>
      </c>
      <c r="D84" s="18">
        <v>3.2965680000000002</v>
      </c>
      <c r="E84" s="18">
        <v>3.830946</v>
      </c>
      <c r="F84" s="18">
        <v>3.262019</v>
      </c>
      <c r="G84" s="18">
        <v>3.3446020000000001</v>
      </c>
      <c r="H84" s="18">
        <v>3.7712639999999999</v>
      </c>
      <c r="I84" s="18">
        <v>3.0768450000000001</v>
      </c>
      <c r="J84" s="18">
        <v>3.3426809999999998</v>
      </c>
      <c r="K84" s="18">
        <v>3.8864770000000002</v>
      </c>
      <c r="L84" s="18">
        <v>3.3155079999999999</v>
      </c>
      <c r="M84" s="18">
        <v>3.3944049999999999</v>
      </c>
      <c r="N84" s="18">
        <v>3.8227760000000002</v>
      </c>
      <c r="R84" s="3"/>
    </row>
  </sheetData>
  <mergeCells count="4">
    <mergeCell ref="C70:E70"/>
    <mergeCell ref="F70:H70"/>
    <mergeCell ref="I70:K70"/>
    <mergeCell ref="L70:N7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AB430-6412-D544-BFA1-6AA5896B4393}">
  <dimension ref="A1:AM58"/>
  <sheetViews>
    <sheetView zoomScale="80" zoomScaleNormal="80" workbookViewId="0">
      <selection activeCell="G1" sqref="G1"/>
    </sheetView>
  </sheetViews>
  <sheetFormatPr baseColWidth="10" defaultRowHeight="16" x14ac:dyDescent="0.2"/>
  <sheetData>
    <row r="1" spans="1:28" x14ac:dyDescent="0.2">
      <c r="A1" s="9" t="s">
        <v>80</v>
      </c>
      <c r="B1" s="9"/>
      <c r="C1" s="9" t="s">
        <v>0</v>
      </c>
      <c r="D1" s="26"/>
      <c r="E1" s="10">
        <f>COUNT(C4:C11)</f>
        <v>8</v>
      </c>
      <c r="F1" s="25" t="s">
        <v>61</v>
      </c>
      <c r="G1" s="24" t="s">
        <v>421</v>
      </c>
      <c r="H1" s="24"/>
      <c r="I1" s="24"/>
      <c r="J1" s="10"/>
      <c r="K1" s="10"/>
      <c r="L1" s="10"/>
      <c r="M1" s="10"/>
      <c r="N1" s="24" t="s">
        <v>109</v>
      </c>
      <c r="O1" s="10"/>
      <c r="P1" s="10"/>
      <c r="Q1" s="10"/>
      <c r="R1" s="10"/>
      <c r="S1" s="10"/>
    </row>
    <row r="2" spans="1:28" x14ac:dyDescent="0.2">
      <c r="A2" s="11" t="s">
        <v>25</v>
      </c>
      <c r="B2" s="12"/>
      <c r="C2" s="12" t="s">
        <v>76</v>
      </c>
      <c r="D2" s="12" t="s">
        <v>76</v>
      </c>
      <c r="E2" s="12" t="s">
        <v>76</v>
      </c>
      <c r="F2" s="12" t="s">
        <v>32</v>
      </c>
      <c r="G2" s="12" t="s">
        <v>32</v>
      </c>
      <c r="H2" s="12" t="s">
        <v>24</v>
      </c>
      <c r="I2" s="12" t="s">
        <v>24</v>
      </c>
      <c r="J2" s="12"/>
      <c r="K2" s="31" t="s">
        <v>23</v>
      </c>
      <c r="L2" s="31" t="s">
        <v>22</v>
      </c>
      <c r="M2" s="33"/>
      <c r="N2" s="31" t="s">
        <v>46</v>
      </c>
      <c r="O2" s="31" t="s">
        <v>46</v>
      </c>
      <c r="P2" s="31" t="s">
        <v>22</v>
      </c>
      <c r="Q2" s="10"/>
      <c r="R2" s="10"/>
      <c r="S2" s="10"/>
      <c r="V2" s="10"/>
    </row>
    <row r="3" spans="1:28" x14ac:dyDescent="0.2">
      <c r="A3" s="12"/>
      <c r="B3" s="12"/>
      <c r="C3" s="11" t="s">
        <v>318</v>
      </c>
      <c r="D3" s="11" t="s">
        <v>28</v>
      </c>
      <c r="E3" s="11" t="s">
        <v>29</v>
      </c>
      <c r="F3" s="11" t="s">
        <v>319</v>
      </c>
      <c r="G3" s="11" t="s">
        <v>1</v>
      </c>
      <c r="H3" s="11" t="s">
        <v>2</v>
      </c>
      <c r="I3" s="11" t="s">
        <v>317</v>
      </c>
      <c r="J3" s="11" t="s">
        <v>72</v>
      </c>
      <c r="K3" s="32" t="s">
        <v>127</v>
      </c>
      <c r="L3" s="32" t="s">
        <v>91</v>
      </c>
      <c r="M3" s="32" t="s">
        <v>57</v>
      </c>
      <c r="N3" s="32" t="s">
        <v>94</v>
      </c>
      <c r="O3" s="32" t="s">
        <v>94</v>
      </c>
      <c r="P3" s="32" t="s">
        <v>29</v>
      </c>
      <c r="Q3" s="10"/>
      <c r="R3" s="10"/>
      <c r="S3" s="10"/>
      <c r="T3" s="10"/>
      <c r="U3" s="10"/>
      <c r="V3" s="10"/>
      <c r="W3" s="10"/>
      <c r="X3" s="10"/>
      <c r="Y3" s="10"/>
      <c r="Z3" s="10"/>
      <c r="AA3" s="10"/>
      <c r="AB3" s="10"/>
    </row>
    <row r="4" spans="1:28" x14ac:dyDescent="0.2">
      <c r="A4" s="11" t="s">
        <v>35</v>
      </c>
      <c r="B4" s="13" t="s">
        <v>51</v>
      </c>
      <c r="C4" s="14">
        <v>2.8290000000000002</v>
      </c>
      <c r="D4" s="14">
        <v>2.9009999999999998</v>
      </c>
      <c r="E4" s="10">
        <v>2.9529999999999998</v>
      </c>
      <c r="F4" s="14">
        <v>2.633</v>
      </c>
      <c r="G4" s="14">
        <v>2.6930000000000001</v>
      </c>
      <c r="H4" s="14">
        <v>2.7080000000000002</v>
      </c>
      <c r="I4" s="14">
        <v>2.6419999999999999</v>
      </c>
      <c r="J4" s="14">
        <f>H4+I4-F4</f>
        <v>2.7169999999999996</v>
      </c>
      <c r="K4" s="15">
        <v>86.3</v>
      </c>
      <c r="L4" s="19"/>
      <c r="M4" s="19" t="s">
        <v>56</v>
      </c>
      <c r="N4" s="24" t="s">
        <v>108</v>
      </c>
      <c r="O4" s="24">
        <v>-1</v>
      </c>
      <c r="P4" s="24" t="s">
        <v>87</v>
      </c>
      <c r="Q4" s="24"/>
      <c r="R4" s="10"/>
      <c r="S4" s="10"/>
      <c r="T4" s="10"/>
      <c r="U4" s="10"/>
      <c r="V4" s="10"/>
      <c r="W4" s="10"/>
      <c r="X4" s="10"/>
      <c r="Y4" s="10"/>
      <c r="Z4" s="10"/>
      <c r="AA4" s="10"/>
      <c r="AB4" s="10"/>
    </row>
    <row r="5" spans="1:28" x14ac:dyDescent="0.2">
      <c r="A5" s="12"/>
      <c r="B5" s="2" t="s">
        <v>53</v>
      </c>
      <c r="C5" s="14">
        <v>4.3029999999999999</v>
      </c>
      <c r="D5" s="14">
        <v>4.3029999999999999</v>
      </c>
      <c r="E5" s="10">
        <v>4.3330000000000002</v>
      </c>
      <c r="F5" s="14">
        <v>3.9729999999999999</v>
      </c>
      <c r="G5" s="14">
        <v>3.9689999999999999</v>
      </c>
      <c r="H5" s="14">
        <v>3.9580000000000002</v>
      </c>
      <c r="I5" s="10">
        <v>4.0140000000000002</v>
      </c>
      <c r="J5" s="14">
        <f>H5+I5-F5</f>
        <v>3.9990000000000006</v>
      </c>
      <c r="K5" s="15">
        <v>85.9</v>
      </c>
      <c r="L5" s="24"/>
      <c r="M5" s="19" t="s">
        <v>55</v>
      </c>
      <c r="N5" s="24" t="s">
        <v>110</v>
      </c>
      <c r="O5" s="24">
        <v>-2</v>
      </c>
      <c r="P5" s="24" t="s">
        <v>89</v>
      </c>
      <c r="Q5" s="24"/>
      <c r="R5" s="10"/>
      <c r="S5" s="10"/>
      <c r="T5" s="10"/>
      <c r="U5" s="10"/>
      <c r="V5" s="10"/>
      <c r="W5" s="10"/>
      <c r="X5" s="10"/>
      <c r="Y5" s="10"/>
      <c r="Z5" s="10"/>
      <c r="AA5" s="10"/>
      <c r="AB5" s="10"/>
    </row>
    <row r="6" spans="1:28" x14ac:dyDescent="0.2">
      <c r="A6" s="12"/>
      <c r="B6" s="13" t="s">
        <v>52</v>
      </c>
      <c r="C6" s="14">
        <v>4.3899999999999997</v>
      </c>
      <c r="D6" s="14">
        <v>4.3769999999999998</v>
      </c>
      <c r="E6" s="10">
        <v>4.3940000000000001</v>
      </c>
      <c r="F6" s="14">
        <v>4.1100000000000003</v>
      </c>
      <c r="G6" s="14">
        <v>4.0970000000000004</v>
      </c>
      <c r="H6" s="10">
        <v>4.0730000000000004</v>
      </c>
      <c r="I6">
        <v>4.1449999999999996</v>
      </c>
      <c r="J6" s="14">
        <f>H6+I6-F6</f>
        <v>4.1079999999999997</v>
      </c>
      <c r="K6" s="15">
        <v>86.7</v>
      </c>
      <c r="L6" s="19"/>
      <c r="M6" s="24" t="s">
        <v>58</v>
      </c>
      <c r="N6" s="24" t="s">
        <v>110</v>
      </c>
      <c r="O6" s="24">
        <v>-2</v>
      </c>
      <c r="P6" s="24" t="s">
        <v>90</v>
      </c>
      <c r="Q6" s="10"/>
      <c r="R6" s="10"/>
      <c r="S6" s="10"/>
      <c r="T6" s="10"/>
      <c r="U6" s="10"/>
      <c r="V6" s="10"/>
      <c r="W6" s="10"/>
      <c r="X6" s="10"/>
      <c r="Y6" s="10"/>
      <c r="Z6" s="10"/>
      <c r="AA6" s="10"/>
      <c r="AB6" s="10"/>
    </row>
    <row r="7" spans="1:28" x14ac:dyDescent="0.2">
      <c r="A7" s="12"/>
      <c r="B7" s="13" t="s">
        <v>54</v>
      </c>
      <c r="C7" s="14">
        <v>4.827</v>
      </c>
      <c r="D7" s="14">
        <v>4.7510000000000003</v>
      </c>
      <c r="E7" s="10">
        <v>4.7889999999999997</v>
      </c>
      <c r="F7" s="14">
        <v>4.5209999999999999</v>
      </c>
      <c r="G7" s="14">
        <v>4.4550000000000001</v>
      </c>
      <c r="H7" s="10">
        <v>4.452</v>
      </c>
      <c r="I7" s="10">
        <v>4.5469999999999997</v>
      </c>
      <c r="J7" s="14">
        <f>H7+I7-F7</f>
        <v>4.4779999999999989</v>
      </c>
      <c r="K7" s="15">
        <v>84.4</v>
      </c>
      <c r="L7" s="19" t="s">
        <v>93</v>
      </c>
      <c r="M7" s="19" t="s">
        <v>59</v>
      </c>
      <c r="N7" s="24" t="s">
        <v>109</v>
      </c>
      <c r="O7" s="24">
        <v>0</v>
      </c>
      <c r="P7" s="24" t="s">
        <v>88</v>
      </c>
      <c r="Q7" s="24"/>
      <c r="R7" s="10"/>
      <c r="S7" s="10"/>
      <c r="T7" s="10"/>
      <c r="U7" s="10"/>
      <c r="V7" s="10"/>
      <c r="W7" s="10"/>
      <c r="X7" s="10"/>
      <c r="Y7" s="10"/>
      <c r="Z7" s="10"/>
      <c r="AA7" s="10"/>
      <c r="AB7" s="10"/>
    </row>
    <row r="8" spans="1:28" x14ac:dyDescent="0.2">
      <c r="A8" s="11" t="s">
        <v>3</v>
      </c>
      <c r="B8" s="13" t="s">
        <v>51</v>
      </c>
      <c r="C8" s="14">
        <v>3.0169999999999999</v>
      </c>
      <c r="D8" s="14">
        <v>3.0489999999999999</v>
      </c>
      <c r="E8" s="10">
        <v>3.0870000000000002</v>
      </c>
      <c r="F8" s="14">
        <v>2.8730000000000002</v>
      </c>
      <c r="G8" s="14">
        <v>2.8980000000000001</v>
      </c>
      <c r="H8" s="29"/>
      <c r="I8" s="29"/>
      <c r="J8" s="14">
        <f>E8+G8-D8</f>
        <v>2.9360000000000004</v>
      </c>
      <c r="K8" s="15">
        <v>95.7</v>
      </c>
      <c r="L8" s="19"/>
      <c r="M8" s="19" t="s">
        <v>56</v>
      </c>
      <c r="N8" s="24" t="s">
        <v>108</v>
      </c>
      <c r="O8" s="24">
        <v>-1</v>
      </c>
      <c r="P8" s="24" t="s">
        <v>87</v>
      </c>
      <c r="Q8" s="24"/>
      <c r="R8" s="10"/>
      <c r="S8" s="10"/>
      <c r="T8" s="10"/>
      <c r="U8" s="10"/>
      <c r="V8" s="10"/>
      <c r="W8" s="10"/>
      <c r="X8" s="10"/>
      <c r="Y8" s="10"/>
      <c r="Z8" s="10"/>
      <c r="AA8" s="10"/>
      <c r="AB8" s="10"/>
    </row>
    <row r="9" spans="1:28" x14ac:dyDescent="0.2">
      <c r="A9" s="12"/>
      <c r="B9" s="13" t="s">
        <v>54</v>
      </c>
      <c r="C9" s="14">
        <v>3.7570000000000001</v>
      </c>
      <c r="D9" s="14">
        <v>3.7519999999999998</v>
      </c>
      <c r="E9" s="10">
        <v>3.7810000000000001</v>
      </c>
      <c r="F9" s="14">
        <v>3.6269999999999998</v>
      </c>
      <c r="G9" s="14">
        <v>3.62</v>
      </c>
      <c r="H9" s="29"/>
      <c r="I9" s="29"/>
      <c r="J9" s="14">
        <f>E9+G9-D9</f>
        <v>3.649</v>
      </c>
      <c r="K9" s="15">
        <v>96.1</v>
      </c>
      <c r="L9" s="19"/>
      <c r="M9" s="19" t="s">
        <v>59</v>
      </c>
      <c r="N9" s="24" t="s">
        <v>109</v>
      </c>
      <c r="O9" s="24">
        <v>0</v>
      </c>
      <c r="P9" s="24" t="s">
        <v>88</v>
      </c>
      <c r="Q9" s="24"/>
      <c r="R9" s="24"/>
      <c r="S9" s="24"/>
      <c r="T9" s="24"/>
      <c r="U9" s="24"/>
      <c r="V9" s="24"/>
      <c r="W9" s="24"/>
      <c r="X9" s="24"/>
      <c r="Y9" s="24"/>
      <c r="Z9" s="24"/>
      <c r="AA9" s="24"/>
      <c r="AB9" s="24"/>
    </row>
    <row r="10" spans="1:28" x14ac:dyDescent="0.2">
      <c r="A10" s="12"/>
      <c r="B10" s="2" t="s">
        <v>53</v>
      </c>
      <c r="C10" s="14">
        <v>4.2709999999999999</v>
      </c>
      <c r="D10" s="14">
        <v>4.266</v>
      </c>
      <c r="E10">
        <v>4.2949999999999999</v>
      </c>
      <c r="F10" s="14">
        <v>3.972</v>
      </c>
      <c r="G10" s="14">
        <v>3.9630000000000001</v>
      </c>
      <c r="H10" s="29"/>
      <c r="I10" s="29"/>
      <c r="J10" s="14">
        <f>E10+G10-D10</f>
        <v>3.9919999999999991</v>
      </c>
      <c r="K10" s="15">
        <v>94.8</v>
      </c>
      <c r="L10" s="19"/>
      <c r="M10" s="19" t="s">
        <v>55</v>
      </c>
      <c r="N10" s="24" t="s">
        <v>110</v>
      </c>
      <c r="O10" s="24">
        <v>-2</v>
      </c>
      <c r="P10" s="24" t="s">
        <v>89</v>
      </c>
      <c r="Q10" s="24"/>
      <c r="R10" s="24"/>
      <c r="S10" s="24"/>
      <c r="T10" s="24"/>
      <c r="U10" s="24"/>
      <c r="V10" s="24"/>
      <c r="W10" s="24"/>
      <c r="X10" s="24"/>
      <c r="Y10" s="24"/>
      <c r="Z10" s="24"/>
      <c r="AA10" s="24"/>
      <c r="AB10" s="24"/>
    </row>
    <row r="11" spans="1:28" x14ac:dyDescent="0.2">
      <c r="A11" s="12"/>
      <c r="B11" s="13" t="s">
        <v>52</v>
      </c>
      <c r="C11" s="14">
        <v>4.3410000000000002</v>
      </c>
      <c r="D11" s="14">
        <v>4.3239999999999998</v>
      </c>
      <c r="E11" s="10">
        <v>4.3440000000000003</v>
      </c>
      <c r="F11" s="14">
        <v>4.077</v>
      </c>
      <c r="G11" s="14">
        <v>4.0599999999999996</v>
      </c>
      <c r="H11" s="29"/>
      <c r="I11" s="29"/>
      <c r="J11" s="14">
        <f>E11+G11-D11</f>
        <v>4.08</v>
      </c>
      <c r="K11" s="15">
        <v>95</v>
      </c>
      <c r="L11" s="10"/>
      <c r="M11" s="24" t="s">
        <v>58</v>
      </c>
      <c r="N11" s="24" t="s">
        <v>110</v>
      </c>
      <c r="O11" s="24">
        <v>-2</v>
      </c>
      <c r="P11" s="24" t="s">
        <v>90</v>
      </c>
      <c r="Q11" s="24"/>
      <c r="R11" s="24"/>
      <c r="S11" s="24"/>
      <c r="T11" s="24"/>
      <c r="U11" s="24"/>
      <c r="V11" s="24"/>
      <c r="W11" s="24"/>
      <c r="X11" s="24"/>
      <c r="Y11" s="24"/>
      <c r="Z11" s="24"/>
      <c r="AA11" s="24"/>
      <c r="AB11" s="24"/>
    </row>
    <row r="12" spans="1:28" x14ac:dyDescent="0.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row>
    <row r="13" spans="1:28" x14ac:dyDescent="0.2">
      <c r="A13" s="11" t="s">
        <v>4</v>
      </c>
      <c r="B13" s="12"/>
      <c r="C13" s="12" t="s">
        <v>5</v>
      </c>
      <c r="D13" s="12" t="s">
        <v>5</v>
      </c>
      <c r="E13" s="12" t="s">
        <v>19</v>
      </c>
      <c r="F13" s="12"/>
      <c r="G13" s="12" t="s">
        <v>22</v>
      </c>
      <c r="H13" s="12" t="s">
        <v>24</v>
      </c>
      <c r="I13" s="12" t="s">
        <v>23</v>
      </c>
      <c r="J13" s="12" t="s">
        <v>24</v>
      </c>
      <c r="K13" s="12" t="s">
        <v>24</v>
      </c>
      <c r="L13" s="12"/>
      <c r="M13" s="12" t="s">
        <v>5</v>
      </c>
      <c r="N13" s="12" t="s">
        <v>5</v>
      </c>
      <c r="O13" s="12" t="s">
        <v>5</v>
      </c>
      <c r="P13" s="12" t="s">
        <v>19</v>
      </c>
      <c r="Q13" s="12" t="s">
        <v>19</v>
      </c>
      <c r="R13" s="12" t="s">
        <v>19</v>
      </c>
      <c r="S13" s="12" t="s">
        <v>21</v>
      </c>
      <c r="T13" s="10"/>
      <c r="X13" s="10"/>
    </row>
    <row r="14" spans="1:28" x14ac:dyDescent="0.2">
      <c r="A14" s="12"/>
      <c r="B14" s="12"/>
      <c r="C14" s="11" t="s">
        <v>6</v>
      </c>
      <c r="D14" s="11" t="s">
        <v>7</v>
      </c>
      <c r="E14" s="11" t="s">
        <v>16</v>
      </c>
      <c r="F14" s="11" t="s">
        <v>9</v>
      </c>
      <c r="G14" s="11" t="s">
        <v>8</v>
      </c>
      <c r="H14" s="11" t="s">
        <v>26</v>
      </c>
      <c r="I14" s="11" t="s">
        <v>10</v>
      </c>
      <c r="J14" s="11" t="s">
        <v>11</v>
      </c>
      <c r="K14" s="11" t="s">
        <v>12</v>
      </c>
      <c r="L14" s="23" t="s">
        <v>36</v>
      </c>
      <c r="M14" s="11" t="s">
        <v>15</v>
      </c>
      <c r="N14" s="11" t="s">
        <v>17</v>
      </c>
      <c r="O14" s="11" t="s">
        <v>18</v>
      </c>
      <c r="P14" s="11" t="s">
        <v>15</v>
      </c>
      <c r="Q14" s="11" t="s">
        <v>13</v>
      </c>
      <c r="R14" s="11" t="s">
        <v>14</v>
      </c>
      <c r="S14" s="11" t="s">
        <v>20</v>
      </c>
    </row>
    <row r="15" spans="1:28" x14ac:dyDescent="0.2">
      <c r="A15" s="11" t="s">
        <v>35</v>
      </c>
      <c r="B15" s="13" t="str">
        <f t="shared" ref="B15:B22" si="0">B4</f>
        <v>A2' (Val, pi-pi*)</v>
      </c>
      <c r="C15">
        <v>2.6589999999999998</v>
      </c>
      <c r="D15">
        <v>2.7669999999999999</v>
      </c>
      <c r="E15" s="10">
        <v>3.3759999999999999</v>
      </c>
      <c r="F15" s="29"/>
      <c r="G15" s="10">
        <v>2.9529999999999998</v>
      </c>
      <c r="H15" s="14">
        <v>2.82</v>
      </c>
      <c r="I15" s="14">
        <v>2.8340000000000001</v>
      </c>
      <c r="J15" s="14">
        <v>2.7989999999999999</v>
      </c>
      <c r="K15" s="14">
        <v>2.7080000000000002</v>
      </c>
      <c r="L15" s="29"/>
      <c r="M15" s="14">
        <v>2.8929999999999998</v>
      </c>
      <c r="N15" s="14">
        <v>2.9329999999999998</v>
      </c>
      <c r="O15" s="14">
        <v>2.9929999999999999</v>
      </c>
      <c r="P15" s="14">
        <v>2.6280000000000001</v>
      </c>
      <c r="Q15" s="14">
        <v>2.6749999999999998</v>
      </c>
      <c r="R15" s="14">
        <v>2.82</v>
      </c>
      <c r="S15" s="3">
        <f t="shared" ref="S15:S22" si="1">AVERAGE(Q15:R15)</f>
        <v>2.7474999999999996</v>
      </c>
    </row>
    <row r="16" spans="1:28" x14ac:dyDescent="0.2">
      <c r="A16" s="11"/>
      <c r="B16" s="13" t="str">
        <f t="shared" si="0"/>
        <v>A1" (Val, n-pi*)</v>
      </c>
      <c r="C16">
        <v>3.9670000000000001</v>
      </c>
      <c r="D16">
        <v>3.8180000000000001</v>
      </c>
      <c r="E16" s="10">
        <v>4.508</v>
      </c>
      <c r="F16" s="29"/>
      <c r="G16" s="10">
        <v>4.3330000000000002</v>
      </c>
      <c r="H16" s="14">
        <v>4.1180000000000003</v>
      </c>
      <c r="I16" s="14">
        <v>4.1100000000000003</v>
      </c>
      <c r="J16" s="14">
        <v>4.1180000000000003</v>
      </c>
      <c r="K16" s="14">
        <v>3.9580000000000002</v>
      </c>
      <c r="L16" s="29"/>
      <c r="M16" s="14">
        <v>4.2380000000000004</v>
      </c>
      <c r="N16" s="14">
        <v>4.3140000000000001</v>
      </c>
      <c r="O16" s="14">
        <v>4.1639999999999997</v>
      </c>
      <c r="P16" s="14">
        <v>3.9649999999999999</v>
      </c>
      <c r="Q16" s="14">
        <v>3.74</v>
      </c>
      <c r="R16" s="14">
        <v>4.524</v>
      </c>
      <c r="S16" s="3">
        <f t="shared" si="1"/>
        <v>4.1319999999999997</v>
      </c>
    </row>
    <row r="17" spans="1:39" x14ac:dyDescent="0.2">
      <c r="A17" s="11"/>
      <c r="B17" s="13" t="str">
        <f t="shared" si="0"/>
        <v>E" (Val, n-pi*)</v>
      </c>
      <c r="C17">
        <v>3.9830000000000001</v>
      </c>
      <c r="D17">
        <v>3.9580000000000002</v>
      </c>
      <c r="E17" s="10">
        <v>4.5739999999999998</v>
      </c>
      <c r="F17" s="29"/>
      <c r="G17" s="10">
        <v>4.3940000000000001</v>
      </c>
      <c r="H17" s="14">
        <v>4.2140000000000004</v>
      </c>
      <c r="I17" s="14">
        <v>4.2069999999999999</v>
      </c>
      <c r="J17" s="14">
        <v>4.2149999999999999</v>
      </c>
      <c r="K17" s="10">
        <v>4.0730000000000004</v>
      </c>
      <c r="L17" s="29"/>
      <c r="M17" s="14">
        <v>4.3099999999999996</v>
      </c>
      <c r="N17" s="14">
        <v>4.3979999999999997</v>
      </c>
      <c r="O17" s="14">
        <v>4.2679999999999998</v>
      </c>
      <c r="P17" s="14">
        <v>4.0449999999999999</v>
      </c>
      <c r="Q17" s="14">
        <v>3.8559999999999999</v>
      </c>
      <c r="R17" s="14">
        <v>4.5179999999999998</v>
      </c>
      <c r="S17" s="3">
        <f t="shared" si="1"/>
        <v>4.1869999999999994</v>
      </c>
    </row>
    <row r="18" spans="1:39" x14ac:dyDescent="0.2">
      <c r="A18" s="11"/>
      <c r="B18" s="13" t="str">
        <f t="shared" si="0"/>
        <v>E' (Val, pi-pi*)</v>
      </c>
      <c r="C18">
        <v>4.3659999999999997</v>
      </c>
      <c r="D18">
        <v>4.476</v>
      </c>
      <c r="E18" s="10">
        <v>5.1429999999999998</v>
      </c>
      <c r="F18" s="29"/>
      <c r="G18" s="10">
        <v>4.7889999999999997</v>
      </c>
      <c r="H18" s="14">
        <v>4.6100000000000003</v>
      </c>
      <c r="I18" s="14">
        <v>4.5949999999999998</v>
      </c>
      <c r="J18" s="14">
        <v>4.5780000000000003</v>
      </c>
      <c r="K18" s="10">
        <v>4.452</v>
      </c>
      <c r="L18" s="29"/>
      <c r="M18" s="14">
        <v>4.6550000000000002</v>
      </c>
      <c r="N18" s="14">
        <v>4.7510000000000003</v>
      </c>
      <c r="O18" s="14">
        <v>4.665</v>
      </c>
      <c r="P18" s="14">
        <v>4.3899999999999997</v>
      </c>
      <c r="Q18" s="14">
        <v>4.3259999999999996</v>
      </c>
      <c r="R18" s="14">
        <v>4.6150000000000002</v>
      </c>
      <c r="S18" s="3">
        <f t="shared" si="1"/>
        <v>4.4704999999999995</v>
      </c>
    </row>
    <row r="19" spans="1:39" x14ac:dyDescent="0.2">
      <c r="A19" s="11" t="s">
        <v>3</v>
      </c>
      <c r="B19" s="13" t="str">
        <f t="shared" si="0"/>
        <v>A2' (Val, pi-pi*)</v>
      </c>
      <c r="C19">
        <v>3.1779999999999999</v>
      </c>
      <c r="D19">
        <v>3.0059999999999998</v>
      </c>
      <c r="E19" s="10">
        <v>3.4910000000000001</v>
      </c>
      <c r="F19" s="29"/>
      <c r="G19" s="10">
        <v>3.0870000000000002</v>
      </c>
      <c r="H19" s="29"/>
      <c r="I19" s="29"/>
      <c r="J19" s="29"/>
      <c r="K19" s="29"/>
      <c r="L19" s="29"/>
      <c r="M19" s="14">
        <v>3.3450000000000002</v>
      </c>
      <c r="N19" s="14">
        <v>3.3820000000000001</v>
      </c>
      <c r="O19" s="14">
        <v>3.2559999999999998</v>
      </c>
      <c r="P19" s="14">
        <v>3.109</v>
      </c>
      <c r="Q19" s="14">
        <v>2.9209999999999998</v>
      </c>
      <c r="R19" s="14">
        <v>2.8929999999999998</v>
      </c>
      <c r="S19" s="3">
        <f t="shared" si="1"/>
        <v>2.907</v>
      </c>
    </row>
    <row r="20" spans="1:39" x14ac:dyDescent="0.2">
      <c r="A20" s="11"/>
      <c r="B20" s="13" t="str">
        <f t="shared" si="0"/>
        <v>E' (Val, pi-pi*)</v>
      </c>
      <c r="C20">
        <v>3.9319999999999999</v>
      </c>
      <c r="D20">
        <v>3.7469999999999999</v>
      </c>
      <c r="E20" s="10">
        <v>4.2169999999999996</v>
      </c>
      <c r="F20" s="29"/>
      <c r="G20" s="10">
        <v>3.7810000000000001</v>
      </c>
      <c r="H20" s="29"/>
      <c r="I20" s="29"/>
      <c r="J20" s="29"/>
      <c r="K20" s="29"/>
      <c r="L20" s="29"/>
      <c r="M20" s="14">
        <v>4.0220000000000002</v>
      </c>
      <c r="N20" s="14">
        <v>4.0419999999999998</v>
      </c>
      <c r="O20" s="14">
        <v>3.9449999999999998</v>
      </c>
      <c r="P20" s="14">
        <v>3.7970000000000002</v>
      </c>
      <c r="Q20" s="14">
        <v>3.6829999999999998</v>
      </c>
      <c r="R20" s="14">
        <v>3.569</v>
      </c>
      <c r="S20" s="3">
        <f t="shared" si="1"/>
        <v>3.6259999999999999</v>
      </c>
    </row>
    <row r="21" spans="1:39" x14ac:dyDescent="0.2">
      <c r="A21" s="11"/>
      <c r="B21" s="13" t="str">
        <f t="shared" si="0"/>
        <v>A1" (Val, n-pi*)</v>
      </c>
      <c r="C21">
        <v>4.1390000000000002</v>
      </c>
      <c r="D21">
        <v>3.8140000000000001</v>
      </c>
      <c r="E21" s="10">
        <v>4.4729999999999999</v>
      </c>
      <c r="F21" s="29"/>
      <c r="G21">
        <v>4.2949999999999999</v>
      </c>
      <c r="H21" s="29"/>
      <c r="I21" s="29"/>
      <c r="J21" s="29"/>
      <c r="K21" s="29"/>
      <c r="L21" s="29"/>
      <c r="M21" s="3">
        <v>4.2850000000000001</v>
      </c>
      <c r="N21" s="3">
        <v>4.3559999999999999</v>
      </c>
      <c r="O21" s="3">
        <v>4.1879999999999997</v>
      </c>
      <c r="P21" s="3">
        <v>4.024</v>
      </c>
      <c r="Q21" s="3">
        <v>3.74</v>
      </c>
      <c r="R21" s="14">
        <v>4.4480000000000004</v>
      </c>
      <c r="S21" s="3">
        <f t="shared" si="1"/>
        <v>4.0940000000000003</v>
      </c>
    </row>
    <row r="22" spans="1:39" x14ac:dyDescent="0.2">
      <c r="A22" s="11"/>
      <c r="B22" s="13" t="str">
        <f t="shared" si="0"/>
        <v>E" (Val, n-pi*)</v>
      </c>
      <c r="C22">
        <v>4.0940000000000003</v>
      </c>
      <c r="D22">
        <v>3.927</v>
      </c>
      <c r="E22" s="14">
        <v>4.53</v>
      </c>
      <c r="F22" s="29"/>
      <c r="G22" s="10">
        <v>4.3440000000000003</v>
      </c>
      <c r="H22" s="29"/>
      <c r="I22" s="29"/>
      <c r="J22" s="29"/>
      <c r="K22" s="29"/>
      <c r="L22" s="29"/>
      <c r="M22" s="3">
        <v>4.343</v>
      </c>
      <c r="N22" s="3">
        <v>4.423</v>
      </c>
      <c r="O22" s="3">
        <v>4.2709999999999999</v>
      </c>
      <c r="P22" s="3">
        <v>4.0890000000000004</v>
      </c>
      <c r="Q22" s="3">
        <v>3.8340000000000001</v>
      </c>
      <c r="R22" s="14">
        <v>4.4459999999999997</v>
      </c>
      <c r="S22" s="3">
        <f t="shared" si="1"/>
        <v>4.1399999999999997</v>
      </c>
    </row>
    <row r="23" spans="1:39" x14ac:dyDescent="0.2">
      <c r="E23" s="10"/>
      <c r="N23" s="3"/>
      <c r="O23" s="3"/>
      <c r="P23" s="3"/>
      <c r="Q23" s="3"/>
    </row>
    <row r="24" spans="1:39" x14ac:dyDescent="0.2">
      <c r="X24" s="3"/>
      <c r="Y24" s="3"/>
      <c r="Z24" s="3"/>
      <c r="AA24" s="3"/>
      <c r="AB24" s="3"/>
    </row>
    <row r="25" spans="1:39" x14ac:dyDescent="0.2">
      <c r="A25" s="11" t="s">
        <v>262</v>
      </c>
      <c r="B25" s="12"/>
      <c r="C25" s="12" t="s">
        <v>22</v>
      </c>
      <c r="D25" s="12" t="s">
        <v>22</v>
      </c>
      <c r="E25" s="12" t="s">
        <v>22</v>
      </c>
      <c r="F25" s="12" t="s">
        <v>22</v>
      </c>
      <c r="G25" s="12" t="s">
        <v>5</v>
      </c>
      <c r="H25" s="12" t="s">
        <v>22</v>
      </c>
      <c r="I25" s="12" t="s">
        <v>5</v>
      </c>
      <c r="J25" s="12" t="s">
        <v>22</v>
      </c>
      <c r="K25" s="12" t="s">
        <v>22</v>
      </c>
      <c r="L25" s="12" t="s">
        <v>22</v>
      </c>
      <c r="M25" s="12" t="s">
        <v>22</v>
      </c>
      <c r="N25" s="12" t="s">
        <v>22</v>
      </c>
      <c r="O25" s="12" t="s">
        <v>5</v>
      </c>
      <c r="P25" s="12" t="s">
        <v>5</v>
      </c>
      <c r="Q25" s="12" t="s">
        <v>5</v>
      </c>
      <c r="R25" s="12" t="s">
        <v>22</v>
      </c>
      <c r="S25" s="12" t="s">
        <v>5</v>
      </c>
      <c r="T25" s="12" t="s">
        <v>5</v>
      </c>
      <c r="U25" s="12" t="s">
        <v>5</v>
      </c>
      <c r="V25" s="12" t="s">
        <v>22</v>
      </c>
      <c r="W25" s="12" t="s">
        <v>19</v>
      </c>
      <c r="X25" s="12" t="s">
        <v>22</v>
      </c>
      <c r="Y25" s="12" t="s">
        <v>22</v>
      </c>
      <c r="Z25" s="12" t="s">
        <v>22</v>
      </c>
      <c r="AA25" s="12" t="s">
        <v>22</v>
      </c>
      <c r="AB25" s="12" t="s">
        <v>265</v>
      </c>
      <c r="AC25" s="12" t="s">
        <v>265</v>
      </c>
      <c r="AD25" s="12" t="s">
        <v>265</v>
      </c>
      <c r="AE25" s="12" t="s">
        <v>265</v>
      </c>
      <c r="AF25" s="12" t="s">
        <v>265</v>
      </c>
      <c r="AG25" s="12" t="s">
        <v>265</v>
      </c>
      <c r="AH25" s="12" t="s">
        <v>265</v>
      </c>
      <c r="AI25" s="12" t="s">
        <v>265</v>
      </c>
      <c r="AJ25" s="12" t="s">
        <v>265</v>
      </c>
      <c r="AK25" s="12" t="s">
        <v>5</v>
      </c>
      <c r="AL25" s="12" t="s">
        <v>5</v>
      </c>
      <c r="AM25" s="12" t="s">
        <v>5</v>
      </c>
    </row>
    <row r="26" spans="1:39" x14ac:dyDescent="0.2">
      <c r="A26" s="12"/>
      <c r="B26" s="12"/>
      <c r="C26" s="11" t="s">
        <v>249</v>
      </c>
      <c r="D26" s="11" t="s">
        <v>251</v>
      </c>
      <c r="E26" s="11" t="s">
        <v>247</v>
      </c>
      <c r="F26" s="11" t="s">
        <v>248</v>
      </c>
      <c r="G26" s="11" t="s">
        <v>310</v>
      </c>
      <c r="H26" s="11" t="s">
        <v>256</v>
      </c>
      <c r="I26" s="11" t="s">
        <v>305</v>
      </c>
      <c r="J26" s="11" t="s">
        <v>260</v>
      </c>
      <c r="K26" s="11" t="s">
        <v>258</v>
      </c>
      <c r="L26" s="11" t="s">
        <v>255</v>
      </c>
      <c r="M26" s="11" t="s">
        <v>263</v>
      </c>
      <c r="N26" s="11" t="s">
        <v>257</v>
      </c>
      <c r="O26" s="11" t="s">
        <v>304</v>
      </c>
      <c r="P26" s="11" t="s">
        <v>338</v>
      </c>
      <c r="Q26" s="11" t="s">
        <v>339</v>
      </c>
      <c r="R26" s="11" t="s">
        <v>250</v>
      </c>
      <c r="S26" s="11" t="s">
        <v>340</v>
      </c>
      <c r="T26" s="11" t="s">
        <v>337</v>
      </c>
      <c r="U26" s="11" t="s">
        <v>309</v>
      </c>
      <c r="V26" s="11" t="s">
        <v>252</v>
      </c>
      <c r="W26" s="11" t="s">
        <v>311</v>
      </c>
      <c r="X26" s="11" t="s">
        <v>253</v>
      </c>
      <c r="Y26" s="11" t="s">
        <v>254</v>
      </c>
      <c r="Z26" s="11" t="s">
        <v>259</v>
      </c>
      <c r="AA26" s="11" t="s">
        <v>261</v>
      </c>
      <c r="AB26" s="11" t="s">
        <v>266</v>
      </c>
      <c r="AC26" s="11" t="s">
        <v>267</v>
      </c>
      <c r="AD26" s="11" t="s">
        <v>268</v>
      </c>
      <c r="AE26" s="11" t="s">
        <v>274</v>
      </c>
      <c r="AF26" s="11" t="s">
        <v>269</v>
      </c>
      <c r="AG26" s="11" t="s">
        <v>270</v>
      </c>
      <c r="AH26" s="11" t="s">
        <v>271</v>
      </c>
      <c r="AI26" s="11" t="s">
        <v>272</v>
      </c>
      <c r="AJ26" s="11" t="s">
        <v>273</v>
      </c>
      <c r="AK26" s="11" t="s">
        <v>330</v>
      </c>
      <c r="AL26" s="11" t="s">
        <v>331</v>
      </c>
      <c r="AM26" s="11" t="s">
        <v>332</v>
      </c>
    </row>
    <row r="27" spans="1:39" x14ac:dyDescent="0.2">
      <c r="A27" s="11" t="s">
        <v>35</v>
      </c>
      <c r="B27" s="13" t="str">
        <f t="shared" ref="B27:B34" si="2">B15</f>
        <v>A2' (Val, pi-pi*)</v>
      </c>
      <c r="C27" s="3">
        <v>2.9</v>
      </c>
      <c r="D27" s="3">
        <v>2.8959999999999999</v>
      </c>
      <c r="E27" s="3">
        <v>2.923</v>
      </c>
      <c r="F27" s="3">
        <v>3.0219999999999998</v>
      </c>
      <c r="G27" s="3">
        <v>3.206</v>
      </c>
      <c r="H27" s="3">
        <v>3.008</v>
      </c>
      <c r="I27" s="3">
        <v>3.032</v>
      </c>
      <c r="J27" s="3">
        <v>3.2709999999999999</v>
      </c>
      <c r="K27" s="3">
        <v>3.1070000000000002</v>
      </c>
      <c r="L27" s="3">
        <v>2.9780000000000002</v>
      </c>
      <c r="M27" s="3">
        <v>3.153</v>
      </c>
      <c r="N27" s="3">
        <v>3.17</v>
      </c>
      <c r="O27" s="3">
        <v>3.2069999999999999</v>
      </c>
      <c r="P27" s="14">
        <v>3.1739999999999999</v>
      </c>
      <c r="Q27" s="14">
        <v>3.1619999999999999</v>
      </c>
      <c r="R27" s="3">
        <v>3.141</v>
      </c>
      <c r="S27" s="14">
        <v>2.871</v>
      </c>
      <c r="T27" s="14">
        <v>3.008</v>
      </c>
      <c r="U27" s="3">
        <v>3.427</v>
      </c>
      <c r="V27" s="3">
        <v>3.1640000000000001</v>
      </c>
      <c r="W27" s="3">
        <v>3.2290000000000001</v>
      </c>
      <c r="X27" s="3">
        <v>3.2789999999999999</v>
      </c>
      <c r="Y27" s="3">
        <v>3.3439999999999999</v>
      </c>
      <c r="Z27" s="3">
        <v>3.2890000000000001</v>
      </c>
      <c r="AA27" s="3">
        <v>3.254</v>
      </c>
      <c r="AB27" s="3">
        <v>2.7629999999999999</v>
      </c>
      <c r="AC27" s="3">
        <v>3.0870000000000002</v>
      </c>
      <c r="AD27" s="3">
        <v>3.0019999999999998</v>
      </c>
      <c r="AE27" s="3">
        <v>3.121</v>
      </c>
      <c r="AF27" s="3">
        <v>3.4209999999999998</v>
      </c>
      <c r="AG27" s="3">
        <v>3.2189999999999999</v>
      </c>
      <c r="AH27" s="3">
        <v>1.865</v>
      </c>
      <c r="AI27" s="3">
        <v>2.7530000000000001</v>
      </c>
      <c r="AJ27" s="3">
        <v>2.6629999999999998</v>
      </c>
      <c r="AK27" s="3">
        <v>3.1360000000000001</v>
      </c>
      <c r="AL27" s="3">
        <v>3.004</v>
      </c>
      <c r="AM27" s="3">
        <v>3.097</v>
      </c>
    </row>
    <row r="28" spans="1:39" x14ac:dyDescent="0.2">
      <c r="A28" s="11"/>
      <c r="B28" s="13" t="str">
        <f t="shared" si="2"/>
        <v>A1" (Val, n-pi*)</v>
      </c>
      <c r="C28" s="3">
        <v>3.5310000000000001</v>
      </c>
      <c r="D28" s="3">
        <v>3.5750000000000002</v>
      </c>
      <c r="E28" s="3">
        <v>3.7349999999999999</v>
      </c>
      <c r="F28" s="3">
        <v>3.8969999999999998</v>
      </c>
      <c r="G28" s="3">
        <v>4.17</v>
      </c>
      <c r="H28" s="3">
        <v>3.7629999999999999</v>
      </c>
      <c r="I28" s="3">
        <v>3.7839999999999998</v>
      </c>
      <c r="J28" s="3">
        <v>4.4740000000000002</v>
      </c>
      <c r="K28" s="3">
        <v>4.234</v>
      </c>
      <c r="L28" s="3">
        <v>4.0449999999999999</v>
      </c>
      <c r="M28" s="3">
        <v>4.4400000000000004</v>
      </c>
      <c r="N28" s="3">
        <v>4.3659999999999997</v>
      </c>
      <c r="O28" s="3">
        <v>4.4530000000000003</v>
      </c>
      <c r="P28" s="14">
        <v>4.1459999999999999</v>
      </c>
      <c r="Q28" s="14">
        <v>4.1369999999999996</v>
      </c>
      <c r="R28" s="3">
        <v>4.2329999999999997</v>
      </c>
      <c r="S28" s="14">
        <v>3.5569999999999999</v>
      </c>
      <c r="T28" s="14">
        <v>3.952</v>
      </c>
      <c r="U28" s="3">
        <v>4.8410000000000002</v>
      </c>
      <c r="V28" s="3">
        <v>4.2119999999999997</v>
      </c>
      <c r="W28" s="3">
        <v>4.3789999999999996</v>
      </c>
      <c r="X28" s="3">
        <v>4.4089999999999998</v>
      </c>
      <c r="Y28" s="3">
        <v>4.492</v>
      </c>
      <c r="Z28" s="3">
        <v>4.4119999999999999</v>
      </c>
      <c r="AA28" s="3">
        <v>4.37</v>
      </c>
      <c r="AB28" s="3">
        <v>3.766</v>
      </c>
      <c r="AC28" s="3">
        <v>4.2149999999999999</v>
      </c>
      <c r="AD28" s="3">
        <v>4.258</v>
      </c>
      <c r="AE28" s="3">
        <v>4.399</v>
      </c>
      <c r="AF28" s="3">
        <v>4.7850000000000001</v>
      </c>
      <c r="AG28" s="3">
        <v>4.5910000000000002</v>
      </c>
      <c r="AH28" s="3">
        <v>2.6019999999999999</v>
      </c>
      <c r="AI28" s="3">
        <v>4.077</v>
      </c>
      <c r="AJ28" s="3">
        <v>4.0339999999999998</v>
      </c>
      <c r="AK28" s="3">
        <v>4.2039999999999997</v>
      </c>
      <c r="AL28" s="3">
        <v>3.948</v>
      </c>
      <c r="AM28" s="3">
        <v>4.2720000000000002</v>
      </c>
    </row>
    <row r="29" spans="1:39" x14ac:dyDescent="0.2">
      <c r="A29" s="11"/>
      <c r="B29" s="13" t="str">
        <f t="shared" si="2"/>
        <v>E" (Val, n-pi*)</v>
      </c>
      <c r="C29" s="3">
        <v>3.6110000000000002</v>
      </c>
      <c r="D29" s="3">
        <v>3.6659999999999999</v>
      </c>
      <c r="E29" s="3">
        <v>3.8210000000000002</v>
      </c>
      <c r="F29" s="3">
        <v>3.9470000000000001</v>
      </c>
      <c r="G29" s="3">
        <v>4.2</v>
      </c>
      <c r="H29" s="3">
        <v>3.7789999999999999</v>
      </c>
      <c r="I29" s="3">
        <v>3.8010000000000002</v>
      </c>
      <c r="J29" s="3">
        <v>4.4800000000000004</v>
      </c>
      <c r="K29" s="3">
        <v>4.2569999999999997</v>
      </c>
      <c r="L29" s="3">
        <v>4.09</v>
      </c>
      <c r="M29" s="3">
        <v>4.4160000000000004</v>
      </c>
      <c r="N29" s="3">
        <v>4.3440000000000003</v>
      </c>
      <c r="O29" s="3">
        <v>4.4320000000000004</v>
      </c>
      <c r="P29" s="14">
        <v>4.1580000000000004</v>
      </c>
      <c r="Q29" s="14">
        <v>4.149</v>
      </c>
      <c r="R29" s="3">
        <v>4.2789999999999999</v>
      </c>
      <c r="S29" s="10">
        <v>3.6829999999999998</v>
      </c>
      <c r="T29" s="10">
        <v>4.0209999999999999</v>
      </c>
      <c r="U29" s="3">
        <v>4.8289999999999997</v>
      </c>
      <c r="V29" s="3">
        <v>4.2439999999999998</v>
      </c>
      <c r="W29" s="3">
        <v>4.3959999999999999</v>
      </c>
      <c r="X29" s="3">
        <v>4.4290000000000003</v>
      </c>
      <c r="Y29" s="3">
        <v>4.5039999999999996</v>
      </c>
      <c r="Z29" s="3">
        <v>4.4160000000000004</v>
      </c>
      <c r="AA29" s="3">
        <v>4.3579999999999997</v>
      </c>
      <c r="AB29" s="3">
        <v>3.85</v>
      </c>
      <c r="AC29" s="3">
        <v>4.2430000000000003</v>
      </c>
      <c r="AD29" s="3">
        <v>4.2759999999999998</v>
      </c>
      <c r="AE29" s="3">
        <v>4.4320000000000004</v>
      </c>
      <c r="AF29" s="3">
        <v>4.7709999999999999</v>
      </c>
      <c r="AG29" s="3">
        <v>4.5880000000000001</v>
      </c>
      <c r="AH29" s="3">
        <v>2.742</v>
      </c>
      <c r="AI29" s="3">
        <v>4.1159999999999997</v>
      </c>
      <c r="AJ29" s="3">
        <v>4.0659999999999998</v>
      </c>
      <c r="AK29" s="3">
        <v>4.2430000000000003</v>
      </c>
      <c r="AL29" s="3">
        <v>4.0119999999999996</v>
      </c>
      <c r="AM29" s="3">
        <v>4.2960000000000003</v>
      </c>
    </row>
    <row r="30" spans="1:39" x14ac:dyDescent="0.2">
      <c r="A30" s="11"/>
      <c r="B30" s="13" t="str">
        <f t="shared" si="2"/>
        <v>E' (Val, pi-pi*)</v>
      </c>
      <c r="C30" s="3">
        <v>4.4569999999999999</v>
      </c>
      <c r="D30" s="3">
        <v>4.4790000000000001</v>
      </c>
      <c r="E30" s="3">
        <v>4.5389999999999997</v>
      </c>
      <c r="F30" s="3">
        <v>4.6680000000000001</v>
      </c>
      <c r="G30" s="3">
        <v>4.8620000000000001</v>
      </c>
      <c r="H30" s="3">
        <v>4.6360000000000001</v>
      </c>
      <c r="I30" s="3">
        <v>4.6509999999999998</v>
      </c>
      <c r="J30" s="3">
        <v>4.9649999999999999</v>
      </c>
      <c r="K30" s="3">
        <v>4.8659999999999997</v>
      </c>
      <c r="L30" s="3">
        <v>4.7169999999999996</v>
      </c>
      <c r="M30" s="3">
        <v>4.8979999999999997</v>
      </c>
      <c r="N30" s="3">
        <v>4.9189999999999996</v>
      </c>
      <c r="O30" s="3">
        <v>4.944</v>
      </c>
      <c r="P30" s="14">
        <v>4.8600000000000003</v>
      </c>
      <c r="Q30" s="14">
        <v>4.8520000000000003</v>
      </c>
      <c r="R30" s="3">
        <v>4.8890000000000002</v>
      </c>
      <c r="S30" s="14">
        <v>4.5179999999999998</v>
      </c>
      <c r="T30" s="14">
        <v>4.6840000000000002</v>
      </c>
      <c r="U30" s="3">
        <v>5.218</v>
      </c>
      <c r="V30" s="3">
        <v>4.9080000000000004</v>
      </c>
      <c r="W30" s="3">
        <v>4.9829999999999997</v>
      </c>
      <c r="X30" s="3">
        <v>5.07</v>
      </c>
      <c r="Y30" s="3">
        <v>5.1630000000000003</v>
      </c>
      <c r="Z30" s="3">
        <v>5.1310000000000002</v>
      </c>
      <c r="AA30" s="3">
        <v>5.0220000000000002</v>
      </c>
      <c r="AB30" s="3">
        <v>4.4329999999999998</v>
      </c>
      <c r="AC30" s="3">
        <v>4.7850000000000001</v>
      </c>
      <c r="AD30" s="3">
        <v>4.7160000000000002</v>
      </c>
      <c r="AE30" s="3">
        <v>4.8869999999999996</v>
      </c>
      <c r="AF30" s="3">
        <v>5.2089999999999996</v>
      </c>
      <c r="AG30" s="3">
        <v>4.976</v>
      </c>
      <c r="AH30" s="3">
        <v>3.5819999999999999</v>
      </c>
      <c r="AI30" s="3">
        <v>4.5599999999999996</v>
      </c>
      <c r="AJ30" s="3">
        <v>4.4809999999999999</v>
      </c>
      <c r="AK30" s="3">
        <v>4.8029999999999999</v>
      </c>
      <c r="AL30" s="3">
        <v>4.6310000000000002</v>
      </c>
      <c r="AM30" s="3">
        <v>4.7560000000000002</v>
      </c>
    </row>
    <row r="31" spans="1:39" x14ac:dyDescent="0.2">
      <c r="A31" s="11" t="s">
        <v>3</v>
      </c>
      <c r="B31" s="13" t="str">
        <f t="shared" si="2"/>
        <v>A2' (Val, pi-pi*)</v>
      </c>
      <c r="C31" s="3">
        <v>2.6779999999999999</v>
      </c>
      <c r="D31" s="3">
        <v>2.6989999999999998</v>
      </c>
      <c r="E31" s="3">
        <v>2.7040000000000002</v>
      </c>
      <c r="F31" s="3">
        <v>2.7690000000000001</v>
      </c>
      <c r="G31" s="3">
        <v>2.847</v>
      </c>
      <c r="H31" s="3">
        <v>2.8359999999999999</v>
      </c>
      <c r="I31" s="3">
        <v>2.859</v>
      </c>
      <c r="J31" s="3">
        <v>3.024</v>
      </c>
      <c r="K31" s="3">
        <v>2.88</v>
      </c>
      <c r="L31" s="3">
        <v>2.8050000000000002</v>
      </c>
      <c r="M31" s="3">
        <v>2.9649999999999999</v>
      </c>
      <c r="N31" s="3">
        <v>2.952</v>
      </c>
      <c r="O31" s="3">
        <v>2.988</v>
      </c>
      <c r="P31" s="14">
        <v>2.9740000000000002</v>
      </c>
      <c r="Q31" s="14">
        <v>2.9609999999999999</v>
      </c>
      <c r="R31" s="3">
        <v>2.8730000000000002</v>
      </c>
      <c r="S31" s="14">
        <v>2.661</v>
      </c>
      <c r="T31" s="14">
        <v>2.77</v>
      </c>
      <c r="U31" s="3">
        <v>3.0750000000000002</v>
      </c>
      <c r="V31" s="3">
        <v>2.9159999999999999</v>
      </c>
      <c r="W31" s="3">
        <v>3.0030000000000001</v>
      </c>
      <c r="X31" s="3">
        <v>3.0030000000000001</v>
      </c>
      <c r="Y31" s="3">
        <v>3.0510000000000002</v>
      </c>
      <c r="Z31" s="3">
        <v>2.952</v>
      </c>
      <c r="AA31" s="3">
        <v>2.9910000000000001</v>
      </c>
      <c r="AB31" s="29"/>
      <c r="AC31" s="29"/>
      <c r="AD31" s="29"/>
      <c r="AE31" s="29"/>
      <c r="AF31" s="29"/>
      <c r="AG31" s="29"/>
      <c r="AH31" s="29"/>
      <c r="AI31" s="29"/>
      <c r="AJ31" s="29"/>
      <c r="AK31" s="3">
        <v>2.9489999999999998</v>
      </c>
      <c r="AL31" s="3">
        <v>2.7789999999999999</v>
      </c>
      <c r="AM31" s="3">
        <v>2.8980000000000001</v>
      </c>
    </row>
    <row r="32" spans="1:39" x14ac:dyDescent="0.2">
      <c r="A32" s="11"/>
      <c r="B32" s="13" t="str">
        <f t="shared" si="2"/>
        <v>E' (Val, pi-pi*)</v>
      </c>
      <c r="C32" s="3">
        <v>3.3180000000000001</v>
      </c>
      <c r="D32" s="3">
        <v>3.359</v>
      </c>
      <c r="E32" s="3">
        <v>3.3610000000000002</v>
      </c>
      <c r="F32" s="3">
        <v>3.395</v>
      </c>
      <c r="G32" s="3">
        <v>3.3740000000000001</v>
      </c>
      <c r="H32" s="3">
        <v>3.4990000000000001</v>
      </c>
      <c r="I32" s="3">
        <v>3.5150000000000001</v>
      </c>
      <c r="J32" s="3">
        <v>3.6419999999999999</v>
      </c>
      <c r="K32" s="3">
        <v>3.5579999999999998</v>
      </c>
      <c r="L32" s="3">
        <v>3.5070000000000001</v>
      </c>
      <c r="M32" s="3">
        <v>3.6560000000000001</v>
      </c>
      <c r="N32" s="3">
        <v>3.64</v>
      </c>
      <c r="O32" s="3">
        <v>3.6680000000000001</v>
      </c>
      <c r="P32" s="14">
        <v>3.6480000000000001</v>
      </c>
      <c r="Q32" s="14">
        <v>3.64</v>
      </c>
      <c r="R32" s="3">
        <v>3.4860000000000002</v>
      </c>
      <c r="S32" s="14">
        <v>3.3519999999999999</v>
      </c>
      <c r="T32" s="14">
        <v>3.4079999999999999</v>
      </c>
      <c r="U32" s="3">
        <v>3.556</v>
      </c>
      <c r="V32" s="3">
        <v>3.5449999999999999</v>
      </c>
      <c r="W32" s="3">
        <v>3.653</v>
      </c>
      <c r="X32" s="3">
        <v>3.6160000000000001</v>
      </c>
      <c r="Y32" s="3">
        <v>3.6739999999999999</v>
      </c>
      <c r="Z32" s="3">
        <v>3.548</v>
      </c>
      <c r="AA32" s="3">
        <v>3.6269999999999998</v>
      </c>
      <c r="AB32" s="29"/>
      <c r="AC32" s="29"/>
      <c r="AD32" s="29"/>
      <c r="AE32" s="29"/>
      <c r="AF32" s="29"/>
      <c r="AG32" s="29"/>
      <c r="AH32" s="29"/>
      <c r="AI32" s="29"/>
      <c r="AJ32" s="29"/>
      <c r="AK32" s="3">
        <v>3.6440000000000001</v>
      </c>
      <c r="AL32" s="3">
        <v>3.43</v>
      </c>
      <c r="AM32" s="3">
        <v>3.5579999999999998</v>
      </c>
    </row>
    <row r="33" spans="1:39" x14ac:dyDescent="0.2">
      <c r="A33" s="11"/>
      <c r="B33" s="13" t="str">
        <f t="shared" si="2"/>
        <v>A1" (Val, n-pi*)</v>
      </c>
      <c r="C33" s="3">
        <v>3.4209999999999998</v>
      </c>
      <c r="D33" s="3">
        <v>3.4780000000000002</v>
      </c>
      <c r="E33" s="3">
        <v>3.621</v>
      </c>
      <c r="F33" s="3">
        <v>3.75</v>
      </c>
      <c r="G33" s="3">
        <v>3.9369999999999998</v>
      </c>
      <c r="H33" s="3">
        <v>3.694</v>
      </c>
      <c r="I33" s="3">
        <v>3.7149999999999999</v>
      </c>
      <c r="J33" s="3">
        <v>4.3170000000000002</v>
      </c>
      <c r="K33" s="3">
        <v>4.0940000000000003</v>
      </c>
      <c r="L33" s="3">
        <v>3.9809999999999999</v>
      </c>
      <c r="M33" s="3">
        <v>4.3090000000000002</v>
      </c>
      <c r="N33" s="3">
        <v>4.2380000000000004</v>
      </c>
      <c r="O33" s="3">
        <v>4.335</v>
      </c>
      <c r="P33" s="14">
        <v>4.0439999999999996</v>
      </c>
      <c r="Q33" s="14">
        <v>4.0339999999999998</v>
      </c>
      <c r="R33" s="3">
        <v>4.0739999999999998</v>
      </c>
      <c r="S33" s="14">
        <v>3.4510000000000001</v>
      </c>
      <c r="T33" s="14">
        <v>3.8170000000000002</v>
      </c>
      <c r="U33" s="3">
        <v>4.6150000000000002</v>
      </c>
      <c r="V33" s="3">
        <v>4.069</v>
      </c>
      <c r="W33" s="3">
        <v>4.274</v>
      </c>
      <c r="X33" s="3">
        <v>4.2560000000000002</v>
      </c>
      <c r="Y33" s="3">
        <v>4.3410000000000002</v>
      </c>
      <c r="Z33" s="3">
        <v>4.2160000000000002</v>
      </c>
      <c r="AA33" s="3">
        <v>4.2039999999999997</v>
      </c>
      <c r="AB33" s="29"/>
      <c r="AC33" s="29"/>
      <c r="AD33" s="29"/>
      <c r="AE33" s="29"/>
      <c r="AF33" s="29"/>
      <c r="AG33" s="29"/>
      <c r="AH33" s="29"/>
      <c r="AI33" s="29"/>
      <c r="AJ33" s="29"/>
      <c r="AK33" s="3">
        <v>4.109</v>
      </c>
      <c r="AL33" s="3">
        <v>3.8239999999999998</v>
      </c>
      <c r="AM33" s="3">
        <v>4.1660000000000004</v>
      </c>
    </row>
    <row r="34" spans="1:39" x14ac:dyDescent="0.2">
      <c r="A34" s="11"/>
      <c r="B34" s="13" t="str">
        <f t="shared" si="2"/>
        <v>E" (Val, n-pi*)</v>
      </c>
      <c r="C34" s="3">
        <v>3.4740000000000002</v>
      </c>
      <c r="D34" s="3">
        <v>3.55</v>
      </c>
      <c r="E34" s="3">
        <v>3.6859999999999999</v>
      </c>
      <c r="F34" s="3">
        <v>3.7839999999999998</v>
      </c>
      <c r="G34" s="3">
        <v>3.9590000000000001</v>
      </c>
      <c r="H34" s="3">
        <v>3.6989999999999998</v>
      </c>
      <c r="I34" s="3">
        <v>3.7210000000000001</v>
      </c>
      <c r="J34" s="3">
        <v>4.3220000000000001</v>
      </c>
      <c r="K34" s="3">
        <v>4.1100000000000003</v>
      </c>
      <c r="L34" s="3">
        <v>4.3029999999999999</v>
      </c>
      <c r="M34" s="3">
        <v>4.298</v>
      </c>
      <c r="N34" s="3">
        <v>4.2229999999999999</v>
      </c>
      <c r="O34" s="3">
        <v>4.3159999999999998</v>
      </c>
      <c r="P34" s="14">
        <v>4.048</v>
      </c>
      <c r="Q34" s="14">
        <v>4.0389999999999997</v>
      </c>
      <c r="R34" s="3">
        <v>4.1109999999999998</v>
      </c>
      <c r="S34" s="10">
        <v>3.5529999999999999</v>
      </c>
      <c r="T34" s="10">
        <v>3.871</v>
      </c>
      <c r="U34" s="3">
        <v>4.6070000000000002</v>
      </c>
      <c r="V34" s="3">
        <v>4.0940000000000003</v>
      </c>
      <c r="W34" s="3">
        <v>4.2889999999999997</v>
      </c>
      <c r="X34" s="3">
        <v>4.2709999999999999</v>
      </c>
      <c r="Y34" s="3">
        <v>4.3479999999999999</v>
      </c>
      <c r="Z34" s="3">
        <v>4.2140000000000004</v>
      </c>
      <c r="AA34" s="3">
        <v>4.1970000000000001</v>
      </c>
      <c r="AB34" s="29"/>
      <c r="AC34" s="29"/>
      <c r="AD34" s="29"/>
      <c r="AE34" s="29"/>
      <c r="AF34" s="29"/>
      <c r="AG34" s="29"/>
      <c r="AH34" s="29"/>
      <c r="AI34" s="29"/>
      <c r="AJ34" s="29"/>
      <c r="AK34" s="3">
        <v>4.1360000000000001</v>
      </c>
      <c r="AL34" s="3">
        <v>3.8690000000000002</v>
      </c>
      <c r="AM34" s="3">
        <v>4.181</v>
      </c>
    </row>
    <row r="35" spans="1:39" x14ac:dyDescent="0.2">
      <c r="C35" s="3"/>
      <c r="D35" s="3"/>
      <c r="E35" s="3"/>
      <c r="F35" s="3"/>
      <c r="G35" s="3"/>
      <c r="H35" s="3"/>
      <c r="I35" s="3"/>
      <c r="J35" s="3"/>
      <c r="K35" s="3"/>
      <c r="L35" s="3"/>
      <c r="M35" s="3"/>
      <c r="N35" s="3"/>
      <c r="O35" s="3"/>
      <c r="P35" s="3"/>
      <c r="Q35" s="3"/>
      <c r="R35" s="3"/>
      <c r="S35" s="3"/>
      <c r="T35" s="3"/>
      <c r="U35" s="3"/>
      <c r="V35" s="3"/>
      <c r="W35" s="3"/>
      <c r="X35" s="3"/>
      <c r="Y35" s="3"/>
      <c r="Z35" s="3"/>
      <c r="AA35" s="3"/>
      <c r="AB35" s="3"/>
    </row>
    <row r="37" spans="1:39" x14ac:dyDescent="0.2">
      <c r="A37" s="11" t="s">
        <v>264</v>
      </c>
      <c r="B37" s="12"/>
      <c r="C37" s="12" t="s">
        <v>22</v>
      </c>
      <c r="D37" s="12" t="s">
        <v>22</v>
      </c>
      <c r="E37" s="12" t="s">
        <v>22</v>
      </c>
      <c r="F37" s="12" t="s">
        <v>22</v>
      </c>
      <c r="G37" s="12" t="s">
        <v>5</v>
      </c>
      <c r="H37" s="12" t="s">
        <v>22</v>
      </c>
      <c r="I37" s="12" t="s">
        <v>5</v>
      </c>
      <c r="J37" s="12" t="s">
        <v>22</v>
      </c>
      <c r="K37" s="12" t="s">
        <v>22</v>
      </c>
      <c r="L37" s="12" t="s">
        <v>22</v>
      </c>
      <c r="M37" s="12" t="s">
        <v>22</v>
      </c>
      <c r="N37" s="12" t="s">
        <v>22</v>
      </c>
      <c r="O37" s="12" t="s">
        <v>5</v>
      </c>
      <c r="P37" s="12" t="s">
        <v>5</v>
      </c>
      <c r="Q37" s="12" t="s">
        <v>5</v>
      </c>
      <c r="R37" s="12" t="s">
        <v>22</v>
      </c>
      <c r="S37" s="12" t="s">
        <v>5</v>
      </c>
      <c r="T37" s="12" t="s">
        <v>5</v>
      </c>
      <c r="U37" s="12" t="s">
        <v>5</v>
      </c>
      <c r="V37" s="12" t="s">
        <v>22</v>
      </c>
      <c r="W37" s="12" t="s">
        <v>19</v>
      </c>
      <c r="X37" s="12" t="s">
        <v>22</v>
      </c>
      <c r="Y37" s="12" t="s">
        <v>22</v>
      </c>
      <c r="Z37" s="12" t="s">
        <v>22</v>
      </c>
      <c r="AA37" s="12" t="s">
        <v>22</v>
      </c>
      <c r="AB37" s="12" t="s">
        <v>265</v>
      </c>
      <c r="AC37" s="12" t="s">
        <v>265</v>
      </c>
      <c r="AD37" s="12" t="s">
        <v>265</v>
      </c>
      <c r="AE37" s="12" t="s">
        <v>265</v>
      </c>
      <c r="AF37" s="12" t="s">
        <v>265</v>
      </c>
      <c r="AG37" s="12" t="s">
        <v>265</v>
      </c>
      <c r="AH37" s="12" t="s">
        <v>265</v>
      </c>
      <c r="AI37" s="12" t="s">
        <v>265</v>
      </c>
      <c r="AJ37" s="12" t="s">
        <v>265</v>
      </c>
      <c r="AK37" s="12" t="s">
        <v>5</v>
      </c>
      <c r="AL37" s="12" t="s">
        <v>5</v>
      </c>
      <c r="AM37" s="12" t="s">
        <v>5</v>
      </c>
    </row>
    <row r="38" spans="1:39" x14ac:dyDescent="0.2">
      <c r="A38" s="12"/>
      <c r="B38" s="12"/>
      <c r="C38" s="11" t="s">
        <v>249</v>
      </c>
      <c r="D38" s="11" t="s">
        <v>251</v>
      </c>
      <c r="E38" s="11" t="s">
        <v>247</v>
      </c>
      <c r="F38" s="11" t="s">
        <v>248</v>
      </c>
      <c r="G38" s="11" t="s">
        <v>310</v>
      </c>
      <c r="H38" s="11" t="s">
        <v>256</v>
      </c>
      <c r="I38" s="11" t="s">
        <v>305</v>
      </c>
      <c r="J38" s="11" t="s">
        <v>260</v>
      </c>
      <c r="K38" s="11" t="s">
        <v>258</v>
      </c>
      <c r="L38" s="11" t="s">
        <v>255</v>
      </c>
      <c r="M38" s="11" t="s">
        <v>263</v>
      </c>
      <c r="N38" s="11" t="s">
        <v>257</v>
      </c>
      <c r="O38" s="11" t="s">
        <v>304</v>
      </c>
      <c r="P38" s="11" t="s">
        <v>338</v>
      </c>
      <c r="Q38" s="11" t="s">
        <v>339</v>
      </c>
      <c r="R38" s="11" t="s">
        <v>250</v>
      </c>
      <c r="S38" s="11" t="s">
        <v>340</v>
      </c>
      <c r="T38" s="11" t="s">
        <v>337</v>
      </c>
      <c r="U38" s="11" t="s">
        <v>309</v>
      </c>
      <c r="V38" s="11" t="s">
        <v>252</v>
      </c>
      <c r="W38" s="11" t="s">
        <v>311</v>
      </c>
      <c r="X38" s="11" t="s">
        <v>253</v>
      </c>
      <c r="Y38" s="11" t="s">
        <v>254</v>
      </c>
      <c r="Z38" s="11" t="s">
        <v>259</v>
      </c>
      <c r="AA38" s="11" t="s">
        <v>261</v>
      </c>
      <c r="AB38" s="11" t="s">
        <v>266</v>
      </c>
      <c r="AC38" s="11" t="s">
        <v>267</v>
      </c>
      <c r="AD38" s="11" t="s">
        <v>268</v>
      </c>
      <c r="AE38" s="11" t="s">
        <v>274</v>
      </c>
      <c r="AF38" s="11" t="s">
        <v>269</v>
      </c>
      <c r="AG38" s="11" t="s">
        <v>270</v>
      </c>
      <c r="AH38" s="11" t="s">
        <v>271</v>
      </c>
      <c r="AI38" s="11" t="s">
        <v>272</v>
      </c>
      <c r="AJ38" s="11" t="s">
        <v>273</v>
      </c>
      <c r="AK38" s="11" t="s">
        <v>330</v>
      </c>
      <c r="AL38" s="11" t="s">
        <v>331</v>
      </c>
      <c r="AM38" s="11" t="s">
        <v>332</v>
      </c>
    </row>
    <row r="39" spans="1:39" x14ac:dyDescent="0.2">
      <c r="A39" s="11" t="s">
        <v>35</v>
      </c>
      <c r="B39" s="13" t="str">
        <f t="shared" ref="B39:B46" si="3">B27</f>
        <v>A2' (Val, pi-pi*)</v>
      </c>
      <c r="C39" s="3">
        <v>2.927</v>
      </c>
      <c r="D39" s="3">
        <v>2.9220000000000002</v>
      </c>
      <c r="E39" s="3">
        <v>2.95</v>
      </c>
      <c r="F39" s="3">
        <v>3.0510000000000002</v>
      </c>
      <c r="G39" s="3">
        <v>3.2370000000000001</v>
      </c>
      <c r="H39" s="3">
        <v>3.04</v>
      </c>
      <c r="I39" s="3">
        <v>3.0649999999999999</v>
      </c>
      <c r="J39" s="3">
        <v>3.3079999999999998</v>
      </c>
      <c r="K39" s="3">
        <v>3.1549999999999998</v>
      </c>
      <c r="L39" s="3">
        <v>3.0169999999999999</v>
      </c>
      <c r="M39" s="3">
        <v>3.198</v>
      </c>
      <c r="N39" s="3">
        <v>3.214</v>
      </c>
      <c r="O39" s="3">
        <v>3.2509999999999999</v>
      </c>
      <c r="P39" s="14">
        <v>3.206</v>
      </c>
      <c r="Q39" s="14">
        <v>3.1930000000000001</v>
      </c>
      <c r="R39" s="3">
        <v>3.1840000000000002</v>
      </c>
      <c r="S39" s="14">
        <v>2.9009999999999998</v>
      </c>
      <c r="T39" s="14">
        <v>3.04</v>
      </c>
      <c r="U39" s="3">
        <v>3.5070000000000001</v>
      </c>
      <c r="V39" s="3">
        <v>3.2069999999999999</v>
      </c>
      <c r="W39" s="3">
        <v>3.2829999999999999</v>
      </c>
      <c r="X39" s="3">
        <v>3.3370000000000002</v>
      </c>
      <c r="Y39" s="3">
        <v>3.4159999999999999</v>
      </c>
      <c r="Z39" s="3">
        <v>3.3620000000000001</v>
      </c>
      <c r="AA39" s="3">
        <v>3.3119999999999998</v>
      </c>
      <c r="AB39" s="3">
        <v>2.794</v>
      </c>
      <c r="AC39" s="3">
        <v>3.1219999999999999</v>
      </c>
      <c r="AD39" s="3">
        <v>3.0590000000000002</v>
      </c>
      <c r="AE39" s="3">
        <v>3.1989999999999998</v>
      </c>
      <c r="AF39" s="3">
        <v>3.5</v>
      </c>
      <c r="AG39" s="3">
        <v>3.3069999999999999</v>
      </c>
      <c r="AH39" s="3">
        <v>1.958</v>
      </c>
      <c r="AI39" s="3">
        <v>2.8530000000000002</v>
      </c>
      <c r="AJ39" s="3">
        <v>2.7730000000000001</v>
      </c>
      <c r="AK39" s="3">
        <v>3.1680000000000001</v>
      </c>
      <c r="AL39" s="3">
        <v>3.0329999999999999</v>
      </c>
      <c r="AM39" s="3">
        <v>3.13</v>
      </c>
    </row>
    <row r="40" spans="1:39" x14ac:dyDescent="0.2">
      <c r="A40" s="11"/>
      <c r="B40" s="13" t="str">
        <f t="shared" si="3"/>
        <v>A1" (Val, n-pi*)</v>
      </c>
      <c r="C40" s="3">
        <v>3.5350000000000001</v>
      </c>
      <c r="D40" s="3">
        <v>3.58</v>
      </c>
      <c r="E40" s="3">
        <v>3.742</v>
      </c>
      <c r="F40" s="3">
        <v>3.9049999999999998</v>
      </c>
      <c r="G40" s="3">
        <v>4.1829999999999998</v>
      </c>
      <c r="H40" s="3">
        <v>3.7730000000000001</v>
      </c>
      <c r="I40" s="3">
        <v>3.7949999999999999</v>
      </c>
      <c r="J40" s="3">
        <v>4.49</v>
      </c>
      <c r="K40" s="3">
        <v>4.2519999999999998</v>
      </c>
      <c r="L40" s="3">
        <v>4.0650000000000004</v>
      </c>
      <c r="M40" s="3">
        <v>4.468</v>
      </c>
      <c r="N40" s="3">
        <v>4.3940000000000001</v>
      </c>
      <c r="O40" s="3">
        <v>4.47</v>
      </c>
      <c r="P40" s="14">
        <v>4.1580000000000004</v>
      </c>
      <c r="Q40" s="14">
        <v>4.149</v>
      </c>
      <c r="R40" s="3">
        <v>4.2469999999999999</v>
      </c>
      <c r="S40" s="14">
        <v>3.5630000000000002</v>
      </c>
      <c r="T40" s="14">
        <v>3.9609999999999999</v>
      </c>
      <c r="U40" s="3">
        <v>4.8710000000000004</v>
      </c>
      <c r="V40" s="3">
        <v>4.2249999999999996</v>
      </c>
      <c r="W40" s="3">
        <v>4.3970000000000002</v>
      </c>
      <c r="X40" s="3">
        <v>4.4279999999999999</v>
      </c>
      <c r="Y40" s="3">
        <v>4.5140000000000002</v>
      </c>
      <c r="Z40" s="3">
        <v>4.4340000000000002</v>
      </c>
      <c r="AA40" s="3">
        <v>4.4029999999999996</v>
      </c>
      <c r="AB40" s="3">
        <v>3.774</v>
      </c>
      <c r="AC40" s="3">
        <v>4.2300000000000004</v>
      </c>
      <c r="AD40" s="3">
        <v>4.2770000000000001</v>
      </c>
      <c r="AE40" s="3">
        <v>4.4240000000000004</v>
      </c>
      <c r="AF40" s="3">
        <v>4.8179999999999996</v>
      </c>
      <c r="AG40" s="3">
        <v>4.6210000000000004</v>
      </c>
      <c r="AH40" s="3">
        <v>2.593</v>
      </c>
      <c r="AI40" s="3">
        <v>4.0970000000000004</v>
      </c>
      <c r="AJ40" s="3">
        <v>4.0529999999999999</v>
      </c>
      <c r="AK40" s="3">
        <v>4.2140000000000004</v>
      </c>
      <c r="AL40" s="3">
        <v>3.9550000000000001</v>
      </c>
      <c r="AM40" s="3">
        <v>4.282</v>
      </c>
    </row>
    <row r="41" spans="1:39" x14ac:dyDescent="0.2">
      <c r="A41" s="11"/>
      <c r="B41" s="13" t="str">
        <f t="shared" si="3"/>
        <v>E" (Val, n-pi*)</v>
      </c>
      <c r="C41" s="3">
        <v>3.6160000000000001</v>
      </c>
      <c r="D41" s="3">
        <v>3.6709999999999998</v>
      </c>
      <c r="E41" s="3">
        <v>3.8279999999999998</v>
      </c>
      <c r="F41" s="3">
        <v>3.956</v>
      </c>
      <c r="G41" s="3">
        <v>4.2130000000000001</v>
      </c>
      <c r="H41" s="3">
        <v>3.79</v>
      </c>
      <c r="I41" s="3">
        <v>3.8119999999999998</v>
      </c>
      <c r="J41" s="3">
        <v>4.4960000000000004</v>
      </c>
      <c r="K41" s="3">
        <v>4.2750000000000004</v>
      </c>
      <c r="L41" s="3">
        <v>4.1109999999999998</v>
      </c>
      <c r="M41" s="3">
        <v>4.4429999999999996</v>
      </c>
      <c r="N41" s="3">
        <v>4.3710000000000004</v>
      </c>
      <c r="O41" s="3">
        <v>4.4489999999999998</v>
      </c>
      <c r="P41" s="14">
        <v>4.1710000000000003</v>
      </c>
      <c r="Q41" s="14">
        <v>4.1619999999999999</v>
      </c>
      <c r="R41" s="3">
        <v>4.2930000000000001</v>
      </c>
      <c r="S41" s="10">
        <v>3.6890000000000001</v>
      </c>
      <c r="T41" s="14">
        <v>4.03</v>
      </c>
      <c r="U41" s="3">
        <v>4.8579999999999997</v>
      </c>
      <c r="V41" s="3">
        <v>4.2569999999999997</v>
      </c>
      <c r="W41" s="3">
        <v>4.4139999999999997</v>
      </c>
      <c r="X41" s="3">
        <v>4.4480000000000004</v>
      </c>
      <c r="Y41" s="3">
        <v>4.5259999999999998</v>
      </c>
      <c r="Z41" s="3">
        <v>4.4370000000000003</v>
      </c>
      <c r="AA41" s="3">
        <v>4.3890000000000002</v>
      </c>
      <c r="AB41" s="3">
        <v>3.8620000000000001</v>
      </c>
      <c r="AC41" s="3">
        <v>4.2590000000000003</v>
      </c>
      <c r="AD41" s="3">
        <v>4.3</v>
      </c>
      <c r="AE41" s="3">
        <v>4.46</v>
      </c>
      <c r="AF41" s="3">
        <v>4.8040000000000003</v>
      </c>
      <c r="AG41" s="3">
        <v>4.6230000000000002</v>
      </c>
      <c r="AH41" s="3">
        <v>2.7440000000000002</v>
      </c>
      <c r="AI41" s="3">
        <v>4.141</v>
      </c>
      <c r="AJ41" s="3">
        <v>4.0910000000000002</v>
      </c>
      <c r="AK41" s="3">
        <v>4.2519999999999998</v>
      </c>
      <c r="AL41" s="3">
        <v>4.0190000000000001</v>
      </c>
      <c r="AM41" s="3">
        <v>4.3070000000000004</v>
      </c>
    </row>
    <row r="42" spans="1:39" x14ac:dyDescent="0.2">
      <c r="A42" s="11"/>
      <c r="B42" s="13" t="str">
        <f t="shared" si="3"/>
        <v>E' (Val, pi-pi*)</v>
      </c>
      <c r="C42" s="3">
        <v>4.6310000000000002</v>
      </c>
      <c r="D42" s="3">
        <v>4.6559999999999997</v>
      </c>
      <c r="E42" s="3">
        <v>4.7190000000000003</v>
      </c>
      <c r="F42" s="3">
        <v>4.8540000000000001</v>
      </c>
      <c r="G42" s="3">
        <v>5.0430000000000001</v>
      </c>
      <c r="H42" s="3">
        <v>4.819</v>
      </c>
      <c r="I42" s="3">
        <v>4.8360000000000003</v>
      </c>
      <c r="J42" s="3">
        <v>5.16</v>
      </c>
      <c r="K42" s="3">
        <v>5.0789999999999997</v>
      </c>
      <c r="L42" s="3">
        <v>4.93</v>
      </c>
      <c r="M42" s="3">
        <v>5.1189999999999998</v>
      </c>
      <c r="N42" s="3">
        <v>5.1369999999999996</v>
      </c>
      <c r="O42" s="3">
        <v>5.1630000000000003</v>
      </c>
      <c r="P42" s="14">
        <v>5.0510000000000002</v>
      </c>
      <c r="Q42" s="14">
        <v>5.0449999999999999</v>
      </c>
      <c r="R42" s="3">
        <v>5.1020000000000003</v>
      </c>
      <c r="S42" s="14">
        <v>4.7119999999999997</v>
      </c>
      <c r="T42" s="14">
        <v>4.8780000000000001</v>
      </c>
      <c r="U42" s="3">
        <v>5.4589999999999996</v>
      </c>
      <c r="V42" s="3">
        <v>5.1230000000000002</v>
      </c>
      <c r="W42" s="3">
        <v>5.2080000000000002</v>
      </c>
      <c r="X42" s="3">
        <v>5.3</v>
      </c>
      <c r="Y42" s="3">
        <v>5.4020000000000001</v>
      </c>
      <c r="Z42" s="3">
        <v>5.3760000000000003</v>
      </c>
      <c r="AA42" s="3">
        <v>5.2670000000000003</v>
      </c>
      <c r="AB42" s="3">
        <v>4.5529999999999999</v>
      </c>
      <c r="AC42" s="3">
        <v>4.9480000000000004</v>
      </c>
      <c r="AD42" s="3">
        <v>4.8600000000000003</v>
      </c>
      <c r="AE42" s="3">
        <v>5.0709999999999997</v>
      </c>
      <c r="AF42" s="3">
        <v>5.423</v>
      </c>
      <c r="AG42" s="3">
        <v>5.1580000000000004</v>
      </c>
      <c r="AH42" s="3">
        <v>3.6459999999999999</v>
      </c>
      <c r="AI42" s="3">
        <v>4.72</v>
      </c>
      <c r="AJ42" s="3">
        <v>4.6369999999999996</v>
      </c>
      <c r="AK42" s="3">
        <v>4.992</v>
      </c>
      <c r="AL42" s="3">
        <v>4.8150000000000004</v>
      </c>
      <c r="AM42" s="3">
        <v>4.9489999999999998</v>
      </c>
    </row>
    <row r="43" spans="1:39" x14ac:dyDescent="0.2">
      <c r="A43" s="11" t="s">
        <v>3</v>
      </c>
      <c r="B43" s="13" t="str">
        <f t="shared" si="3"/>
        <v>A2' (Val, pi-pi*)</v>
      </c>
      <c r="C43" s="3">
        <v>2.7050000000000001</v>
      </c>
      <c r="D43" s="3">
        <v>2.7120000000000002</v>
      </c>
      <c r="E43" s="3">
        <v>2.7309999999999999</v>
      </c>
      <c r="F43" s="3">
        <v>2.8069999999999999</v>
      </c>
      <c r="G43" s="3">
        <v>2.9209999999999998</v>
      </c>
      <c r="H43" s="3">
        <v>2.8639999999999999</v>
      </c>
      <c r="I43" s="3">
        <v>2.8879999999999999</v>
      </c>
      <c r="J43" s="3">
        <v>3.0739999999999998</v>
      </c>
      <c r="K43" s="3">
        <v>2.9220000000000002</v>
      </c>
      <c r="L43" s="3">
        <v>2.8380000000000001</v>
      </c>
      <c r="M43" s="3">
        <v>3.0019999999999998</v>
      </c>
      <c r="N43" s="3">
        <v>2.9969999999999999</v>
      </c>
      <c r="O43" s="3">
        <v>3.0369999999999999</v>
      </c>
      <c r="P43" s="14">
        <v>3.0030000000000001</v>
      </c>
      <c r="Q43" s="14">
        <v>2.99</v>
      </c>
      <c r="R43" s="3">
        <v>2.9340000000000002</v>
      </c>
      <c r="S43" s="14">
        <v>2.6850000000000001</v>
      </c>
      <c r="T43" s="14">
        <v>2.8079999999999998</v>
      </c>
      <c r="U43" s="3">
        <v>3.2170000000000001</v>
      </c>
      <c r="V43" s="3">
        <v>2.97</v>
      </c>
      <c r="W43" s="3">
        <v>3.0640000000000001</v>
      </c>
      <c r="X43" s="3">
        <v>3.085</v>
      </c>
      <c r="Y43" s="3">
        <v>3.1560000000000001</v>
      </c>
      <c r="Z43" s="3">
        <v>3.0710000000000002</v>
      </c>
      <c r="AA43" s="3">
        <v>3.056</v>
      </c>
      <c r="AB43" s="3">
        <v>2.8370000000000002</v>
      </c>
      <c r="AC43" s="3">
        <v>2.9860000000000002</v>
      </c>
      <c r="AD43" s="3">
        <v>3.09</v>
      </c>
      <c r="AE43" s="3">
        <v>3.15</v>
      </c>
      <c r="AF43" s="3">
        <v>3.294</v>
      </c>
      <c r="AG43" s="3">
        <v>3.278</v>
      </c>
      <c r="AH43" s="3">
        <v>2.6160000000000001</v>
      </c>
      <c r="AI43" s="3">
        <v>3.0649999999999999</v>
      </c>
      <c r="AJ43" s="3">
        <v>3.0419999999999998</v>
      </c>
      <c r="AK43" s="3">
        <v>2.9740000000000002</v>
      </c>
      <c r="AL43" s="3">
        <v>2.8090000000000002</v>
      </c>
      <c r="AM43" s="3">
        <v>2.9279999999999999</v>
      </c>
    </row>
    <row r="44" spans="1:39" x14ac:dyDescent="0.2">
      <c r="A44" s="11"/>
      <c r="B44" s="13" t="str">
        <f t="shared" si="3"/>
        <v>E' (Val, pi-pi*)</v>
      </c>
      <c r="C44" s="3">
        <v>3.4129999999999998</v>
      </c>
      <c r="D44" s="3">
        <v>3.4420000000000002</v>
      </c>
      <c r="E44" s="3">
        <v>3.4569999999999999</v>
      </c>
      <c r="F44" s="3">
        <v>3.5169999999999999</v>
      </c>
      <c r="G44" s="3">
        <v>3.5910000000000002</v>
      </c>
      <c r="H44" s="3">
        <v>3.589</v>
      </c>
      <c r="I44" s="3">
        <v>3.609</v>
      </c>
      <c r="J44" s="3">
        <v>3.78</v>
      </c>
      <c r="K44" s="3">
        <v>3.6709999999999998</v>
      </c>
      <c r="L44" s="3">
        <v>3.6</v>
      </c>
      <c r="M44" s="3">
        <v>3.7549999999999999</v>
      </c>
      <c r="N44" s="3">
        <v>3.7450000000000001</v>
      </c>
      <c r="O44" s="3">
        <v>3.7810000000000001</v>
      </c>
      <c r="P44" s="14">
        <v>3.7469999999999999</v>
      </c>
      <c r="Q44" s="14">
        <v>3.7360000000000002</v>
      </c>
      <c r="R44" s="3">
        <v>3.6349999999999998</v>
      </c>
      <c r="S44" s="14">
        <v>3.4289999999999998</v>
      </c>
      <c r="T44" s="14">
        <v>3.5249999999999999</v>
      </c>
      <c r="U44" s="3">
        <v>3.835</v>
      </c>
      <c r="V44" s="3">
        <v>3.6779999999999999</v>
      </c>
      <c r="W44" s="3">
        <v>3.778</v>
      </c>
      <c r="X44" s="3">
        <v>3.78</v>
      </c>
      <c r="Y44" s="3">
        <v>3.8540000000000001</v>
      </c>
      <c r="Z44" s="3">
        <v>3.7549999999999999</v>
      </c>
      <c r="AA44" s="3">
        <v>3.7559999999999998</v>
      </c>
      <c r="AB44" s="3">
        <v>3.593</v>
      </c>
      <c r="AC44" s="3">
        <v>3.6880000000000002</v>
      </c>
      <c r="AD44" s="3">
        <v>3.8050000000000002</v>
      </c>
      <c r="AE44" s="3">
        <v>3.8450000000000002</v>
      </c>
      <c r="AF44" s="3">
        <v>3.9449999999999998</v>
      </c>
      <c r="AG44" s="3">
        <v>3.9540000000000002</v>
      </c>
      <c r="AH44" s="3">
        <v>3.5150000000000001</v>
      </c>
      <c r="AI44" s="3">
        <v>3.7490000000000001</v>
      </c>
      <c r="AJ44" s="3">
        <v>3.73</v>
      </c>
      <c r="AK44" s="3">
        <v>3.72</v>
      </c>
      <c r="AL44" s="3">
        <v>3.528</v>
      </c>
      <c r="AM44" s="3">
        <v>3.65</v>
      </c>
    </row>
    <row r="45" spans="1:39" x14ac:dyDescent="0.2">
      <c r="A45" s="11"/>
      <c r="B45" s="13" t="str">
        <f t="shared" si="3"/>
        <v>A1" (Val, n-pi*)</v>
      </c>
      <c r="C45" s="3">
        <v>3.4369999999999998</v>
      </c>
      <c r="D45" s="3">
        <v>3.49</v>
      </c>
      <c r="E45" s="3">
        <v>3.6360000000000001</v>
      </c>
      <c r="F45" s="3">
        <v>3.7709999999999999</v>
      </c>
      <c r="G45" s="3">
        <v>3.9860000000000002</v>
      </c>
      <c r="H45" s="3">
        <v>3.702</v>
      </c>
      <c r="I45" s="3">
        <v>3.7240000000000002</v>
      </c>
      <c r="J45" s="3">
        <v>4.3440000000000003</v>
      </c>
      <c r="K45" s="3">
        <v>4.1139999999999999</v>
      </c>
      <c r="L45" s="3">
        <v>3.996</v>
      </c>
      <c r="M45" s="3">
        <v>4.3360000000000003</v>
      </c>
      <c r="N45" s="3">
        <v>4.2610000000000001</v>
      </c>
      <c r="O45" s="3">
        <v>4.3529999999999998</v>
      </c>
      <c r="P45" s="14">
        <v>4.0570000000000004</v>
      </c>
      <c r="Q45" s="14">
        <v>4.0469999999999997</v>
      </c>
      <c r="R45" s="3">
        <v>4.101</v>
      </c>
      <c r="S45" s="14">
        <v>3.4620000000000002</v>
      </c>
      <c r="T45" s="14">
        <v>3.8370000000000002</v>
      </c>
      <c r="U45" s="3">
        <v>4.68</v>
      </c>
      <c r="V45" s="3">
        <v>4.0910000000000002</v>
      </c>
      <c r="W45" s="3">
        <v>4.2930000000000001</v>
      </c>
      <c r="X45" s="3">
        <v>4.2839999999999998</v>
      </c>
      <c r="Y45" s="3">
        <v>4.3730000000000002</v>
      </c>
      <c r="Z45" s="3">
        <v>4.2560000000000002</v>
      </c>
      <c r="AA45" s="3">
        <v>4.2320000000000002</v>
      </c>
      <c r="AB45" s="3">
        <v>3.7570000000000001</v>
      </c>
      <c r="AC45" s="3">
        <v>4.1109999999999998</v>
      </c>
      <c r="AD45" s="3">
        <v>4.22</v>
      </c>
      <c r="AE45" s="3">
        <v>4.335</v>
      </c>
      <c r="AF45" s="3">
        <v>4.641</v>
      </c>
      <c r="AG45" s="3">
        <v>4.5209999999999999</v>
      </c>
      <c r="AH45" s="3">
        <v>2.863</v>
      </c>
      <c r="AI45" s="3">
        <v>4.109</v>
      </c>
      <c r="AJ45" s="3">
        <v>4.0869999999999997</v>
      </c>
      <c r="AK45" s="3">
        <v>4.12</v>
      </c>
      <c r="AL45" s="3">
        <v>3.839</v>
      </c>
      <c r="AM45" s="3">
        <v>4.1890000000000001</v>
      </c>
    </row>
    <row r="46" spans="1:39" x14ac:dyDescent="0.2">
      <c r="A46" s="11"/>
      <c r="B46" s="13" t="str">
        <f t="shared" si="3"/>
        <v>E" (Val, n-pi*)</v>
      </c>
      <c r="C46" s="3">
        <v>3.4929999999999999</v>
      </c>
      <c r="D46" s="3">
        <v>3.5630000000000002</v>
      </c>
      <c r="E46" s="3">
        <v>3.7029999999999998</v>
      </c>
      <c r="F46" s="3">
        <v>3.8069999999999999</v>
      </c>
      <c r="G46" s="3">
        <v>4.01</v>
      </c>
      <c r="H46" s="3">
        <v>3.7090000000000001</v>
      </c>
      <c r="I46" s="3">
        <v>3.7309999999999999</v>
      </c>
      <c r="J46" s="3">
        <v>4.3520000000000003</v>
      </c>
      <c r="K46" s="3">
        <v>4.1349999999999998</v>
      </c>
      <c r="L46" s="3">
        <v>4.048</v>
      </c>
      <c r="M46" s="3">
        <v>4.3259999999999996</v>
      </c>
      <c r="N46" s="3">
        <v>4.2489999999999997</v>
      </c>
      <c r="O46" s="3">
        <v>4.3360000000000003</v>
      </c>
      <c r="P46" s="14">
        <v>4.0640000000000001</v>
      </c>
      <c r="Q46" s="14">
        <v>4.0549999999999997</v>
      </c>
      <c r="R46" s="3">
        <v>4.1399999999999997</v>
      </c>
      <c r="S46" s="10">
        <v>3.5659999999999998</v>
      </c>
      <c r="T46" s="14">
        <v>3.8929999999999998</v>
      </c>
      <c r="U46" s="3">
        <v>4.6749999999999998</v>
      </c>
      <c r="V46" s="3">
        <v>4.1180000000000003</v>
      </c>
      <c r="W46" s="3">
        <v>4.3099999999999996</v>
      </c>
      <c r="X46" s="3">
        <v>4.3019999999999996</v>
      </c>
      <c r="Y46" s="3">
        <v>4.383</v>
      </c>
      <c r="Z46" s="3">
        <v>4.2569999999999997</v>
      </c>
      <c r="AA46" s="3">
        <v>4.2279999999999998</v>
      </c>
      <c r="AB46" s="3">
        <v>3.806</v>
      </c>
      <c r="AC46" s="3">
        <v>4.1280000000000001</v>
      </c>
      <c r="AD46" s="3">
        <v>4.22</v>
      </c>
      <c r="AE46" s="3">
        <v>4.3570000000000002</v>
      </c>
      <c r="AF46" s="3">
        <v>4.6349999999999998</v>
      </c>
      <c r="AG46" s="3">
        <v>4.5140000000000002</v>
      </c>
      <c r="AH46" s="3">
        <v>2.9119999999999999</v>
      </c>
      <c r="AI46" s="3">
        <v>4.1210000000000004</v>
      </c>
      <c r="AJ46" s="3">
        <v>4.09</v>
      </c>
      <c r="AK46" s="3">
        <v>4.1479999999999997</v>
      </c>
      <c r="AL46" s="3">
        <v>3.8860000000000001</v>
      </c>
      <c r="AM46" s="3">
        <v>4.1970000000000001</v>
      </c>
    </row>
    <row r="47" spans="1:39" x14ac:dyDescent="0.2">
      <c r="C47" s="3"/>
      <c r="D47" s="3"/>
      <c r="E47" s="3"/>
      <c r="F47" s="3"/>
      <c r="G47" s="3"/>
      <c r="H47" s="3"/>
      <c r="I47" s="3"/>
      <c r="J47" s="3"/>
      <c r="K47" s="3"/>
      <c r="L47" s="3"/>
      <c r="M47" s="3"/>
      <c r="N47" s="3"/>
      <c r="O47" s="3"/>
      <c r="P47" s="3"/>
      <c r="Q47" s="3"/>
      <c r="R47" s="3"/>
      <c r="S47" s="3"/>
      <c r="T47" s="3"/>
      <c r="U47" s="3"/>
      <c r="V47" s="3"/>
      <c r="W47" s="3"/>
      <c r="X47" s="3"/>
      <c r="Y47" s="3"/>
      <c r="Z47" s="3"/>
      <c r="AA47" s="3"/>
    </row>
    <row r="49" spans="1:14" x14ac:dyDescent="0.2">
      <c r="A49" s="11" t="s">
        <v>343</v>
      </c>
      <c r="B49" s="12"/>
      <c r="C49" s="66" t="s">
        <v>344</v>
      </c>
      <c r="D49" s="66"/>
      <c r="E49" s="66"/>
      <c r="F49" s="66" t="s">
        <v>345</v>
      </c>
      <c r="G49" s="66"/>
      <c r="H49" s="66"/>
      <c r="I49" s="66" t="s">
        <v>346</v>
      </c>
      <c r="J49" s="66"/>
      <c r="K49" s="66"/>
      <c r="L49" s="66" t="s">
        <v>347</v>
      </c>
      <c r="M49" s="66"/>
      <c r="N49" s="66"/>
    </row>
    <row r="50" spans="1:14" x14ac:dyDescent="0.2">
      <c r="A50" s="12"/>
      <c r="B50" s="12"/>
      <c r="C50" s="41" t="s">
        <v>248</v>
      </c>
      <c r="D50" s="41" t="s">
        <v>348</v>
      </c>
      <c r="E50" s="41" t="s">
        <v>349</v>
      </c>
      <c r="F50" s="41" t="s">
        <v>248</v>
      </c>
      <c r="G50" s="41" t="s">
        <v>348</v>
      </c>
      <c r="H50" s="41" t="s">
        <v>349</v>
      </c>
      <c r="I50" s="41" t="s">
        <v>248</v>
      </c>
      <c r="J50" s="41" t="s">
        <v>348</v>
      </c>
      <c r="K50" s="41" t="s">
        <v>349</v>
      </c>
      <c r="L50" s="41" t="s">
        <v>248</v>
      </c>
      <c r="M50" s="41" t="s">
        <v>348</v>
      </c>
      <c r="N50" s="41" t="s">
        <v>349</v>
      </c>
    </row>
    <row r="51" spans="1:14" x14ac:dyDescent="0.2">
      <c r="A51" s="11" t="s">
        <v>35</v>
      </c>
      <c r="B51" s="13" t="str">
        <f t="shared" ref="B51:B58" si="4">B39</f>
        <v>A2' (Val, pi-pi*)</v>
      </c>
      <c r="C51" s="18">
        <v>2.4075639999999998</v>
      </c>
      <c r="D51" s="18">
        <v>2.6788530000000002</v>
      </c>
      <c r="E51" s="18">
        <v>3.3544269999999998</v>
      </c>
      <c r="F51" s="18">
        <v>2.7808549999999999</v>
      </c>
      <c r="G51" s="18">
        <v>2.7826390000000001</v>
      </c>
      <c r="H51" s="18">
        <v>3.2279800000000001</v>
      </c>
      <c r="I51" s="18">
        <v>2.443711</v>
      </c>
      <c r="J51" s="18">
        <v>2.7164229999999998</v>
      </c>
      <c r="K51" s="18">
        <v>3.3887659999999999</v>
      </c>
      <c r="L51" s="18">
        <v>2.8205580000000001</v>
      </c>
      <c r="M51" s="18">
        <v>2.8215349999999999</v>
      </c>
      <c r="N51" s="18">
        <v>3.261212</v>
      </c>
    </row>
    <row r="52" spans="1:14" x14ac:dyDescent="0.2">
      <c r="A52" s="11"/>
      <c r="B52" s="13" t="str">
        <f t="shared" si="4"/>
        <v>A1" (Val, n-pi*)</v>
      </c>
      <c r="C52" s="18">
        <v>3.4261689999999998</v>
      </c>
      <c r="D52" s="18">
        <v>3.8387009999999999</v>
      </c>
      <c r="E52" s="18">
        <v>4.7389510000000001</v>
      </c>
      <c r="F52" s="18">
        <v>4.0245990000000003</v>
      </c>
      <c r="G52" s="18">
        <v>4.0143079999999998</v>
      </c>
      <c r="H52" s="18">
        <v>4.5098900000000004</v>
      </c>
      <c r="I52" s="18">
        <v>3.4370440000000002</v>
      </c>
      <c r="J52" s="18">
        <v>3.8504809999999998</v>
      </c>
      <c r="K52" s="18">
        <v>4.7500359999999997</v>
      </c>
      <c r="L52" s="18">
        <v>4.0381070000000001</v>
      </c>
      <c r="M52" s="18">
        <v>4.0269870000000001</v>
      </c>
      <c r="N52" s="18">
        <v>4.5199809999999996</v>
      </c>
    </row>
    <row r="53" spans="1:14" x14ac:dyDescent="0.2">
      <c r="A53" s="11"/>
      <c r="B53" s="13" t="str">
        <f t="shared" si="4"/>
        <v>E" (Val, n-pi*)</v>
      </c>
      <c r="C53" s="18">
        <v>3.5343019999999998</v>
      </c>
      <c r="D53" s="18">
        <v>3.9325830000000002</v>
      </c>
      <c r="E53" s="18">
        <v>4.7961130000000001</v>
      </c>
      <c r="F53" s="18">
        <v>4.1010530000000003</v>
      </c>
      <c r="G53" s="18">
        <v>4.0976429999999997</v>
      </c>
      <c r="H53" s="18">
        <v>4.5780279999999998</v>
      </c>
      <c r="I53" s="18">
        <v>3.5456880000000002</v>
      </c>
      <c r="J53" s="18">
        <v>3.94455</v>
      </c>
      <c r="K53" s="18">
        <v>4.8074469999999998</v>
      </c>
      <c r="L53" s="18">
        <v>4.1144679999999996</v>
      </c>
      <c r="M53" s="18">
        <v>4.110322</v>
      </c>
      <c r="N53" s="18">
        <v>4.5883380000000002</v>
      </c>
    </row>
    <row r="54" spans="1:14" x14ac:dyDescent="0.2">
      <c r="A54" s="11"/>
      <c r="B54" s="13" t="str">
        <f t="shared" si="4"/>
        <v>E' (Val, pi-pi*)</v>
      </c>
      <c r="C54" s="18">
        <v>4.066338</v>
      </c>
      <c r="D54" s="18">
        <v>4.3889300000000002</v>
      </c>
      <c r="E54" s="18">
        <v>5.3657209999999997</v>
      </c>
      <c r="F54" s="18">
        <v>4.4995649999999996</v>
      </c>
      <c r="G54" s="18">
        <v>4.5061280000000004</v>
      </c>
      <c r="H54" s="18">
        <v>5.2359179999999999</v>
      </c>
      <c r="I54" s="18">
        <v>4.2835580000000002</v>
      </c>
      <c r="J54" s="18">
        <v>4.609451</v>
      </c>
      <c r="K54" s="18">
        <v>5.5418200000000004</v>
      </c>
      <c r="L54" s="18">
        <v>4.7211379999999998</v>
      </c>
      <c r="M54" s="18">
        <v>4.7276119999999997</v>
      </c>
      <c r="N54" s="18">
        <v>5.4096219999999997</v>
      </c>
    </row>
    <row r="55" spans="1:14" x14ac:dyDescent="0.2">
      <c r="A55" s="11" t="s">
        <v>3</v>
      </c>
      <c r="B55" s="13" t="str">
        <f t="shared" si="4"/>
        <v>A2' (Val, pi-pi*)</v>
      </c>
      <c r="C55" s="18">
        <v>2.152466</v>
      </c>
      <c r="D55" s="18">
        <v>2.411816</v>
      </c>
      <c r="E55" s="18">
        <v>3.0597300000000001</v>
      </c>
      <c r="F55" s="18">
        <v>2.501792</v>
      </c>
      <c r="G55" s="18">
        <v>2.5078830000000001</v>
      </c>
      <c r="H55" s="18">
        <v>2.9415360000000002</v>
      </c>
      <c r="I55" s="18">
        <v>2.1891050000000001</v>
      </c>
      <c r="J55" s="18">
        <v>2.4548610000000002</v>
      </c>
      <c r="K55" s="18">
        <v>3.1056879999999998</v>
      </c>
      <c r="L55" s="18">
        <v>2.5504180000000001</v>
      </c>
      <c r="M55" s="18">
        <v>2.5550259999999998</v>
      </c>
      <c r="N55" s="18">
        <v>2.9833020000000001</v>
      </c>
    </row>
    <row r="56" spans="1:14" x14ac:dyDescent="0.2">
      <c r="A56" s="11"/>
      <c r="B56" s="13" t="str">
        <f t="shared" si="4"/>
        <v>E' (Val, pi-pi*)</v>
      </c>
      <c r="C56" s="18">
        <v>2.8260489999999998</v>
      </c>
      <c r="D56" s="18">
        <v>3.0906069999999999</v>
      </c>
      <c r="E56" s="18">
        <v>4.17164</v>
      </c>
      <c r="F56" s="18">
        <v>3.1406830000000001</v>
      </c>
      <c r="G56" s="18">
        <v>3.1715840000000002</v>
      </c>
      <c r="H56" s="18">
        <v>4.0730449999999996</v>
      </c>
      <c r="I56" s="18">
        <v>2.9139979999999999</v>
      </c>
      <c r="J56" s="18">
        <v>3.190245</v>
      </c>
      <c r="K56" s="18">
        <v>4.2413179999999997</v>
      </c>
      <c r="L56" s="18">
        <v>3.2563170000000001</v>
      </c>
      <c r="M56" s="18">
        <v>3.2804359999999999</v>
      </c>
      <c r="N56" s="18">
        <v>4.1369639999999999</v>
      </c>
    </row>
    <row r="57" spans="1:14" x14ac:dyDescent="0.2">
      <c r="A57" s="11"/>
      <c r="B57" s="13" t="str">
        <f t="shared" si="4"/>
        <v>A1" (Val, n-pi*)</v>
      </c>
      <c r="C57" s="18">
        <v>3.2718120000000002</v>
      </c>
      <c r="D57" s="18">
        <v>3.6774</v>
      </c>
      <c r="E57" s="18">
        <v>4.5936079999999997</v>
      </c>
      <c r="F57" s="18">
        <v>3.8447619999999998</v>
      </c>
      <c r="G57" s="18">
        <v>3.8450600000000001</v>
      </c>
      <c r="H57" s="18">
        <v>4.3699089999999998</v>
      </c>
      <c r="I57" s="18">
        <v>3.2879800000000001</v>
      </c>
      <c r="J57" s="18">
        <v>3.6959339999999998</v>
      </c>
      <c r="K57" s="18">
        <v>4.6118600000000001</v>
      </c>
      <c r="L57" s="18">
        <v>3.8664269999999998</v>
      </c>
      <c r="M57" s="18">
        <v>3.865405</v>
      </c>
      <c r="N57" s="18">
        <v>4.3864799999999997</v>
      </c>
    </row>
    <row r="58" spans="1:14" x14ac:dyDescent="0.2">
      <c r="A58" s="11"/>
      <c r="B58" s="13" t="str">
        <f t="shared" si="4"/>
        <v>E" (Val, n-pi*)</v>
      </c>
      <c r="C58" s="18">
        <v>3.3600349999999999</v>
      </c>
      <c r="D58" s="18">
        <v>3.7548300000000001</v>
      </c>
      <c r="E58" s="18">
        <v>4.6346020000000001</v>
      </c>
      <c r="F58" s="18">
        <v>3.909653</v>
      </c>
      <c r="G58" s="18">
        <v>3.9144869999999998</v>
      </c>
      <c r="H58" s="18">
        <v>4.4206079999999996</v>
      </c>
      <c r="I58" s="18">
        <v>3.3783409999999998</v>
      </c>
      <c r="J58" s="18">
        <v>3.775658</v>
      </c>
      <c r="K58" s="18">
        <v>4.655081</v>
      </c>
      <c r="L58" s="18">
        <v>3.9333049999999998</v>
      </c>
      <c r="M58" s="18">
        <v>3.9371260000000001</v>
      </c>
      <c r="N58" s="18">
        <v>4.4393339999999997</v>
      </c>
    </row>
  </sheetData>
  <mergeCells count="4">
    <mergeCell ref="C49:E49"/>
    <mergeCell ref="F49:H49"/>
    <mergeCell ref="I49:K49"/>
    <mergeCell ref="L49:N4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D9BD3-F061-1C4C-996B-35C5AAF89E49}">
  <dimension ref="A1:AN70"/>
  <sheetViews>
    <sheetView zoomScale="80" zoomScaleNormal="80" workbookViewId="0">
      <selection activeCell="D1" sqref="D1"/>
    </sheetView>
  </sheetViews>
  <sheetFormatPr baseColWidth="10" defaultRowHeight="16" x14ac:dyDescent="0.2"/>
  <sheetData>
    <row r="1" spans="1:40" x14ac:dyDescent="0.2">
      <c r="A1" s="9" t="s">
        <v>80</v>
      </c>
      <c r="B1" s="9"/>
      <c r="C1" s="9" t="s">
        <v>0</v>
      </c>
      <c r="D1" s="26"/>
      <c r="E1" s="10">
        <v>13</v>
      </c>
      <c r="F1" s="25" t="s">
        <v>61</v>
      </c>
      <c r="G1" s="24" t="s">
        <v>69</v>
      </c>
      <c r="H1" s="24"/>
      <c r="I1" s="24"/>
      <c r="J1" s="10"/>
      <c r="K1" s="10"/>
      <c r="L1" s="24"/>
      <c r="M1" s="24" t="s">
        <v>388</v>
      </c>
      <c r="N1" s="24"/>
      <c r="O1" s="10"/>
      <c r="P1" s="10"/>
      <c r="Q1" s="10"/>
      <c r="R1" s="10"/>
      <c r="S1" s="10"/>
      <c r="T1" s="10"/>
      <c r="U1" s="10"/>
      <c r="V1" s="10"/>
      <c r="W1" s="10"/>
      <c r="X1" s="10"/>
      <c r="Y1" s="10"/>
      <c r="Z1" s="10"/>
      <c r="AA1" s="10"/>
      <c r="AB1" s="10"/>
      <c r="AC1" s="10"/>
      <c r="AD1" s="10"/>
      <c r="AE1" s="10"/>
      <c r="AF1" s="10"/>
      <c r="AG1" s="10"/>
      <c r="AH1" s="10"/>
      <c r="AI1" s="10"/>
      <c r="AJ1" s="10"/>
      <c r="AK1" s="10"/>
      <c r="AL1" s="10"/>
      <c r="AM1" s="10"/>
      <c r="AN1" s="10"/>
    </row>
    <row r="2" spans="1:40" x14ac:dyDescent="0.2">
      <c r="A2" s="11" t="s">
        <v>25</v>
      </c>
      <c r="B2" s="12"/>
      <c r="C2" s="12"/>
      <c r="D2" s="12" t="s">
        <v>23</v>
      </c>
      <c r="E2" s="12" t="s">
        <v>23</v>
      </c>
      <c r="F2" s="12" t="s">
        <v>22</v>
      </c>
      <c r="G2" s="12" t="s">
        <v>23</v>
      </c>
      <c r="H2" s="12" t="s">
        <v>32</v>
      </c>
      <c r="I2" s="12" t="s">
        <v>24</v>
      </c>
      <c r="J2" s="12"/>
      <c r="K2" s="35" t="s">
        <v>23</v>
      </c>
      <c r="L2" s="35" t="s">
        <v>22</v>
      </c>
      <c r="M2" s="35" t="s">
        <v>46</v>
      </c>
      <c r="N2" s="35" t="s">
        <v>46</v>
      </c>
      <c r="O2" s="35" t="s">
        <v>22</v>
      </c>
      <c r="P2" s="10"/>
      <c r="Q2" s="10"/>
      <c r="R2" s="10"/>
      <c r="S2" s="10"/>
      <c r="T2" s="10"/>
      <c r="U2" s="10"/>
      <c r="V2" s="10"/>
      <c r="W2" s="10"/>
      <c r="X2" s="10"/>
      <c r="Y2" s="10"/>
      <c r="Z2" s="10"/>
      <c r="AA2" s="10"/>
      <c r="AB2" s="10"/>
      <c r="AC2" s="10"/>
      <c r="AD2" s="10"/>
      <c r="AE2" s="10"/>
      <c r="AF2" s="10"/>
      <c r="AG2" s="10"/>
      <c r="AH2" s="10"/>
      <c r="AI2" s="10"/>
      <c r="AJ2" s="10"/>
      <c r="AK2" s="10"/>
      <c r="AL2" s="10"/>
      <c r="AM2" s="10"/>
      <c r="AN2" s="10"/>
    </row>
    <row r="3" spans="1:40" x14ac:dyDescent="0.2">
      <c r="A3" s="12"/>
      <c r="B3" s="12"/>
      <c r="C3" s="12"/>
      <c r="D3" s="11" t="s">
        <v>320</v>
      </c>
      <c r="E3" s="11" t="s">
        <v>28</v>
      </c>
      <c r="F3" s="11" t="s">
        <v>29</v>
      </c>
      <c r="G3" s="11" t="s">
        <v>319</v>
      </c>
      <c r="H3" s="11" t="s">
        <v>1</v>
      </c>
      <c r="I3" s="11" t="s">
        <v>2</v>
      </c>
      <c r="J3" s="11" t="s">
        <v>72</v>
      </c>
      <c r="K3" s="36" t="s">
        <v>127</v>
      </c>
      <c r="L3" s="36" t="s">
        <v>91</v>
      </c>
      <c r="M3" s="36" t="s">
        <v>94</v>
      </c>
      <c r="N3" s="36" t="s">
        <v>94</v>
      </c>
      <c r="O3" s="36" t="s">
        <v>29</v>
      </c>
      <c r="P3" s="10"/>
      <c r="Q3" s="10"/>
      <c r="R3" s="10"/>
      <c r="S3" s="10"/>
      <c r="T3" s="10"/>
      <c r="U3" s="10"/>
      <c r="V3" s="10"/>
      <c r="W3" s="10"/>
      <c r="X3" s="10"/>
      <c r="Y3" s="10"/>
      <c r="Z3" s="10"/>
      <c r="AA3" s="10"/>
      <c r="AB3" s="10"/>
      <c r="AC3" s="10"/>
      <c r="AD3" s="10"/>
      <c r="AE3" s="10"/>
      <c r="AF3" s="10"/>
      <c r="AG3" s="10"/>
      <c r="AH3" s="10"/>
      <c r="AI3" s="10"/>
      <c r="AJ3" s="10"/>
      <c r="AK3" s="10"/>
      <c r="AL3" s="10"/>
      <c r="AM3" s="10"/>
      <c r="AN3" s="10"/>
    </row>
    <row r="4" spans="1:40" x14ac:dyDescent="0.2">
      <c r="A4" s="11" t="s">
        <v>389</v>
      </c>
      <c r="B4" s="11" t="s">
        <v>35</v>
      </c>
      <c r="C4" s="13" t="s">
        <v>50</v>
      </c>
      <c r="D4" s="14">
        <v>1.9630000000000001</v>
      </c>
      <c r="E4" s="14">
        <v>1.915</v>
      </c>
      <c r="F4" s="14">
        <v>1.9179999999999999</v>
      </c>
      <c r="G4" s="14">
        <v>1.6359999999999999</v>
      </c>
      <c r="H4" s="14">
        <v>1.603</v>
      </c>
      <c r="I4" s="14">
        <v>1.5980000000000001</v>
      </c>
      <c r="J4" s="14">
        <f>I4</f>
        <v>1.5980000000000001</v>
      </c>
      <c r="K4" s="15">
        <v>84</v>
      </c>
      <c r="L4" s="19"/>
      <c r="M4" s="24" t="s">
        <v>390</v>
      </c>
      <c r="N4" s="24">
        <v>0</v>
      </c>
      <c r="O4" s="24" t="s">
        <v>391</v>
      </c>
      <c r="P4" s="24"/>
      <c r="Q4" s="10"/>
      <c r="R4" s="10"/>
      <c r="S4" s="10"/>
      <c r="T4" s="10"/>
      <c r="U4" s="10"/>
      <c r="V4" s="10"/>
      <c r="W4" s="10"/>
      <c r="X4" s="10"/>
      <c r="Y4" s="10"/>
      <c r="Z4" s="10"/>
      <c r="AA4" s="10"/>
      <c r="AB4" s="10"/>
      <c r="AC4" s="10"/>
      <c r="AD4" s="10"/>
      <c r="AE4" s="10"/>
      <c r="AF4" s="10"/>
      <c r="AG4" s="10"/>
      <c r="AH4" s="10"/>
      <c r="AI4" s="10"/>
      <c r="AJ4" s="10"/>
      <c r="AK4" s="10"/>
      <c r="AL4" s="10"/>
      <c r="AM4" s="10"/>
      <c r="AN4" s="10"/>
    </row>
    <row r="5" spans="1:40" x14ac:dyDescent="0.2">
      <c r="A5" s="12"/>
      <c r="B5" s="12"/>
      <c r="C5" s="13" t="s">
        <v>49</v>
      </c>
      <c r="D5" s="14">
        <v>3.2709999999999999</v>
      </c>
      <c r="E5" s="14">
        <v>3.1890000000000001</v>
      </c>
      <c r="F5" s="14">
        <v>3.173</v>
      </c>
      <c r="G5" s="14">
        <v>3.0649999999999999</v>
      </c>
      <c r="H5" s="14">
        <v>2.9940000000000002</v>
      </c>
      <c r="I5" s="14">
        <v>2.9689999999999999</v>
      </c>
      <c r="J5" s="14">
        <f>I5</f>
        <v>2.9689999999999999</v>
      </c>
      <c r="K5" s="15">
        <v>85.2</v>
      </c>
      <c r="L5" s="19" t="s">
        <v>392</v>
      </c>
      <c r="M5" s="24" t="s">
        <v>393</v>
      </c>
      <c r="N5" s="24">
        <v>1</v>
      </c>
      <c r="O5" s="24" t="s">
        <v>394</v>
      </c>
      <c r="P5" s="10"/>
      <c r="Q5" s="10"/>
      <c r="R5" s="10"/>
      <c r="S5" s="10"/>
      <c r="T5" s="10"/>
      <c r="U5" s="10"/>
      <c r="V5" s="10"/>
      <c r="W5" s="10"/>
      <c r="X5" s="10"/>
      <c r="Y5" s="10"/>
      <c r="Z5" s="10"/>
      <c r="AA5" s="10"/>
      <c r="AB5" s="10"/>
      <c r="AC5" s="10"/>
      <c r="AD5" s="10"/>
      <c r="AE5" s="10"/>
      <c r="AF5" s="10"/>
      <c r="AG5" s="10"/>
      <c r="AH5" s="10"/>
      <c r="AI5" s="10"/>
      <c r="AJ5" s="10"/>
      <c r="AK5" s="10"/>
      <c r="AL5" s="10"/>
      <c r="AM5" s="10"/>
      <c r="AN5" s="10"/>
    </row>
    <row r="6" spans="1:40" x14ac:dyDescent="0.2">
      <c r="A6" s="12"/>
      <c r="B6" s="12"/>
      <c r="C6" s="13" t="s">
        <v>396</v>
      </c>
      <c r="D6" s="14">
        <v>4.7229999999999999</v>
      </c>
      <c r="E6" s="14">
        <v>4.6959999999999997</v>
      </c>
      <c r="F6" s="14">
        <v>4.7069999999999999</v>
      </c>
      <c r="G6" s="14">
        <v>3.8849999999999998</v>
      </c>
      <c r="H6" s="14">
        <v>3.8769999999999998</v>
      </c>
      <c r="I6" s="14">
        <v>3.8650000000000002</v>
      </c>
      <c r="J6" s="14">
        <v>3.2919999999999998</v>
      </c>
      <c r="K6" s="15">
        <v>54.5</v>
      </c>
      <c r="L6" s="19" t="s">
        <v>74</v>
      </c>
      <c r="M6" s="24" t="s">
        <v>397</v>
      </c>
      <c r="N6" s="24">
        <v>-1</v>
      </c>
      <c r="O6" s="24" t="s">
        <v>398</v>
      </c>
      <c r="P6" s="10"/>
      <c r="Q6" s="10" t="s">
        <v>417</v>
      </c>
      <c r="R6" s="10"/>
      <c r="S6" s="10"/>
      <c r="T6" s="10"/>
      <c r="U6" s="10"/>
      <c r="V6" s="10"/>
      <c r="W6" s="10"/>
      <c r="X6" s="10"/>
      <c r="Y6" s="10"/>
      <c r="Z6" s="10"/>
      <c r="AA6" s="10"/>
      <c r="AB6" s="10"/>
      <c r="AC6" s="10"/>
      <c r="AD6" s="10"/>
      <c r="AE6" s="10"/>
      <c r="AF6" s="10"/>
      <c r="AG6" s="10"/>
      <c r="AH6" s="10"/>
      <c r="AI6" s="10"/>
      <c r="AJ6" s="10"/>
      <c r="AK6" s="10"/>
      <c r="AL6" s="10"/>
      <c r="AM6" s="10"/>
      <c r="AN6" s="10"/>
    </row>
    <row r="7" spans="1:40" x14ac:dyDescent="0.2">
      <c r="A7" s="12"/>
      <c r="B7" s="12"/>
      <c r="C7" s="13" t="s">
        <v>399</v>
      </c>
      <c r="D7" s="14">
        <v>4.9109999999999996</v>
      </c>
      <c r="E7" s="14">
        <v>4.8719999999999999</v>
      </c>
      <c r="F7" s="14">
        <v>4.8819999999999997</v>
      </c>
      <c r="G7" s="14">
        <v>4.0199999999999996</v>
      </c>
      <c r="H7" s="14">
        <v>4.0030000000000001</v>
      </c>
      <c r="I7" s="14">
        <v>3.9849999999999999</v>
      </c>
      <c r="J7" s="14">
        <v>3.7120000000000002</v>
      </c>
      <c r="K7" s="15">
        <v>65.3</v>
      </c>
      <c r="L7" s="14"/>
      <c r="M7" s="24" t="s">
        <v>400</v>
      </c>
      <c r="N7" s="24">
        <v>6</v>
      </c>
      <c r="O7" s="24" t="s">
        <v>401</v>
      </c>
      <c r="P7" s="10"/>
      <c r="Q7" s="10" t="s">
        <v>418</v>
      </c>
      <c r="R7" s="10"/>
      <c r="S7" s="10"/>
      <c r="T7" s="10"/>
      <c r="U7" s="10"/>
      <c r="V7" s="10"/>
      <c r="W7" s="10"/>
      <c r="X7" s="10"/>
      <c r="Y7" s="10"/>
      <c r="Z7" s="10"/>
      <c r="AA7" s="10"/>
      <c r="AB7" s="10"/>
      <c r="AC7" s="10"/>
      <c r="AD7" s="10"/>
      <c r="AE7" s="10"/>
      <c r="AF7" s="10"/>
      <c r="AG7" s="10"/>
      <c r="AH7" s="10"/>
      <c r="AI7" s="10"/>
      <c r="AJ7" s="10"/>
      <c r="AK7" s="10"/>
      <c r="AL7" s="10"/>
      <c r="AM7" s="10"/>
      <c r="AN7" s="10"/>
    </row>
    <row r="8" spans="1:40" x14ac:dyDescent="0.2">
      <c r="A8" s="12"/>
      <c r="B8" s="11"/>
      <c r="C8" s="13" t="s">
        <v>50</v>
      </c>
      <c r="D8" s="14">
        <v>4.702</v>
      </c>
      <c r="E8" s="14">
        <v>4.6180000000000003</v>
      </c>
      <c r="F8" s="14">
        <v>4.6139999999999999</v>
      </c>
      <c r="G8" s="14">
        <v>4.351</v>
      </c>
      <c r="H8" s="14">
        <v>4.2889999999999997</v>
      </c>
      <c r="I8" s="14">
        <v>4.266</v>
      </c>
      <c r="J8" s="14">
        <v>3.7349999999999999</v>
      </c>
      <c r="K8" s="15">
        <v>79.400000000000006</v>
      </c>
      <c r="L8" s="19"/>
      <c r="M8" s="24" t="s">
        <v>390</v>
      </c>
      <c r="N8" s="24">
        <v>0</v>
      </c>
      <c r="O8" s="24" t="s">
        <v>395</v>
      </c>
      <c r="P8" s="24"/>
      <c r="Q8" s="10" t="s">
        <v>418</v>
      </c>
      <c r="R8" s="10"/>
      <c r="S8" s="10"/>
      <c r="T8" s="10"/>
      <c r="U8" s="10"/>
      <c r="V8" s="10"/>
      <c r="W8" s="10"/>
      <c r="X8" s="10"/>
      <c r="Y8" s="10"/>
      <c r="Z8" s="10"/>
      <c r="AA8" s="10"/>
      <c r="AB8" s="10"/>
      <c r="AC8" s="10"/>
      <c r="AD8" s="10"/>
      <c r="AE8" s="10"/>
      <c r="AF8" s="10"/>
      <c r="AG8" s="10"/>
      <c r="AH8" s="10"/>
      <c r="AI8" s="10"/>
      <c r="AJ8" s="10"/>
      <c r="AK8" s="10"/>
      <c r="AL8" s="10"/>
      <c r="AM8" s="10"/>
      <c r="AN8" s="10"/>
    </row>
    <row r="9" spans="1:40" x14ac:dyDescent="0.2">
      <c r="A9" s="12"/>
      <c r="B9" s="11" t="s">
        <v>3</v>
      </c>
      <c r="C9" s="13" t="s">
        <v>49</v>
      </c>
      <c r="D9" s="14">
        <v>1.2709999999999999</v>
      </c>
      <c r="E9" s="14">
        <v>1.2929999999999999</v>
      </c>
      <c r="F9" s="14">
        <v>1.29</v>
      </c>
      <c r="G9" s="14">
        <v>1.319</v>
      </c>
      <c r="H9" s="14">
        <v>1.3340000000000001</v>
      </c>
      <c r="I9" s="49"/>
      <c r="J9" s="14">
        <f>H9+F9-E9</f>
        <v>1.3310000000000002</v>
      </c>
      <c r="K9" s="15">
        <v>96.6</v>
      </c>
      <c r="L9" s="14"/>
      <c r="M9" s="24" t="s">
        <v>390</v>
      </c>
      <c r="N9" s="24">
        <v>0</v>
      </c>
      <c r="O9" s="24" t="s">
        <v>394</v>
      </c>
      <c r="P9" s="10"/>
      <c r="Q9" s="10"/>
      <c r="R9" s="10"/>
      <c r="S9" s="10"/>
      <c r="T9" s="10"/>
      <c r="U9" s="10"/>
      <c r="V9" s="10"/>
      <c r="W9" s="10"/>
      <c r="X9" s="10"/>
      <c r="Y9" s="10"/>
      <c r="Z9" s="10"/>
      <c r="AA9" s="10"/>
      <c r="AB9" s="10"/>
      <c r="AC9" s="10"/>
      <c r="AD9" s="10"/>
      <c r="AE9" s="10"/>
      <c r="AF9" s="10"/>
      <c r="AG9" s="10"/>
      <c r="AH9" s="10"/>
      <c r="AI9" s="10"/>
      <c r="AJ9" s="10"/>
      <c r="AK9" s="10"/>
      <c r="AL9" s="10"/>
      <c r="AM9" s="10"/>
      <c r="AN9" s="10"/>
    </row>
    <row r="10" spans="1:40" x14ac:dyDescent="0.2">
      <c r="A10" s="12"/>
      <c r="B10" s="12"/>
      <c r="C10" s="13" t="s">
        <v>50</v>
      </c>
      <c r="D10" s="14">
        <v>1.446</v>
      </c>
      <c r="E10" s="14">
        <v>1.421</v>
      </c>
      <c r="F10" s="14">
        <v>1.421</v>
      </c>
      <c r="G10" s="14">
        <v>1.454</v>
      </c>
      <c r="H10" s="14">
        <v>1.4259999999999999</v>
      </c>
      <c r="I10" s="49"/>
      <c r="J10" s="14">
        <f>H10+F10-E10</f>
        <v>1.4259999999999999</v>
      </c>
      <c r="K10" s="15">
        <v>96.5</v>
      </c>
      <c r="L10" s="14"/>
      <c r="M10" s="24" t="s">
        <v>390</v>
      </c>
      <c r="N10" s="24">
        <v>0</v>
      </c>
      <c r="O10" s="24" t="s">
        <v>391</v>
      </c>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row>
    <row r="11" spans="1:40" x14ac:dyDescent="0.2">
      <c r="A11" s="12"/>
      <c r="B11" s="12"/>
      <c r="C11" s="13" t="s">
        <v>49</v>
      </c>
      <c r="D11" s="14">
        <v>3.0609999999999999</v>
      </c>
      <c r="E11" s="14">
        <v>3.06</v>
      </c>
      <c r="F11" s="14">
        <v>3.048</v>
      </c>
      <c r="G11" s="14">
        <v>3.04</v>
      </c>
      <c r="H11" s="14">
        <v>3.052</v>
      </c>
      <c r="I11" s="49"/>
      <c r="J11" s="14">
        <f>H11+F11-E11</f>
        <v>3.0399999999999996</v>
      </c>
      <c r="K11" s="15">
        <v>95.7</v>
      </c>
      <c r="L11" s="14"/>
      <c r="M11" s="24" t="s">
        <v>397</v>
      </c>
      <c r="N11" s="24">
        <v>-1</v>
      </c>
      <c r="O11" s="24" t="s">
        <v>402</v>
      </c>
      <c r="P11" s="24"/>
      <c r="Q11" s="24"/>
      <c r="R11" s="10"/>
      <c r="S11" s="10"/>
      <c r="T11" s="10"/>
      <c r="U11" s="10"/>
      <c r="V11" s="10"/>
      <c r="W11" s="10"/>
      <c r="X11" s="10"/>
      <c r="Y11" s="10"/>
      <c r="Z11" s="10"/>
      <c r="AA11" s="10"/>
      <c r="AB11" s="10"/>
      <c r="AC11" s="10"/>
      <c r="AD11" s="10"/>
      <c r="AE11" s="10"/>
      <c r="AF11" s="10"/>
      <c r="AG11" s="10"/>
      <c r="AH11" s="10"/>
      <c r="AI11" s="10"/>
      <c r="AJ11" s="10"/>
      <c r="AK11" s="10"/>
      <c r="AL11" s="10"/>
      <c r="AM11" s="10"/>
      <c r="AN11" s="10"/>
    </row>
    <row r="12" spans="1:40" x14ac:dyDescent="0.2">
      <c r="A12" s="12"/>
      <c r="B12" s="12"/>
      <c r="C12" s="13" t="s">
        <v>50</v>
      </c>
      <c r="D12" s="14">
        <v>3.5920000000000001</v>
      </c>
      <c r="E12" s="14">
        <v>3.5750000000000002</v>
      </c>
      <c r="F12" s="14">
        <v>3.552</v>
      </c>
      <c r="G12" s="14">
        <v>3.5960000000000001</v>
      </c>
      <c r="H12" s="14">
        <v>3.5779999999999998</v>
      </c>
      <c r="I12" s="49"/>
      <c r="J12" s="14">
        <f>H12+F12-E12</f>
        <v>3.5549999999999997</v>
      </c>
      <c r="K12" s="15">
        <v>96.6</v>
      </c>
      <c r="L12" s="14"/>
      <c r="M12" s="24" t="s">
        <v>403</v>
      </c>
      <c r="N12" s="24">
        <v>5</v>
      </c>
      <c r="O12" s="24" t="s">
        <v>404</v>
      </c>
      <c r="P12" s="24"/>
      <c r="Q12" s="10"/>
      <c r="R12" s="10"/>
      <c r="S12" s="10"/>
      <c r="T12" s="10"/>
      <c r="U12" s="10"/>
      <c r="V12" s="10"/>
      <c r="W12" s="10"/>
      <c r="X12" s="10"/>
      <c r="Y12" s="10"/>
      <c r="Z12" s="10"/>
      <c r="AA12" s="10"/>
      <c r="AB12" s="10"/>
      <c r="AC12" s="10"/>
      <c r="AD12" s="10"/>
      <c r="AE12" s="10"/>
      <c r="AF12" s="10"/>
      <c r="AG12" s="10"/>
      <c r="AH12" s="10"/>
      <c r="AI12" s="10"/>
      <c r="AJ12" s="10"/>
      <c r="AK12" s="10"/>
      <c r="AL12" s="10"/>
      <c r="AM12" s="10"/>
      <c r="AN12" s="10"/>
    </row>
    <row r="13" spans="1:40" x14ac:dyDescent="0.2">
      <c r="A13" s="11" t="s">
        <v>405</v>
      </c>
      <c r="B13" s="11" t="s">
        <v>35</v>
      </c>
      <c r="C13" s="13" t="s">
        <v>78</v>
      </c>
      <c r="D13" s="14">
        <v>0.80400000000000005</v>
      </c>
      <c r="E13" s="14">
        <v>0.83</v>
      </c>
      <c r="F13" s="14">
        <v>0.84699999999999998</v>
      </c>
      <c r="G13" s="14">
        <v>0.84599999999999997</v>
      </c>
      <c r="H13" s="14">
        <v>0.87</v>
      </c>
      <c r="I13" s="14">
        <v>0.871</v>
      </c>
      <c r="J13" s="14">
        <f>I13</f>
        <v>0.871</v>
      </c>
      <c r="K13" s="15">
        <v>86.2</v>
      </c>
      <c r="L13" s="14"/>
      <c r="M13" s="24" t="s">
        <v>406</v>
      </c>
      <c r="N13" s="24">
        <v>0</v>
      </c>
      <c r="O13" s="24" t="s">
        <v>394</v>
      </c>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row>
    <row r="14" spans="1:40" x14ac:dyDescent="0.2">
      <c r="A14" s="11"/>
      <c r="B14" s="11"/>
      <c r="C14" s="13" t="s">
        <v>38</v>
      </c>
      <c r="D14" s="14">
        <v>2.863</v>
      </c>
      <c r="E14" s="14">
        <v>2.8090000000000002</v>
      </c>
      <c r="F14" s="14">
        <v>2.7949999999999999</v>
      </c>
      <c r="G14" s="14">
        <v>2.7679999999999998</v>
      </c>
      <c r="H14" s="14">
        <v>2.7170000000000001</v>
      </c>
      <c r="I14" s="14">
        <v>2.6960000000000002</v>
      </c>
      <c r="J14" s="14">
        <f>I14</f>
        <v>2.6960000000000002</v>
      </c>
      <c r="K14" s="15">
        <v>84</v>
      </c>
      <c r="L14" s="19" t="s">
        <v>407</v>
      </c>
      <c r="M14" s="24" t="s">
        <v>406</v>
      </c>
      <c r="N14" s="24">
        <v>0</v>
      </c>
      <c r="O14" s="24" t="s">
        <v>391</v>
      </c>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row>
    <row r="15" spans="1:40" x14ac:dyDescent="0.2">
      <c r="A15" s="12"/>
      <c r="B15" s="11" t="s">
        <v>3</v>
      </c>
      <c r="C15" s="13" t="s">
        <v>38</v>
      </c>
      <c r="D15" s="14">
        <v>0.624</v>
      </c>
      <c r="E15" s="14">
        <v>0.67100000000000004</v>
      </c>
      <c r="F15" s="14">
        <v>0.66900000000000004</v>
      </c>
      <c r="G15" s="14">
        <v>0.84599999999999997</v>
      </c>
      <c r="H15" s="14">
        <v>0.88200000000000001</v>
      </c>
      <c r="I15" s="49"/>
      <c r="J15" s="14">
        <f>H15+F15-E15</f>
        <v>0.88000000000000012</v>
      </c>
      <c r="K15" s="15">
        <v>96.9</v>
      </c>
      <c r="L15" s="14"/>
      <c r="M15" s="24" t="s">
        <v>406</v>
      </c>
      <c r="N15" s="24">
        <v>0</v>
      </c>
      <c r="O15" s="24" t="s">
        <v>391</v>
      </c>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1:40" x14ac:dyDescent="0.2">
      <c r="A16" s="11"/>
      <c r="B16" s="11"/>
      <c r="C16" s="13" t="s">
        <v>78</v>
      </c>
      <c r="D16" s="14">
        <v>1</v>
      </c>
      <c r="E16" s="14">
        <v>0.98899999999999999</v>
      </c>
      <c r="F16" s="14">
        <v>0.99299999999999999</v>
      </c>
      <c r="G16" s="14">
        <v>1.1000000000000001</v>
      </c>
      <c r="H16" s="14">
        <v>1.089</v>
      </c>
      <c r="I16" s="49"/>
      <c r="J16" s="14">
        <f>H16+F16-E16</f>
        <v>1.093</v>
      </c>
      <c r="K16" s="15">
        <v>95.8</v>
      </c>
      <c r="L16" s="14"/>
      <c r="M16" s="24" t="s">
        <v>406</v>
      </c>
      <c r="N16" s="24">
        <v>0</v>
      </c>
      <c r="O16" s="24" t="s">
        <v>394</v>
      </c>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row>
    <row r="17" spans="1:40" x14ac:dyDescent="0.2">
      <c r="A17" s="10"/>
      <c r="B17" s="10"/>
      <c r="C17" s="10"/>
      <c r="D17" s="24" t="s">
        <v>419</v>
      </c>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row>
    <row r="18" spans="1:40" x14ac:dyDescent="0.2">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row>
    <row r="19" spans="1:40" x14ac:dyDescent="0.2">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row>
    <row r="20" spans="1:40" x14ac:dyDescent="0.2">
      <c r="A20" s="11" t="s">
        <v>4</v>
      </c>
      <c r="B20" s="11"/>
      <c r="C20" s="12"/>
      <c r="D20" s="12" t="s">
        <v>5</v>
      </c>
      <c r="E20" s="12" t="s">
        <v>5</v>
      </c>
      <c r="F20" s="12" t="s">
        <v>19</v>
      </c>
      <c r="G20" s="12"/>
      <c r="H20" s="12" t="s">
        <v>22</v>
      </c>
      <c r="I20" s="12" t="s">
        <v>24</v>
      </c>
      <c r="J20" s="12" t="s">
        <v>23</v>
      </c>
      <c r="K20" s="12" t="s">
        <v>24</v>
      </c>
      <c r="L20" s="12"/>
      <c r="M20" s="12"/>
      <c r="N20" s="12" t="s">
        <v>5</v>
      </c>
      <c r="O20" s="12" t="s">
        <v>5</v>
      </c>
      <c r="P20" s="12" t="s">
        <v>5</v>
      </c>
      <c r="Q20" s="12" t="s">
        <v>19</v>
      </c>
      <c r="R20" s="12" t="s">
        <v>19</v>
      </c>
      <c r="S20" s="12" t="s">
        <v>19</v>
      </c>
      <c r="T20" s="12" t="s">
        <v>21</v>
      </c>
      <c r="U20" s="50" t="s">
        <v>409</v>
      </c>
      <c r="V20" s="50" t="s">
        <v>409</v>
      </c>
      <c r="W20" s="50" t="s">
        <v>409</v>
      </c>
      <c r="X20" s="50" t="s">
        <v>409</v>
      </c>
      <c r="Y20" s="50" t="s">
        <v>409</v>
      </c>
      <c r="Z20" s="50" t="s">
        <v>409</v>
      </c>
      <c r="AA20" s="50" t="s">
        <v>409</v>
      </c>
      <c r="AB20" s="10"/>
      <c r="AC20" s="10"/>
      <c r="AD20" s="10"/>
      <c r="AE20" s="10"/>
      <c r="AF20" s="10"/>
      <c r="AG20" s="10"/>
      <c r="AH20" s="10"/>
      <c r="AI20" s="10"/>
      <c r="AJ20" s="10"/>
      <c r="AK20" s="10"/>
      <c r="AL20" s="10"/>
      <c r="AM20" s="10"/>
      <c r="AN20" s="10"/>
    </row>
    <row r="21" spans="1:40" x14ac:dyDescent="0.2">
      <c r="A21" s="12"/>
      <c r="B21" s="12"/>
      <c r="C21" s="12"/>
      <c r="D21" s="11" t="s">
        <v>6</v>
      </c>
      <c r="E21" s="11" t="s">
        <v>7</v>
      </c>
      <c r="F21" s="11" t="s">
        <v>16</v>
      </c>
      <c r="G21" s="11" t="s">
        <v>9</v>
      </c>
      <c r="H21" s="11" t="s">
        <v>8</v>
      </c>
      <c r="I21" s="11" t="s">
        <v>26</v>
      </c>
      <c r="J21" s="11" t="s">
        <v>10</v>
      </c>
      <c r="K21" s="11" t="s">
        <v>11</v>
      </c>
      <c r="L21" s="11" t="s">
        <v>12</v>
      </c>
      <c r="M21" s="23" t="s">
        <v>36</v>
      </c>
      <c r="N21" s="11" t="s">
        <v>15</v>
      </c>
      <c r="O21" s="11" t="s">
        <v>17</v>
      </c>
      <c r="P21" s="11" t="s">
        <v>18</v>
      </c>
      <c r="Q21" s="11" t="s">
        <v>15</v>
      </c>
      <c r="R21" s="11" t="s">
        <v>13</v>
      </c>
      <c r="S21" s="11" t="s">
        <v>14</v>
      </c>
      <c r="T21" s="11" t="s">
        <v>20</v>
      </c>
      <c r="U21" s="51" t="s">
        <v>410</v>
      </c>
      <c r="V21" s="51" t="s">
        <v>411</v>
      </c>
      <c r="W21" s="51" t="s">
        <v>412</v>
      </c>
      <c r="X21" s="51" t="s">
        <v>413</v>
      </c>
      <c r="Y21" s="51" t="s">
        <v>414</v>
      </c>
      <c r="Z21" s="51" t="s">
        <v>415</v>
      </c>
      <c r="AA21" s="51" t="s">
        <v>416</v>
      </c>
      <c r="AB21" s="10"/>
      <c r="AC21" s="10"/>
      <c r="AD21" s="10"/>
      <c r="AE21" s="10"/>
      <c r="AF21" s="10"/>
      <c r="AG21" s="10"/>
      <c r="AH21" s="10"/>
      <c r="AI21" s="10"/>
      <c r="AJ21" s="10"/>
      <c r="AK21" s="10"/>
      <c r="AL21" s="10"/>
      <c r="AM21" s="10"/>
      <c r="AN21" s="10"/>
    </row>
    <row r="22" spans="1:40" x14ac:dyDescent="0.2">
      <c r="A22" s="11" t="s">
        <v>389</v>
      </c>
      <c r="B22" s="11" t="s">
        <v>35</v>
      </c>
      <c r="C22" s="13" t="s">
        <v>50</v>
      </c>
      <c r="D22" s="14">
        <v>1.8580000000000001</v>
      </c>
      <c r="E22" s="14">
        <v>1.6890000000000001</v>
      </c>
      <c r="F22" s="14">
        <v>2.31</v>
      </c>
      <c r="G22" s="29"/>
      <c r="H22" s="10">
        <v>1.9179999999999999</v>
      </c>
      <c r="I22" s="14">
        <v>1.804</v>
      </c>
      <c r="J22" s="14">
        <v>1.802</v>
      </c>
      <c r="K22" s="14">
        <v>1.6910000000000001</v>
      </c>
      <c r="L22" s="29"/>
      <c r="M22" s="29"/>
      <c r="N22" s="14">
        <v>2.0449999999999999</v>
      </c>
      <c r="O22" s="14">
        <v>2.0659999999999998</v>
      </c>
      <c r="P22" s="14">
        <v>1.9370000000000001</v>
      </c>
      <c r="Q22" s="14">
        <v>1.831</v>
      </c>
      <c r="R22" s="14">
        <v>1.7390000000000001</v>
      </c>
      <c r="S22" s="14">
        <v>1.2150000000000001</v>
      </c>
      <c r="T22" s="14">
        <f>AVERAGE(R22:S22)</f>
        <v>1.4770000000000001</v>
      </c>
      <c r="U22" s="14">
        <v>1.7669999999999999</v>
      </c>
      <c r="V22" s="14">
        <v>1.476</v>
      </c>
      <c r="W22" s="14">
        <v>1.2250000000000001</v>
      </c>
      <c r="X22" s="29"/>
      <c r="Y22" s="29"/>
      <c r="Z22" s="14">
        <v>1.4019999999999999</v>
      </c>
      <c r="AA22" s="14">
        <v>1.383</v>
      </c>
      <c r="AB22" s="10"/>
      <c r="AC22" s="10"/>
      <c r="AD22" s="10"/>
      <c r="AE22" s="10"/>
      <c r="AF22" s="10"/>
      <c r="AG22" s="10"/>
      <c r="AH22" s="10"/>
      <c r="AI22" s="10"/>
      <c r="AJ22" s="10"/>
      <c r="AK22" s="10"/>
      <c r="AL22" s="10"/>
      <c r="AM22" s="10"/>
      <c r="AN22" s="10"/>
    </row>
    <row r="23" spans="1:40" x14ac:dyDescent="0.2">
      <c r="A23" s="12"/>
      <c r="B23" s="11"/>
      <c r="C23" s="13" t="s">
        <v>49</v>
      </c>
      <c r="D23" s="14">
        <v>3.036</v>
      </c>
      <c r="E23" s="14">
        <v>2.96</v>
      </c>
      <c r="F23" s="14">
        <v>3.5</v>
      </c>
      <c r="G23" s="29"/>
      <c r="H23" s="10">
        <v>3.173</v>
      </c>
      <c r="I23" s="14">
        <v>3.0369999999999999</v>
      </c>
      <c r="J23" s="14">
        <v>3.0339999999999998</v>
      </c>
      <c r="K23" s="14">
        <v>3.0230000000000001</v>
      </c>
      <c r="L23" s="29"/>
      <c r="M23" s="29"/>
      <c r="N23" s="14">
        <v>3.1549999999999998</v>
      </c>
      <c r="O23" s="14">
        <v>3.21</v>
      </c>
      <c r="P23" s="14">
        <v>3.121</v>
      </c>
      <c r="Q23" s="14">
        <v>2.948</v>
      </c>
      <c r="R23" s="14">
        <v>2.8719999999999999</v>
      </c>
      <c r="S23" s="14">
        <v>2.6640000000000001</v>
      </c>
      <c r="T23" s="14">
        <f t="shared" ref="T23:T34" si="0">AVERAGE(R23:S23)</f>
        <v>2.7679999999999998</v>
      </c>
      <c r="U23" s="14">
        <v>3.581</v>
      </c>
      <c r="V23" s="14">
        <v>3.0670000000000002</v>
      </c>
      <c r="W23" s="14">
        <v>2.5859999999999999</v>
      </c>
      <c r="X23" s="29"/>
      <c r="Y23" s="29"/>
      <c r="Z23" s="14">
        <v>3.0070000000000001</v>
      </c>
      <c r="AA23" s="14">
        <v>2.9670000000000001</v>
      </c>
      <c r="AB23" s="10"/>
      <c r="AC23" s="10"/>
      <c r="AD23" s="10"/>
      <c r="AE23" s="10"/>
      <c r="AF23" s="10"/>
      <c r="AG23" s="10"/>
      <c r="AH23" s="10"/>
      <c r="AI23" s="10"/>
      <c r="AJ23" s="10"/>
      <c r="AK23" s="10"/>
      <c r="AL23" s="10"/>
      <c r="AM23" s="10"/>
      <c r="AN23" s="10"/>
    </row>
    <row r="24" spans="1:40" x14ac:dyDescent="0.2">
      <c r="A24" s="12"/>
      <c r="B24" s="11"/>
      <c r="C24" s="13" t="s">
        <v>396</v>
      </c>
      <c r="D24" s="14">
        <v>4.82</v>
      </c>
      <c r="E24" s="14">
        <v>4.2699999999999996</v>
      </c>
      <c r="F24" s="14">
        <v>5.0620000000000003</v>
      </c>
      <c r="G24" s="29"/>
      <c r="H24" s="14">
        <v>4.7069999999999999</v>
      </c>
      <c r="I24" s="14">
        <v>4.391</v>
      </c>
      <c r="J24" s="14">
        <v>4.3650000000000002</v>
      </c>
      <c r="K24" s="14">
        <v>4.1130000000000004</v>
      </c>
      <c r="L24" s="29"/>
      <c r="M24" s="29"/>
      <c r="N24" s="14">
        <v>4.718</v>
      </c>
      <c r="O24" s="14">
        <v>4.7220000000000004</v>
      </c>
      <c r="P24" s="14">
        <v>4.5679999999999996</v>
      </c>
      <c r="Q24" s="14">
        <v>4.484</v>
      </c>
      <c r="R24" s="14">
        <v>4.3099999999999996</v>
      </c>
      <c r="S24" s="14">
        <v>2.762</v>
      </c>
      <c r="T24" s="14">
        <f t="shared" si="0"/>
        <v>3.5359999999999996</v>
      </c>
      <c r="U24" s="14">
        <v>3.911</v>
      </c>
      <c r="V24" s="14">
        <v>3.371</v>
      </c>
      <c r="W24" s="14">
        <v>2.77</v>
      </c>
      <c r="X24" s="29"/>
      <c r="Y24" s="29"/>
      <c r="Z24" s="14">
        <v>3.34</v>
      </c>
      <c r="AA24" s="14">
        <v>3.2919999999999998</v>
      </c>
      <c r="AB24" s="10"/>
      <c r="AC24" s="10"/>
      <c r="AD24" s="10"/>
      <c r="AE24" s="10"/>
      <c r="AF24" s="10"/>
      <c r="AG24" s="10"/>
      <c r="AH24" s="10"/>
      <c r="AI24" s="10"/>
      <c r="AJ24" s="10"/>
      <c r="AK24" s="10"/>
      <c r="AL24" s="10"/>
      <c r="AM24" s="10"/>
      <c r="AN24" s="10"/>
    </row>
    <row r="25" spans="1:40" x14ac:dyDescent="0.2">
      <c r="A25" s="12"/>
      <c r="B25" s="11"/>
      <c r="C25" s="13" t="s">
        <v>399</v>
      </c>
      <c r="D25" s="14">
        <v>4.9219999999999997</v>
      </c>
      <c r="E25" s="14">
        <v>4.5670000000000002</v>
      </c>
      <c r="F25" s="14">
        <v>5.2779999999999996</v>
      </c>
      <c r="G25" s="29"/>
      <c r="H25" s="14">
        <v>4.8819999999999997</v>
      </c>
      <c r="I25" s="14">
        <v>4.5339999999999998</v>
      </c>
      <c r="J25" s="14">
        <v>4.5069999999999997</v>
      </c>
      <c r="K25" s="14">
        <v>4.218</v>
      </c>
      <c r="L25" s="29"/>
      <c r="M25" s="29"/>
      <c r="N25" s="14">
        <v>4.8579999999999997</v>
      </c>
      <c r="O25" s="14">
        <v>4.827</v>
      </c>
      <c r="P25" s="14">
        <v>4.7350000000000003</v>
      </c>
      <c r="Q25" s="14">
        <v>4.6319999999999997</v>
      </c>
      <c r="R25" s="14">
        <v>4.6150000000000002</v>
      </c>
      <c r="S25" s="14">
        <v>2.7429999999999999</v>
      </c>
      <c r="T25" s="14">
        <f t="shared" si="0"/>
        <v>3.6790000000000003</v>
      </c>
      <c r="U25" s="14">
        <v>3.99</v>
      </c>
      <c r="V25" s="14">
        <v>3.125</v>
      </c>
      <c r="W25" s="14">
        <v>3.5859999999999999</v>
      </c>
      <c r="X25" s="29"/>
      <c r="Y25" s="29"/>
      <c r="Z25" s="14">
        <v>3.6579999999999999</v>
      </c>
      <c r="AA25" s="14">
        <v>3.6269999999999998</v>
      </c>
      <c r="AB25" s="10"/>
      <c r="AC25" s="10"/>
      <c r="AD25" s="10"/>
      <c r="AE25" s="10"/>
      <c r="AF25" s="10"/>
      <c r="AG25" s="10"/>
      <c r="AH25" s="10"/>
      <c r="AI25" s="10"/>
      <c r="AJ25" s="10"/>
      <c r="AK25" s="10"/>
      <c r="AL25" s="10"/>
      <c r="AM25" s="10"/>
      <c r="AN25" s="10"/>
    </row>
    <row r="26" spans="1:40" x14ac:dyDescent="0.2">
      <c r="A26" s="12"/>
      <c r="B26" s="11"/>
      <c r="C26" s="13" t="s">
        <v>50</v>
      </c>
      <c r="D26" s="14">
        <v>4.665</v>
      </c>
      <c r="E26" s="14">
        <v>4.2549999999999999</v>
      </c>
      <c r="F26" s="14">
        <v>4.9649999999999999</v>
      </c>
      <c r="G26" s="29"/>
      <c r="H26" s="14">
        <v>4.6139999999999999</v>
      </c>
      <c r="I26" s="14">
        <v>4.444</v>
      </c>
      <c r="J26" s="14">
        <v>4.43</v>
      </c>
      <c r="K26" s="14">
        <v>4.3810000000000002</v>
      </c>
      <c r="L26" s="29"/>
      <c r="M26" s="29"/>
      <c r="N26" s="14">
        <v>4.6219999999999999</v>
      </c>
      <c r="O26" s="14">
        <v>4.6130000000000004</v>
      </c>
      <c r="P26" s="14">
        <v>4.4909999999999997</v>
      </c>
      <c r="Q26" s="14">
        <v>4.3949999999999996</v>
      </c>
      <c r="R26" s="14">
        <v>4.3070000000000004</v>
      </c>
      <c r="S26" s="14">
        <v>3.0310000000000001</v>
      </c>
      <c r="T26" s="14">
        <f t="shared" ref="T26" si="1">AVERAGE(R26:S26)</f>
        <v>3.6690000000000005</v>
      </c>
      <c r="U26" s="14">
        <v>4.5540000000000003</v>
      </c>
      <c r="V26" s="14">
        <v>4.2469999999999999</v>
      </c>
      <c r="W26" s="14">
        <v>3.6890000000000001</v>
      </c>
      <c r="X26" s="29"/>
      <c r="Y26" s="29"/>
      <c r="Z26" s="29"/>
      <c r="AA26" s="29"/>
      <c r="AB26" s="10"/>
      <c r="AC26" s="10"/>
      <c r="AD26" s="10"/>
      <c r="AE26" s="10"/>
      <c r="AF26" s="10"/>
      <c r="AG26" s="10"/>
      <c r="AH26" s="10"/>
      <c r="AI26" s="10"/>
      <c r="AJ26" s="10"/>
      <c r="AK26" s="10"/>
      <c r="AL26" s="10"/>
      <c r="AM26" s="10"/>
      <c r="AN26" s="10"/>
    </row>
    <row r="27" spans="1:40" x14ac:dyDescent="0.2">
      <c r="A27" s="12"/>
      <c r="B27" s="11" t="s">
        <v>3</v>
      </c>
      <c r="C27" s="13" t="s">
        <v>49</v>
      </c>
      <c r="D27" s="14">
        <v>1.667</v>
      </c>
      <c r="E27" s="14">
        <v>1.4470000000000001</v>
      </c>
      <c r="F27" s="14">
        <v>1.7849999999999999</v>
      </c>
      <c r="G27" s="29"/>
      <c r="H27" s="14">
        <v>1.29</v>
      </c>
      <c r="I27" s="29"/>
      <c r="J27" s="29"/>
      <c r="K27" s="29"/>
      <c r="L27" s="29"/>
      <c r="M27" s="29"/>
      <c r="N27" s="14">
        <v>1.5960000000000001</v>
      </c>
      <c r="O27" s="14">
        <v>1.591</v>
      </c>
      <c r="P27" s="14">
        <v>1.542</v>
      </c>
      <c r="Q27" s="14">
        <v>1.429</v>
      </c>
      <c r="R27" s="14">
        <v>1.46</v>
      </c>
      <c r="S27" s="14">
        <v>0.92400000000000004</v>
      </c>
      <c r="T27" s="14">
        <f t="shared" si="0"/>
        <v>1.1919999999999999</v>
      </c>
      <c r="U27" s="29"/>
      <c r="V27" s="29"/>
      <c r="W27" s="29"/>
      <c r="X27" s="29"/>
      <c r="Y27" s="29"/>
      <c r="Z27" s="29"/>
      <c r="AA27" s="29"/>
      <c r="AB27" s="10"/>
      <c r="AC27" s="10"/>
      <c r="AD27" s="10"/>
      <c r="AE27" s="10"/>
      <c r="AF27" s="10"/>
      <c r="AG27" s="10"/>
      <c r="AH27" s="10"/>
      <c r="AI27" s="10"/>
      <c r="AJ27" s="10"/>
      <c r="AK27" s="10"/>
      <c r="AL27" s="10"/>
      <c r="AM27" s="10"/>
      <c r="AN27" s="10"/>
    </row>
    <row r="28" spans="1:40" x14ac:dyDescent="0.2">
      <c r="A28" s="12"/>
      <c r="B28" s="11"/>
      <c r="C28" s="13" t="s">
        <v>50</v>
      </c>
      <c r="D28" s="14">
        <v>1.675</v>
      </c>
      <c r="E28" s="14">
        <v>1.4570000000000001</v>
      </c>
      <c r="F28" s="14">
        <v>1.83</v>
      </c>
      <c r="G28" s="29"/>
      <c r="H28" s="14">
        <v>1.421</v>
      </c>
      <c r="I28" s="29"/>
      <c r="J28" s="29"/>
      <c r="K28" s="29"/>
      <c r="L28" s="29"/>
      <c r="M28" s="29"/>
      <c r="N28" s="14">
        <v>1.7470000000000001</v>
      </c>
      <c r="O28" s="14">
        <v>1.7629999999999999</v>
      </c>
      <c r="P28" s="14">
        <v>1.66</v>
      </c>
      <c r="Q28" s="14">
        <v>1.569</v>
      </c>
      <c r="R28" s="14">
        <v>1.4419999999999999</v>
      </c>
      <c r="S28" s="14">
        <v>1.0680000000000001</v>
      </c>
      <c r="T28" s="14">
        <f t="shared" si="0"/>
        <v>1.2549999999999999</v>
      </c>
      <c r="U28" s="29"/>
      <c r="V28" s="29"/>
      <c r="W28" s="29"/>
      <c r="X28" s="29"/>
      <c r="Y28" s="29"/>
      <c r="Z28" s="29"/>
      <c r="AA28" s="29"/>
      <c r="AB28" s="10"/>
      <c r="AC28" s="10"/>
      <c r="AD28" s="10"/>
      <c r="AE28" s="10"/>
      <c r="AF28" s="10"/>
      <c r="AG28" s="10"/>
      <c r="AH28" s="10"/>
      <c r="AI28" s="10"/>
      <c r="AJ28" s="10"/>
      <c r="AK28" s="10"/>
      <c r="AL28" s="10"/>
      <c r="AM28" s="10"/>
      <c r="AN28" s="10"/>
    </row>
    <row r="29" spans="1:40" x14ac:dyDescent="0.2">
      <c r="A29" s="12"/>
      <c r="B29" s="11"/>
      <c r="C29" s="13" t="s">
        <v>49</v>
      </c>
      <c r="D29" s="14">
        <v>3.3780000000000001</v>
      </c>
      <c r="E29" s="14">
        <v>3.2309999999999999</v>
      </c>
      <c r="F29" s="14">
        <v>3.387</v>
      </c>
      <c r="G29" s="29"/>
      <c r="H29" s="14">
        <v>3.048</v>
      </c>
      <c r="I29" s="29"/>
      <c r="J29" s="29"/>
      <c r="K29" s="29"/>
      <c r="L29" s="29"/>
      <c r="M29" s="29"/>
      <c r="N29" s="14">
        <v>3.2069999999999999</v>
      </c>
      <c r="O29" s="14">
        <v>3.2130000000000001</v>
      </c>
      <c r="P29" s="14">
        <v>3.218</v>
      </c>
      <c r="Q29" s="14">
        <v>3.0550000000000002</v>
      </c>
      <c r="R29" s="14">
        <v>3.1880000000000002</v>
      </c>
      <c r="S29" s="14">
        <v>2.2669999999999999</v>
      </c>
      <c r="T29" s="14">
        <f t="shared" si="0"/>
        <v>2.7275</v>
      </c>
      <c r="U29" s="29"/>
      <c r="V29" s="29"/>
      <c r="W29" s="29"/>
      <c r="X29" s="29"/>
      <c r="Y29" s="29"/>
      <c r="Z29" s="29"/>
      <c r="AA29" s="29"/>
      <c r="AB29" s="10"/>
      <c r="AC29" s="10"/>
      <c r="AD29" s="10"/>
      <c r="AE29" s="10"/>
      <c r="AF29" s="10"/>
      <c r="AG29" s="10"/>
      <c r="AH29" s="10"/>
      <c r="AI29" s="10"/>
      <c r="AJ29" s="10"/>
      <c r="AK29" s="10"/>
      <c r="AL29" s="10"/>
      <c r="AM29" s="10"/>
      <c r="AN29" s="10"/>
    </row>
    <row r="30" spans="1:40" x14ac:dyDescent="0.2">
      <c r="A30" s="12"/>
      <c r="B30" s="11"/>
      <c r="C30" s="13" t="s">
        <v>50</v>
      </c>
      <c r="D30" s="14">
        <v>3.835</v>
      </c>
      <c r="E30" s="14">
        <v>3.68</v>
      </c>
      <c r="F30" s="14">
        <v>3.8719999999999999</v>
      </c>
      <c r="G30" s="29"/>
      <c r="H30" s="14">
        <v>3.552</v>
      </c>
      <c r="I30" s="29"/>
      <c r="J30" s="29"/>
      <c r="K30" s="29"/>
      <c r="L30" s="29"/>
      <c r="M30" s="29"/>
      <c r="N30" s="14">
        <v>3.7120000000000002</v>
      </c>
      <c r="O30" s="14">
        <v>3.7440000000000002</v>
      </c>
      <c r="P30" s="14">
        <v>3.7250000000000001</v>
      </c>
      <c r="Q30" s="14">
        <v>3.552</v>
      </c>
      <c r="R30" s="14">
        <v>3.6269999999999998</v>
      </c>
      <c r="S30" s="14">
        <v>3.2080000000000002</v>
      </c>
      <c r="T30" s="14">
        <f t="shared" si="0"/>
        <v>3.4175</v>
      </c>
      <c r="U30" s="29"/>
      <c r="V30" s="29"/>
      <c r="W30" s="29"/>
      <c r="X30" s="29"/>
      <c r="Y30" s="29"/>
      <c r="Z30" s="29"/>
      <c r="AA30" s="29"/>
      <c r="AB30" s="10"/>
      <c r="AC30" s="10"/>
      <c r="AD30" s="10"/>
      <c r="AE30" s="10"/>
      <c r="AF30" s="10"/>
      <c r="AG30" s="10"/>
      <c r="AH30" s="10"/>
      <c r="AI30" s="10"/>
      <c r="AJ30" s="10"/>
      <c r="AK30" s="10"/>
      <c r="AL30" s="10"/>
      <c r="AM30" s="10"/>
      <c r="AN30" s="10"/>
    </row>
    <row r="31" spans="1:40" x14ac:dyDescent="0.2">
      <c r="A31" s="11" t="s">
        <v>405</v>
      </c>
      <c r="B31" s="11" t="s">
        <v>35</v>
      </c>
      <c r="C31" s="13" t="s">
        <v>78</v>
      </c>
      <c r="D31" s="14">
        <v>0.871</v>
      </c>
      <c r="E31" s="14">
        <v>0.92200000000000004</v>
      </c>
      <c r="F31" s="14">
        <v>1.448</v>
      </c>
      <c r="G31" s="29"/>
      <c r="H31" s="14">
        <v>0.84699999999999998</v>
      </c>
      <c r="I31" s="14">
        <v>0.91500000000000004</v>
      </c>
      <c r="J31" s="14">
        <v>0.92900000000000005</v>
      </c>
      <c r="K31" s="14">
        <v>0.86799999999999999</v>
      </c>
      <c r="L31" s="29"/>
      <c r="M31" s="29"/>
      <c r="N31" s="14">
        <v>0.91700000000000004</v>
      </c>
      <c r="O31" s="14">
        <v>0.96</v>
      </c>
      <c r="P31" s="14">
        <v>0.94899999999999995</v>
      </c>
      <c r="Q31" s="14">
        <v>0.68799999999999994</v>
      </c>
      <c r="R31" s="14">
        <v>0.84599999999999997</v>
      </c>
      <c r="S31" s="14">
        <v>0.47299999999999998</v>
      </c>
      <c r="T31" s="14">
        <f t="shared" si="0"/>
        <v>0.65949999999999998</v>
      </c>
      <c r="U31" s="29"/>
      <c r="V31" s="29"/>
      <c r="W31" s="29"/>
      <c r="X31" s="29"/>
      <c r="Y31" s="29"/>
      <c r="Z31" s="29"/>
      <c r="AA31" s="29"/>
      <c r="AB31" s="10"/>
      <c r="AC31" s="10"/>
      <c r="AD31" s="10"/>
      <c r="AE31" s="10"/>
      <c r="AF31" s="10"/>
      <c r="AG31" s="10"/>
      <c r="AH31" s="10"/>
      <c r="AI31" s="10"/>
      <c r="AJ31" s="10"/>
      <c r="AK31" s="10"/>
      <c r="AL31" s="10"/>
      <c r="AM31" s="10"/>
      <c r="AN31" s="10"/>
    </row>
    <row r="32" spans="1:40" x14ac:dyDescent="0.2">
      <c r="A32" s="11"/>
      <c r="B32" s="11"/>
      <c r="C32" s="13" t="s">
        <v>38</v>
      </c>
      <c r="D32" s="14">
        <v>2.73</v>
      </c>
      <c r="E32" s="14">
        <v>2.7789999999999999</v>
      </c>
      <c r="F32" s="14">
        <v>3.2869999999999999</v>
      </c>
      <c r="G32" s="29"/>
      <c r="H32" s="14">
        <v>2.7949999999999999</v>
      </c>
      <c r="I32" s="14">
        <v>2.74</v>
      </c>
      <c r="J32" s="14">
        <v>2.7410000000000001</v>
      </c>
      <c r="K32" s="14">
        <v>2.7240000000000002</v>
      </c>
      <c r="L32" s="29"/>
      <c r="M32" s="29"/>
      <c r="N32" s="14">
        <v>2.7149999999999999</v>
      </c>
      <c r="O32" s="14">
        <v>2.8809999999999998</v>
      </c>
      <c r="P32" s="14">
        <v>2.847</v>
      </c>
      <c r="Q32" s="14">
        <v>2.4969999999999999</v>
      </c>
      <c r="R32" s="14">
        <v>2.5670000000000002</v>
      </c>
      <c r="S32" s="14">
        <v>2.2250000000000001</v>
      </c>
      <c r="T32" s="14">
        <f t="shared" si="0"/>
        <v>2.3959999999999999</v>
      </c>
      <c r="U32" s="29"/>
      <c r="V32" s="29"/>
      <c r="W32" s="29"/>
      <c r="X32" s="29"/>
      <c r="Y32" s="29"/>
      <c r="Z32" s="29"/>
      <c r="AA32" s="29"/>
      <c r="AB32" s="10"/>
      <c r="AC32" s="10"/>
      <c r="AD32" s="10"/>
      <c r="AE32" s="10"/>
      <c r="AF32" s="10"/>
      <c r="AG32" s="10"/>
      <c r="AH32" s="10"/>
      <c r="AI32" s="10"/>
      <c r="AJ32" s="10"/>
      <c r="AK32" s="10"/>
      <c r="AL32" s="10"/>
      <c r="AM32" s="10"/>
      <c r="AN32" s="10"/>
    </row>
    <row r="33" spans="1:40" x14ac:dyDescent="0.2">
      <c r="A33" s="12"/>
      <c r="B33" s="11" t="s">
        <v>3</v>
      </c>
      <c r="C33" s="13" t="s">
        <v>38</v>
      </c>
      <c r="D33" s="14">
        <v>1.1619999999999999</v>
      </c>
      <c r="E33" s="14">
        <v>1.0329999999999999</v>
      </c>
      <c r="F33" s="14">
        <v>1.38</v>
      </c>
      <c r="G33" s="29"/>
      <c r="H33" s="14">
        <v>0.66900000000000004</v>
      </c>
      <c r="I33" s="29"/>
      <c r="J33" s="29"/>
      <c r="K33" s="29"/>
      <c r="L33" s="29"/>
      <c r="M33" s="29"/>
      <c r="N33" s="14">
        <v>1.018</v>
      </c>
      <c r="O33" s="14">
        <v>1.0169999999999999</v>
      </c>
      <c r="P33" s="14">
        <v>1.022</v>
      </c>
      <c r="Q33" s="14">
        <v>0.84</v>
      </c>
      <c r="R33" s="14">
        <v>0.99099999999999999</v>
      </c>
      <c r="S33" s="14">
        <v>0.34399999999999997</v>
      </c>
      <c r="T33" s="14">
        <f t="shared" si="0"/>
        <v>0.66749999999999998</v>
      </c>
      <c r="U33" s="29"/>
      <c r="V33" s="29"/>
      <c r="W33" s="29"/>
      <c r="X33" s="29"/>
      <c r="Y33" s="29"/>
      <c r="Z33" s="29"/>
      <c r="AA33" s="29"/>
      <c r="AB33" s="10"/>
      <c r="AC33" s="10"/>
      <c r="AD33" s="10"/>
      <c r="AE33" s="10"/>
      <c r="AF33" s="10"/>
      <c r="AG33" s="10"/>
      <c r="AH33" s="10"/>
      <c r="AI33" s="10"/>
      <c r="AJ33" s="10"/>
      <c r="AK33" s="10"/>
      <c r="AL33" s="10"/>
      <c r="AM33" s="10"/>
      <c r="AN33" s="10"/>
    </row>
    <row r="34" spans="1:40" x14ac:dyDescent="0.2">
      <c r="A34" s="12"/>
      <c r="B34" s="11"/>
      <c r="C34" s="13" t="s">
        <v>78</v>
      </c>
      <c r="D34" s="14">
        <v>1.2330000000000001</v>
      </c>
      <c r="E34" s="14">
        <v>1.157</v>
      </c>
      <c r="F34" s="10">
        <v>1.5620000000000001</v>
      </c>
      <c r="G34" s="29"/>
      <c r="H34" s="14">
        <v>0.99299999999999999</v>
      </c>
      <c r="I34" s="29"/>
      <c r="J34" s="29"/>
      <c r="K34" s="29"/>
      <c r="L34" s="29"/>
      <c r="M34" s="29"/>
      <c r="N34" s="14">
        <v>1.2989999999999999</v>
      </c>
      <c r="O34" s="14">
        <v>1.3520000000000001</v>
      </c>
      <c r="P34" s="14">
        <v>1.286</v>
      </c>
      <c r="Q34" s="14">
        <v>1.0940000000000001</v>
      </c>
      <c r="R34" s="14">
        <v>1.0720000000000001</v>
      </c>
      <c r="S34" s="14">
        <v>0.58299999999999996</v>
      </c>
      <c r="T34" s="14">
        <f t="shared" si="0"/>
        <v>0.82750000000000001</v>
      </c>
      <c r="U34" s="29"/>
      <c r="V34" s="29"/>
      <c r="W34" s="29"/>
      <c r="X34" s="29"/>
      <c r="Y34" s="29"/>
      <c r="Z34" s="29"/>
      <c r="AA34" s="29"/>
      <c r="AB34" s="10"/>
      <c r="AC34" s="10"/>
      <c r="AD34" s="10"/>
      <c r="AE34" s="10"/>
      <c r="AF34" s="10"/>
      <c r="AG34" s="10"/>
      <c r="AH34" s="10"/>
      <c r="AI34" s="10"/>
      <c r="AJ34" s="10"/>
      <c r="AK34" s="10"/>
      <c r="AL34" s="10"/>
      <c r="AM34" s="10"/>
      <c r="AN34" s="10"/>
    </row>
    <row r="35" spans="1:40" x14ac:dyDescent="0.2">
      <c r="A35" s="10"/>
      <c r="B35" s="10"/>
      <c r="C35" s="10"/>
      <c r="D35" s="10"/>
      <c r="E35" s="10"/>
      <c r="F35" s="10"/>
      <c r="G35" s="10"/>
      <c r="H35" s="14"/>
      <c r="I35" s="14"/>
      <c r="J35" s="14"/>
      <c r="K35" s="14"/>
      <c r="L35" s="14"/>
      <c r="M35" s="14"/>
      <c r="N35" s="14"/>
      <c r="O35" s="14"/>
      <c r="P35" s="14"/>
      <c r="Q35" s="14"/>
      <c r="R35" s="14"/>
      <c r="S35" s="19" t="s">
        <v>408</v>
      </c>
      <c r="T35" s="10"/>
      <c r="U35" s="10"/>
      <c r="V35" s="10"/>
      <c r="W35" s="10"/>
      <c r="X35" s="10"/>
      <c r="Y35" s="10"/>
      <c r="Z35" s="10"/>
      <c r="AA35" s="10"/>
      <c r="AB35" s="10"/>
      <c r="AC35" s="10"/>
      <c r="AD35" s="10"/>
      <c r="AE35" s="10"/>
      <c r="AF35" s="10"/>
      <c r="AG35" s="10"/>
      <c r="AH35" s="10"/>
      <c r="AI35" s="10"/>
      <c r="AJ35" s="10"/>
      <c r="AK35" s="10"/>
      <c r="AL35" s="10"/>
      <c r="AM35" s="10"/>
      <c r="AN35" s="10"/>
    </row>
    <row r="36" spans="1:40" x14ac:dyDescent="0.2">
      <c r="A36" s="10"/>
      <c r="B36" s="10"/>
      <c r="C36" s="10"/>
      <c r="D36" s="10"/>
      <c r="E36" s="10"/>
      <c r="F36" s="10"/>
      <c r="G36" s="10"/>
      <c r="H36" s="14"/>
      <c r="I36" s="14"/>
      <c r="J36" s="14"/>
      <c r="K36" s="14"/>
      <c r="L36" s="14"/>
      <c r="M36" s="14"/>
      <c r="N36" s="14"/>
      <c r="O36" s="14"/>
      <c r="P36" s="14"/>
      <c r="Q36" s="14"/>
      <c r="R36" s="14"/>
      <c r="S36" s="14"/>
      <c r="T36" s="10"/>
      <c r="U36" s="10"/>
      <c r="V36" s="10"/>
      <c r="W36" s="10"/>
      <c r="X36" s="10"/>
      <c r="Y36" s="10"/>
      <c r="Z36" s="10"/>
      <c r="AA36" s="10"/>
      <c r="AB36" s="10"/>
      <c r="AC36" s="10"/>
      <c r="AD36" s="10"/>
      <c r="AE36" s="10"/>
      <c r="AF36" s="10"/>
      <c r="AG36" s="10"/>
      <c r="AH36" s="10"/>
      <c r="AI36" s="10"/>
      <c r="AJ36" s="10"/>
      <c r="AK36" s="10"/>
      <c r="AL36" s="10"/>
      <c r="AM36" s="10"/>
      <c r="AN36" s="10"/>
    </row>
    <row r="37" spans="1:40" x14ac:dyDescent="0.2">
      <c r="A37" s="10"/>
      <c r="B37" s="10"/>
      <c r="C37" s="10"/>
      <c r="D37" s="10"/>
      <c r="E37" s="10"/>
      <c r="F37" s="10"/>
      <c r="G37" s="10"/>
      <c r="H37" s="10"/>
      <c r="I37" s="10"/>
      <c r="J37" s="14"/>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row>
    <row r="38" spans="1:40"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row>
    <row r="39" spans="1:40"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row>
    <row r="40" spans="1:40"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row>
    <row r="41" spans="1:40"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row>
    <row r="42" spans="1:40"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row>
    <row r="43" spans="1:40"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row>
    <row r="44" spans="1:40"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row>
    <row r="45" spans="1:40"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row>
    <row r="46" spans="1:40"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row>
    <row r="47" spans="1:40"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row>
    <row r="48" spans="1:40"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row>
    <row r="49" spans="1:40"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row>
    <row r="50" spans="1:40"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row>
    <row r="51" spans="1:40"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row>
    <row r="52" spans="1:40"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row>
    <row r="53" spans="1:40"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row>
    <row r="54" spans="1:40"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row>
    <row r="55" spans="1:40"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row>
    <row r="56" spans="1:40"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row>
    <row r="57" spans="1:40"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row>
    <row r="58" spans="1:40"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row>
    <row r="59" spans="1:40" x14ac:dyDescent="0.2">
      <c r="A59" s="10"/>
      <c r="B59" s="10"/>
      <c r="C59" s="10"/>
      <c r="D59" s="10"/>
      <c r="E59" s="10"/>
      <c r="F59" s="10"/>
      <c r="G59" s="10"/>
      <c r="H59" s="10"/>
      <c r="I59" s="10"/>
      <c r="J59" s="10"/>
      <c r="K59" s="10"/>
      <c r="L59" s="10"/>
      <c r="M59" s="10"/>
      <c r="N59" s="10"/>
      <c r="O59" s="10"/>
      <c r="P59" s="10"/>
      <c r="Q59" s="10"/>
      <c r="R59" s="10"/>
      <c r="S59" s="10"/>
      <c r="T59" s="10"/>
      <c r="U59" s="10"/>
      <c r="V59" s="10"/>
      <c r="W59" s="14"/>
      <c r="X59" s="14"/>
      <c r="Y59" s="14"/>
      <c r="Z59" s="14"/>
      <c r="AA59" s="14"/>
      <c r="AB59" s="14"/>
      <c r="AC59" s="14"/>
      <c r="AD59" s="14"/>
      <c r="AE59" s="14"/>
      <c r="AF59" s="14"/>
      <c r="AG59" s="14"/>
      <c r="AH59" s="14"/>
      <c r="AI59" s="14"/>
      <c r="AJ59" s="14"/>
      <c r="AK59" s="14"/>
      <c r="AL59" s="14"/>
      <c r="AM59" s="14"/>
      <c r="AN59" s="10"/>
    </row>
    <row r="60" spans="1:40"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row>
    <row r="61" spans="1:40"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row>
    <row r="62" spans="1:40" x14ac:dyDescent="0.2">
      <c r="A62" s="10"/>
      <c r="B62" s="10"/>
      <c r="C62" s="10"/>
      <c r="D62" s="10"/>
      <c r="E62" s="10"/>
      <c r="F62" s="10"/>
      <c r="G62" s="10"/>
      <c r="H62" s="10"/>
      <c r="I62" s="10"/>
      <c r="J62" s="10"/>
      <c r="K62" s="10"/>
      <c r="L62" s="10"/>
      <c r="M62" s="10"/>
      <c r="N62" s="10"/>
      <c r="O62" s="10"/>
      <c r="P62" s="10"/>
      <c r="Q62" s="10"/>
      <c r="R62" s="10"/>
      <c r="S62" s="10"/>
      <c r="T62" s="10"/>
      <c r="U62" s="10"/>
      <c r="V62" s="10"/>
      <c r="W62" s="14"/>
      <c r="X62" s="14"/>
      <c r="Y62" s="14"/>
      <c r="Z62" s="14"/>
      <c r="AA62" s="14"/>
      <c r="AB62" s="14"/>
      <c r="AC62" s="14"/>
      <c r="AD62" s="14"/>
      <c r="AE62" s="14"/>
      <c r="AF62" s="14"/>
      <c r="AG62" s="14"/>
      <c r="AH62" s="14"/>
      <c r="AI62" s="14"/>
      <c r="AJ62" s="14"/>
      <c r="AK62" s="14"/>
      <c r="AL62" s="14"/>
      <c r="AM62" s="14"/>
      <c r="AN62" s="10"/>
    </row>
    <row r="63" spans="1:40" x14ac:dyDescent="0.2">
      <c r="A63" s="10"/>
      <c r="B63" s="10"/>
      <c r="C63" s="10"/>
      <c r="D63" s="10"/>
      <c r="E63" s="10"/>
      <c r="F63" s="10"/>
      <c r="G63" s="10"/>
      <c r="H63" s="10"/>
      <c r="I63" s="10"/>
      <c r="J63" s="10"/>
      <c r="K63" s="10"/>
      <c r="L63" s="10"/>
      <c r="M63" s="10"/>
      <c r="N63" s="10"/>
      <c r="O63" s="10"/>
      <c r="P63" s="10"/>
      <c r="Q63" s="10"/>
      <c r="R63" s="10"/>
      <c r="S63" s="10"/>
      <c r="T63" s="10"/>
      <c r="U63" s="10"/>
      <c r="V63" s="10"/>
      <c r="W63" s="14"/>
      <c r="X63" s="14"/>
      <c r="Y63" s="14"/>
      <c r="Z63" s="14"/>
      <c r="AA63" s="14"/>
      <c r="AB63" s="14"/>
      <c r="AC63" s="14"/>
      <c r="AD63" s="14"/>
      <c r="AE63" s="14"/>
      <c r="AF63" s="14"/>
      <c r="AG63" s="14"/>
      <c r="AH63" s="14"/>
      <c r="AI63" s="14"/>
      <c r="AJ63" s="14"/>
      <c r="AK63" s="14"/>
      <c r="AL63" s="10"/>
      <c r="AM63" s="10"/>
      <c r="AN63" s="10"/>
    </row>
    <row r="64" spans="1:40" x14ac:dyDescent="0.2">
      <c r="A64" s="10"/>
      <c r="B64" s="10"/>
      <c r="C64" s="10"/>
      <c r="D64" s="10"/>
      <c r="E64" s="10"/>
      <c r="F64" s="10"/>
      <c r="G64" s="10"/>
      <c r="H64" s="10"/>
      <c r="I64" s="10"/>
      <c r="J64" s="10"/>
      <c r="K64" s="10"/>
      <c r="L64" s="10"/>
      <c r="M64" s="10"/>
      <c r="N64" s="10"/>
      <c r="O64" s="10"/>
      <c r="P64" s="10"/>
      <c r="Q64" s="10"/>
      <c r="R64" s="10"/>
      <c r="S64" s="10"/>
      <c r="T64" s="10"/>
      <c r="U64" s="10"/>
      <c r="V64" s="10"/>
      <c r="W64" s="14"/>
      <c r="X64" s="14"/>
      <c r="Y64" s="14"/>
      <c r="Z64" s="14"/>
      <c r="AA64" s="14"/>
      <c r="AB64" s="14"/>
      <c r="AC64" s="14"/>
      <c r="AD64" s="14"/>
      <c r="AE64" s="14"/>
      <c r="AF64" s="14"/>
      <c r="AG64" s="14"/>
      <c r="AH64" s="14"/>
      <c r="AI64" s="14"/>
      <c r="AJ64" s="14"/>
      <c r="AK64" s="14"/>
      <c r="AL64" s="10"/>
      <c r="AM64" s="10"/>
      <c r="AN64" s="10"/>
    </row>
    <row r="65" spans="1:40" x14ac:dyDescent="0.2">
      <c r="A65" s="10"/>
      <c r="B65" s="10"/>
      <c r="C65" s="10"/>
      <c r="D65" s="10"/>
      <c r="E65" s="10"/>
      <c r="F65" s="10"/>
      <c r="G65" s="10"/>
      <c r="H65" s="10"/>
      <c r="I65" s="10"/>
      <c r="J65" s="10"/>
      <c r="K65" s="10"/>
      <c r="L65" s="10"/>
      <c r="M65" s="10"/>
      <c r="N65" s="10"/>
      <c r="O65" s="10"/>
      <c r="P65" s="10"/>
      <c r="Q65" s="10"/>
      <c r="R65" s="10"/>
      <c r="S65" s="10"/>
      <c r="T65" s="10"/>
      <c r="U65" s="10"/>
      <c r="V65" s="10"/>
      <c r="W65" s="14"/>
      <c r="X65" s="14"/>
      <c r="Y65" s="14"/>
      <c r="Z65" s="14"/>
      <c r="AA65" s="14"/>
      <c r="AB65" s="14"/>
      <c r="AC65" s="14"/>
      <c r="AD65" s="14"/>
      <c r="AE65" s="14"/>
      <c r="AF65" s="14"/>
      <c r="AG65" s="14"/>
      <c r="AH65" s="14"/>
      <c r="AI65" s="14"/>
      <c r="AJ65" s="14"/>
      <c r="AK65" s="14"/>
      <c r="AL65" s="10"/>
      <c r="AM65" s="10"/>
      <c r="AN65" s="10"/>
    </row>
    <row r="66" spans="1:40" x14ac:dyDescent="0.2">
      <c r="A66" s="10"/>
      <c r="B66" s="10"/>
      <c r="C66" s="10"/>
      <c r="D66" s="10"/>
      <c r="E66" s="10"/>
      <c r="F66" s="10"/>
      <c r="G66" s="10"/>
      <c r="H66" s="10"/>
      <c r="I66" s="10"/>
      <c r="J66" s="10"/>
      <c r="K66" s="10"/>
      <c r="L66" s="10"/>
      <c r="M66" s="10"/>
      <c r="N66" s="10"/>
      <c r="O66" s="10"/>
      <c r="P66" s="10"/>
      <c r="Q66" s="10"/>
      <c r="R66" s="10"/>
      <c r="S66" s="10"/>
      <c r="T66" s="10"/>
      <c r="U66" s="10"/>
      <c r="V66" s="10"/>
      <c r="W66" s="14"/>
      <c r="X66" s="14"/>
      <c r="Y66" s="14"/>
      <c r="Z66" s="14"/>
      <c r="AA66" s="14"/>
      <c r="AB66" s="14"/>
      <c r="AC66" s="14"/>
      <c r="AD66" s="14"/>
      <c r="AE66" s="14"/>
      <c r="AF66" s="14"/>
      <c r="AG66" s="14"/>
      <c r="AH66" s="14"/>
      <c r="AI66" s="14"/>
      <c r="AJ66" s="14"/>
      <c r="AK66" s="14"/>
      <c r="AL66" s="10"/>
      <c r="AM66" s="10"/>
      <c r="AN66" s="10"/>
    </row>
    <row r="67" spans="1:40" x14ac:dyDescent="0.2">
      <c r="A67" s="10"/>
      <c r="B67" s="10"/>
      <c r="C67" s="10"/>
      <c r="D67" s="10"/>
      <c r="E67" s="10"/>
      <c r="F67" s="10"/>
      <c r="G67" s="10"/>
      <c r="H67" s="10"/>
      <c r="I67" s="10"/>
      <c r="J67" s="10"/>
      <c r="K67" s="10"/>
      <c r="L67" s="10"/>
      <c r="M67" s="10"/>
      <c r="N67" s="10"/>
      <c r="O67" s="10"/>
      <c r="P67" s="10"/>
      <c r="Q67" s="10"/>
      <c r="R67" s="10"/>
      <c r="S67" s="10"/>
      <c r="T67" s="10"/>
      <c r="U67" s="10"/>
      <c r="V67" s="10"/>
      <c r="W67" s="14"/>
      <c r="X67" s="14"/>
      <c r="Y67" s="14"/>
      <c r="Z67" s="14"/>
      <c r="AA67" s="14"/>
      <c r="AB67" s="14"/>
      <c r="AC67" s="14"/>
      <c r="AD67" s="14"/>
      <c r="AE67" s="14"/>
      <c r="AF67" s="14"/>
      <c r="AG67" s="14"/>
      <c r="AH67" s="14"/>
      <c r="AI67" s="14"/>
      <c r="AJ67" s="14"/>
      <c r="AK67" s="14"/>
      <c r="AL67" s="10"/>
      <c r="AM67" s="10"/>
      <c r="AN67" s="10"/>
    </row>
    <row r="68" spans="1:40"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row>
    <row r="69" spans="1:40"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row>
    <row r="70" spans="1:40"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EEF8E-3BFD-984D-973A-D3D7B90A3DBB}">
  <dimension ref="A1:AM64"/>
  <sheetViews>
    <sheetView zoomScale="80" zoomScaleNormal="80" workbookViewId="0">
      <selection activeCell="V37" sqref="V37"/>
    </sheetView>
  </sheetViews>
  <sheetFormatPr baseColWidth="10" defaultRowHeight="16" x14ac:dyDescent="0.2"/>
  <sheetData>
    <row r="1" spans="1:19" x14ac:dyDescent="0.2">
      <c r="A1" s="9" t="s">
        <v>80</v>
      </c>
      <c r="B1" s="9"/>
      <c r="C1" s="9" t="s">
        <v>0</v>
      </c>
      <c r="D1" s="26"/>
      <c r="E1" s="10">
        <f>COUNT(C4:C12)</f>
        <v>9</v>
      </c>
      <c r="F1" s="25" t="s">
        <v>61</v>
      </c>
      <c r="G1" s="1" t="s">
        <v>420</v>
      </c>
      <c r="H1" s="24"/>
      <c r="I1" s="10"/>
      <c r="J1" s="10"/>
      <c r="K1" s="10"/>
      <c r="L1" s="24" t="s">
        <v>297</v>
      </c>
      <c r="M1" s="10"/>
      <c r="N1" s="10"/>
    </row>
    <row r="2" spans="1:19" x14ac:dyDescent="0.2">
      <c r="A2" s="11" t="s">
        <v>25</v>
      </c>
      <c r="B2" s="12"/>
      <c r="C2" s="12" t="s">
        <v>23</v>
      </c>
      <c r="D2" s="12" t="s">
        <v>23</v>
      </c>
      <c r="E2" s="12" t="s">
        <v>22</v>
      </c>
      <c r="F2" s="12" t="s">
        <v>23</v>
      </c>
      <c r="G2" s="12" t="s">
        <v>32</v>
      </c>
      <c r="H2" s="12" t="s">
        <v>24</v>
      </c>
      <c r="I2" s="12"/>
      <c r="J2" s="31" t="s">
        <v>23</v>
      </c>
      <c r="K2" s="31" t="s">
        <v>22</v>
      </c>
      <c r="L2" s="31" t="s">
        <v>46</v>
      </c>
      <c r="M2" s="31" t="s">
        <v>46</v>
      </c>
      <c r="N2" s="31" t="s">
        <v>22</v>
      </c>
    </row>
    <row r="3" spans="1:19" x14ac:dyDescent="0.2">
      <c r="A3" s="12"/>
      <c r="B3" s="12"/>
      <c r="C3" s="11" t="s">
        <v>320</v>
      </c>
      <c r="D3" s="11" t="s">
        <v>28</v>
      </c>
      <c r="E3" s="11" t="s">
        <v>29</v>
      </c>
      <c r="F3" s="11" t="s">
        <v>319</v>
      </c>
      <c r="G3" s="11" t="s">
        <v>1</v>
      </c>
      <c r="H3" s="11" t="s">
        <v>2</v>
      </c>
      <c r="I3" s="11" t="s">
        <v>72</v>
      </c>
      <c r="J3" s="32" t="s">
        <v>127</v>
      </c>
      <c r="K3" s="32" t="s">
        <v>91</v>
      </c>
      <c r="L3" s="32" t="s">
        <v>94</v>
      </c>
      <c r="M3" s="32" t="s">
        <v>94</v>
      </c>
      <c r="N3" s="32" t="s">
        <v>29</v>
      </c>
    </row>
    <row r="4" spans="1:19" x14ac:dyDescent="0.2">
      <c r="A4" s="11" t="s">
        <v>35</v>
      </c>
      <c r="B4" s="13" t="s">
        <v>30</v>
      </c>
      <c r="C4" s="14">
        <v>4.2610000000000001</v>
      </c>
      <c r="D4" s="14">
        <v>4.2279999999999998</v>
      </c>
      <c r="E4" s="14">
        <v>4.22</v>
      </c>
      <c r="F4" s="14">
        <v>4.085</v>
      </c>
      <c r="G4" s="14">
        <v>4.0579999999999998</v>
      </c>
      <c r="H4" s="14">
        <v>4.0330000000000004</v>
      </c>
      <c r="I4" s="14">
        <f>H4</f>
        <v>4.0330000000000004</v>
      </c>
      <c r="J4" s="15">
        <v>85.5</v>
      </c>
      <c r="K4" s="19" t="s">
        <v>71</v>
      </c>
      <c r="L4" s="24" t="s">
        <v>300</v>
      </c>
      <c r="M4">
        <v>2</v>
      </c>
      <c r="N4" s="24" t="s">
        <v>292</v>
      </c>
    </row>
    <row r="5" spans="1:19" x14ac:dyDescent="0.2">
      <c r="A5" s="12"/>
      <c r="B5" s="13" t="s">
        <v>47</v>
      </c>
      <c r="C5" s="14">
        <v>4.5830000000000002</v>
      </c>
      <c r="D5" s="14">
        <v>4.5449999999999999</v>
      </c>
      <c r="E5" s="14">
        <v>4.5679999999999996</v>
      </c>
      <c r="F5" s="14">
        <v>4.2460000000000004</v>
      </c>
      <c r="G5" s="14">
        <v>4.1559999999999997</v>
      </c>
      <c r="H5" s="14">
        <v>4.1449999999999996</v>
      </c>
      <c r="I5" s="14">
        <f>H5</f>
        <v>4.1449999999999996</v>
      </c>
      <c r="J5" s="15">
        <v>84.5</v>
      </c>
      <c r="K5" s="19" t="s">
        <v>33</v>
      </c>
      <c r="L5" s="24" t="s">
        <v>299</v>
      </c>
      <c r="M5" s="1">
        <v>-4</v>
      </c>
      <c r="N5" s="24" t="s">
        <v>120</v>
      </c>
    </row>
    <row r="6" spans="1:19" x14ac:dyDescent="0.2">
      <c r="A6" s="11"/>
      <c r="B6" s="13" t="s">
        <v>31</v>
      </c>
      <c r="C6" s="14">
        <v>4.532</v>
      </c>
      <c r="D6" s="14">
        <v>4.4279999999999999</v>
      </c>
      <c r="E6" s="14">
        <v>4.4059999999999997</v>
      </c>
      <c r="F6" s="14">
        <v>4.2919999999999998</v>
      </c>
      <c r="G6" s="14">
        <v>4.1900000000000004</v>
      </c>
      <c r="H6" s="14">
        <v>4.1550000000000002</v>
      </c>
      <c r="I6" s="14">
        <f>H6</f>
        <v>4.1550000000000002</v>
      </c>
      <c r="J6" s="15">
        <v>88.8</v>
      </c>
      <c r="K6" s="19" t="s">
        <v>291</v>
      </c>
      <c r="L6" s="24" t="s">
        <v>298</v>
      </c>
      <c r="M6" s="1">
        <v>1</v>
      </c>
      <c r="N6" s="24" t="s">
        <v>290</v>
      </c>
    </row>
    <row r="7" spans="1:19" x14ac:dyDescent="0.2">
      <c r="A7" s="12"/>
      <c r="B7" s="13" t="s">
        <v>41</v>
      </c>
      <c r="C7" s="14">
        <v>5.0039999999999996</v>
      </c>
      <c r="D7" s="14">
        <v>4.9509999999999996</v>
      </c>
      <c r="E7" s="14">
        <v>4.9969999999999999</v>
      </c>
      <c r="F7" s="14">
        <v>4.7409999999999997</v>
      </c>
      <c r="G7" s="14">
        <v>4.6539999999999999</v>
      </c>
      <c r="H7" s="14">
        <v>4.6319999999999997</v>
      </c>
      <c r="I7" s="14">
        <f>H7</f>
        <v>4.6319999999999997</v>
      </c>
      <c r="J7" s="15">
        <v>85.2</v>
      </c>
      <c r="L7" s="24" t="s">
        <v>299</v>
      </c>
      <c r="M7" s="1">
        <v>-4</v>
      </c>
      <c r="N7" s="24" t="s">
        <v>289</v>
      </c>
    </row>
    <row r="8" spans="1:19" x14ac:dyDescent="0.2">
      <c r="A8" s="11" t="s">
        <v>3</v>
      </c>
      <c r="B8" s="13" t="s">
        <v>31</v>
      </c>
      <c r="C8" s="14">
        <v>2.75</v>
      </c>
      <c r="D8" s="14">
        <v>2.742</v>
      </c>
      <c r="E8" s="14">
        <v>2.7349999999999999</v>
      </c>
      <c r="F8" s="14">
        <v>2.8</v>
      </c>
      <c r="G8" s="14">
        <v>2.7869999999999999</v>
      </c>
      <c r="H8" s="29"/>
      <c r="I8" s="14">
        <f>G8+E8-D8</f>
        <v>2.7800000000000002</v>
      </c>
      <c r="J8" s="15">
        <v>97.3</v>
      </c>
      <c r="L8" s="24" t="s">
        <v>298</v>
      </c>
      <c r="M8" s="1">
        <v>1</v>
      </c>
      <c r="N8" s="24" t="s">
        <v>290</v>
      </c>
    </row>
    <row r="9" spans="1:19" x14ac:dyDescent="0.2">
      <c r="A9" s="12"/>
      <c r="B9" s="13" t="s">
        <v>30</v>
      </c>
      <c r="C9" s="14">
        <v>3.9140000000000001</v>
      </c>
      <c r="D9" s="14">
        <v>3.8690000000000002</v>
      </c>
      <c r="E9" s="14">
        <v>3.8460000000000001</v>
      </c>
      <c r="F9" s="14">
        <v>3.851</v>
      </c>
      <c r="G9" s="14">
        <v>3.8079999999999998</v>
      </c>
      <c r="H9" s="29"/>
      <c r="I9" s="14">
        <f>G9+E9-D9</f>
        <v>3.7849999999999997</v>
      </c>
      <c r="J9" s="15">
        <v>96.7</v>
      </c>
      <c r="L9" s="24" t="s">
        <v>298</v>
      </c>
      <c r="M9" s="1">
        <v>1</v>
      </c>
      <c r="N9" s="24" t="s">
        <v>293</v>
      </c>
    </row>
    <row r="10" spans="1:19" x14ac:dyDescent="0.2">
      <c r="A10" s="12"/>
      <c r="B10" s="13" t="s">
        <v>47</v>
      </c>
      <c r="C10" s="14">
        <v>4.3540000000000001</v>
      </c>
      <c r="D10" s="14">
        <v>4.3079999999999998</v>
      </c>
      <c r="E10" s="14">
        <v>4.3419999999999996</v>
      </c>
      <c r="F10" s="14">
        <v>4.1139999999999999</v>
      </c>
      <c r="G10" s="14">
        <v>4.0259999999999998</v>
      </c>
      <c r="H10" s="29"/>
      <c r="I10" s="14">
        <f>G10+E10-D10</f>
        <v>4.0599999999999987</v>
      </c>
      <c r="J10" s="15">
        <v>95.1</v>
      </c>
      <c r="L10" s="24" t="s">
        <v>299</v>
      </c>
      <c r="M10" s="1">
        <v>-4</v>
      </c>
      <c r="N10" s="24" t="s">
        <v>120</v>
      </c>
    </row>
    <row r="11" spans="1:19" x14ac:dyDescent="0.2">
      <c r="A11" s="12"/>
      <c r="B11" s="13" t="s">
        <v>30</v>
      </c>
      <c r="C11" s="14">
        <v>4.2</v>
      </c>
      <c r="D11" s="14">
        <v>4.1550000000000002</v>
      </c>
      <c r="E11" s="14">
        <v>4.1319999999999997</v>
      </c>
      <c r="F11" s="14">
        <v>4.1879999999999997</v>
      </c>
      <c r="G11" s="14">
        <v>4.1470000000000002</v>
      </c>
      <c r="H11" s="29"/>
      <c r="I11" s="14">
        <f>G11+E11-D11</f>
        <v>4.1239999999999997</v>
      </c>
      <c r="J11" s="15">
        <v>97.2</v>
      </c>
      <c r="L11" s="24" t="s">
        <v>297</v>
      </c>
      <c r="M11" s="1">
        <v>0</v>
      </c>
      <c r="N11" s="24" t="s">
        <v>294</v>
      </c>
    </row>
    <row r="12" spans="1:19" x14ac:dyDescent="0.2">
      <c r="A12" s="12"/>
      <c r="B12" s="13" t="s">
        <v>41</v>
      </c>
      <c r="C12" s="14">
        <v>4.7510000000000003</v>
      </c>
      <c r="D12" s="14">
        <v>4.7</v>
      </c>
      <c r="E12" s="14">
        <v>4.718</v>
      </c>
      <c r="F12" s="14">
        <v>4.5869999999999997</v>
      </c>
      <c r="G12" s="14">
        <v>4.5010000000000003</v>
      </c>
      <c r="H12" s="29"/>
      <c r="I12" s="14">
        <f>G12+E12-D12</f>
        <v>4.519000000000001</v>
      </c>
      <c r="J12" s="15">
        <v>95.6</v>
      </c>
      <c r="L12" s="24" t="s">
        <v>299</v>
      </c>
      <c r="M12" s="1">
        <v>-4</v>
      </c>
      <c r="N12" s="24" t="s">
        <v>289</v>
      </c>
    </row>
    <row r="13" spans="1:19" x14ac:dyDescent="0.2">
      <c r="I13" s="14"/>
    </row>
    <row r="15" spans="1:19" x14ac:dyDescent="0.2">
      <c r="A15" s="11" t="s">
        <v>4</v>
      </c>
      <c r="B15" s="12"/>
      <c r="C15" s="12" t="s">
        <v>5</v>
      </c>
      <c r="D15" s="12" t="s">
        <v>5</v>
      </c>
      <c r="E15" s="12" t="s">
        <v>19</v>
      </c>
      <c r="F15" s="12"/>
      <c r="G15" s="12" t="s">
        <v>22</v>
      </c>
      <c r="H15" s="12" t="s">
        <v>24</v>
      </c>
      <c r="I15" s="12" t="s">
        <v>23</v>
      </c>
      <c r="J15" s="12" t="s">
        <v>24</v>
      </c>
      <c r="K15" s="12" t="s">
        <v>24</v>
      </c>
      <c r="L15" s="12"/>
      <c r="M15" s="12" t="s">
        <v>5</v>
      </c>
      <c r="N15" s="12" t="s">
        <v>5</v>
      </c>
      <c r="O15" s="12" t="s">
        <v>5</v>
      </c>
      <c r="P15" s="12" t="s">
        <v>19</v>
      </c>
      <c r="Q15" s="12" t="s">
        <v>19</v>
      </c>
      <c r="R15" s="12" t="s">
        <v>19</v>
      </c>
      <c r="S15" s="12" t="s">
        <v>21</v>
      </c>
    </row>
    <row r="16" spans="1:19" x14ac:dyDescent="0.2">
      <c r="A16" s="12"/>
      <c r="B16" s="12"/>
      <c r="C16" s="11" t="s">
        <v>6</v>
      </c>
      <c r="D16" s="11" t="s">
        <v>7</v>
      </c>
      <c r="E16" s="11" t="s">
        <v>16</v>
      </c>
      <c r="F16" s="11" t="s">
        <v>9</v>
      </c>
      <c r="G16" s="11" t="s">
        <v>8</v>
      </c>
      <c r="H16" s="11" t="s">
        <v>26</v>
      </c>
      <c r="I16" s="11" t="s">
        <v>10</v>
      </c>
      <c r="J16" s="11" t="s">
        <v>11</v>
      </c>
      <c r="K16" s="11" t="s">
        <v>12</v>
      </c>
      <c r="L16" s="23" t="s">
        <v>36</v>
      </c>
      <c r="M16" s="11" t="s">
        <v>15</v>
      </c>
      <c r="N16" s="11" t="s">
        <v>17</v>
      </c>
      <c r="O16" s="11" t="s">
        <v>18</v>
      </c>
      <c r="P16" s="11" t="s">
        <v>15</v>
      </c>
      <c r="Q16" s="11" t="s">
        <v>13</v>
      </c>
      <c r="R16" s="11" t="s">
        <v>14</v>
      </c>
      <c r="S16" s="11" t="s">
        <v>20</v>
      </c>
    </row>
    <row r="17" spans="1:39" x14ac:dyDescent="0.2">
      <c r="A17" s="11" t="s">
        <v>35</v>
      </c>
      <c r="B17" s="13" t="str">
        <f t="shared" ref="B17:B25" si="0">B4</f>
        <v>B2 (Val, pi-pi*)</v>
      </c>
      <c r="C17" s="3">
        <v>4.2060000000000004</v>
      </c>
      <c r="D17" s="3">
        <v>4.1619999999999999</v>
      </c>
      <c r="E17" s="3">
        <v>4.6630000000000003</v>
      </c>
      <c r="F17" s="29"/>
      <c r="G17" s="14">
        <v>4.22</v>
      </c>
      <c r="H17" s="14">
        <v>4.1479999999999997</v>
      </c>
      <c r="I17" s="14">
        <v>4.1509999999999998</v>
      </c>
      <c r="J17" s="14">
        <v>4.0890000000000004</v>
      </c>
      <c r="K17" s="29"/>
      <c r="L17" s="29"/>
      <c r="M17" s="3">
        <v>4.1130000000000004</v>
      </c>
      <c r="N17" s="3">
        <v>4.1150000000000002</v>
      </c>
      <c r="O17" s="3">
        <v>4.1340000000000003</v>
      </c>
      <c r="P17" s="3">
        <v>3.88</v>
      </c>
      <c r="Q17" s="3">
        <v>4.16</v>
      </c>
      <c r="R17" s="3">
        <v>3.9319999999999999</v>
      </c>
      <c r="S17" s="3">
        <f t="shared" ref="S17:S25" si="1">AVERAGE(Q17:R17)</f>
        <v>4.0460000000000003</v>
      </c>
    </row>
    <row r="18" spans="1:39" x14ac:dyDescent="0.2">
      <c r="A18" s="11"/>
      <c r="B18" s="13" t="str">
        <f t="shared" si="0"/>
        <v>B1 (Val, n-pi*)</v>
      </c>
      <c r="C18" s="3">
        <v>4.29</v>
      </c>
      <c r="D18" s="3">
        <v>4.0439999999999996</v>
      </c>
      <c r="E18" s="3">
        <v>4.7060000000000004</v>
      </c>
      <c r="F18" s="29"/>
      <c r="G18" s="14">
        <v>4.5679999999999996</v>
      </c>
      <c r="H18" s="14">
        <v>4.3689999999999998</v>
      </c>
      <c r="I18" s="14">
        <v>4.3479999999999999</v>
      </c>
      <c r="J18" s="14">
        <v>4.2949999999999999</v>
      </c>
      <c r="K18" s="29"/>
      <c r="L18" s="29"/>
      <c r="M18" s="3">
        <v>4.4219999999999997</v>
      </c>
      <c r="N18" s="3">
        <v>4.6059999999999999</v>
      </c>
      <c r="O18" s="3">
        <v>4.4340000000000002</v>
      </c>
      <c r="P18" s="3">
        <v>4.1520000000000001</v>
      </c>
      <c r="Q18" s="3">
        <v>3.863</v>
      </c>
      <c r="R18" s="3">
        <v>4.633</v>
      </c>
      <c r="S18" s="3">
        <f t="shared" si="1"/>
        <v>4.2480000000000002</v>
      </c>
    </row>
    <row r="19" spans="1:39" x14ac:dyDescent="0.2">
      <c r="A19" s="11"/>
      <c r="B19" s="13" t="str">
        <f t="shared" si="0"/>
        <v>A1 (Val, pi-pi*)</v>
      </c>
      <c r="C19" s="3">
        <v>4.4320000000000004</v>
      </c>
      <c r="D19" s="3">
        <v>4.1269999999999998</v>
      </c>
      <c r="E19" s="3">
        <v>4.7489999999999997</v>
      </c>
      <c r="F19" s="29"/>
      <c r="G19" s="14">
        <v>4.4059999999999997</v>
      </c>
      <c r="H19" s="14">
        <v>4.2670000000000003</v>
      </c>
      <c r="I19" s="14">
        <v>4.2569999999999997</v>
      </c>
      <c r="J19" s="14">
        <v>4.2370000000000001</v>
      </c>
      <c r="K19" s="29"/>
      <c r="L19" s="29"/>
      <c r="M19" s="3">
        <v>4.2910000000000004</v>
      </c>
      <c r="N19" s="3">
        <v>4.3499999999999996</v>
      </c>
      <c r="O19" s="3">
        <v>4.2809999999999997</v>
      </c>
      <c r="P19" s="3">
        <v>4.0709999999999997</v>
      </c>
      <c r="Q19" s="3">
        <v>4.0780000000000003</v>
      </c>
      <c r="R19" s="3">
        <v>4.0030000000000001</v>
      </c>
      <c r="S19" s="3">
        <f t="shared" si="1"/>
        <v>4.0404999999999998</v>
      </c>
    </row>
    <row r="20" spans="1:39" x14ac:dyDescent="0.2">
      <c r="A20" s="11"/>
      <c r="B20" s="13" t="str">
        <f t="shared" si="0"/>
        <v>A2 (Val, n-pi*)</v>
      </c>
      <c r="C20" s="3">
        <v>4.8099999999999996</v>
      </c>
      <c r="D20" s="3">
        <v>4.5810000000000004</v>
      </c>
      <c r="E20" s="3">
        <v>5.0910000000000002</v>
      </c>
      <c r="F20" s="29"/>
      <c r="G20" s="14">
        <v>4.9969999999999999</v>
      </c>
      <c r="H20" s="14">
        <v>4.8120000000000003</v>
      </c>
      <c r="I20" s="14">
        <v>4.7939999999999996</v>
      </c>
      <c r="J20" s="14">
        <v>4.7510000000000003</v>
      </c>
      <c r="K20" s="29"/>
      <c r="L20" s="29"/>
      <c r="M20" s="3">
        <v>4.827</v>
      </c>
      <c r="N20" s="3">
        <v>5.0170000000000003</v>
      </c>
      <c r="O20" s="3">
        <v>4.883</v>
      </c>
      <c r="P20" s="3">
        <v>4.5670000000000002</v>
      </c>
      <c r="Q20" s="3">
        <v>4.3780000000000001</v>
      </c>
      <c r="R20" s="3">
        <v>4.9980000000000002</v>
      </c>
      <c r="S20" s="3">
        <f t="shared" si="1"/>
        <v>4.6880000000000006</v>
      </c>
    </row>
    <row r="21" spans="1:39" x14ac:dyDescent="0.2">
      <c r="A21" s="11" t="s">
        <v>35</v>
      </c>
      <c r="B21" s="13" t="str">
        <f t="shared" si="0"/>
        <v>A1 (Val, pi-pi*)</v>
      </c>
      <c r="C21" s="3">
        <v>3.194</v>
      </c>
      <c r="D21" s="3">
        <v>2.92</v>
      </c>
      <c r="E21" s="3">
        <v>3.2149999999999999</v>
      </c>
      <c r="F21" s="29"/>
      <c r="G21" s="14">
        <v>2.7349999999999999</v>
      </c>
      <c r="H21" s="29"/>
      <c r="I21" s="29"/>
      <c r="J21" s="29"/>
      <c r="K21" s="29"/>
      <c r="L21" s="29"/>
      <c r="M21" s="3">
        <v>3.016</v>
      </c>
      <c r="N21" s="3">
        <v>3.0270000000000001</v>
      </c>
      <c r="O21" s="3">
        <v>2.9929999999999999</v>
      </c>
      <c r="P21" s="14">
        <v>2.8460000000000001</v>
      </c>
      <c r="Q21" s="3">
        <v>2.907</v>
      </c>
      <c r="R21" s="3">
        <v>2.5169999999999999</v>
      </c>
      <c r="S21" s="3">
        <f t="shared" si="1"/>
        <v>2.7119999999999997</v>
      </c>
    </row>
    <row r="22" spans="1:39" x14ac:dyDescent="0.2">
      <c r="A22" s="11"/>
      <c r="B22" s="13" t="str">
        <f t="shared" si="0"/>
        <v>B2 (Val, pi-pi*)</v>
      </c>
      <c r="C22" s="3">
        <v>4.1870000000000003</v>
      </c>
      <c r="D22" s="3">
        <v>3.9239999999999999</v>
      </c>
      <c r="E22" s="3">
        <v>4.2439999999999998</v>
      </c>
      <c r="F22" s="29"/>
      <c r="G22" s="14">
        <v>3.8460000000000001</v>
      </c>
      <c r="H22" s="29"/>
      <c r="I22" s="29"/>
      <c r="J22" s="29"/>
      <c r="K22" s="29"/>
      <c r="L22" s="29"/>
      <c r="M22" s="3">
        <v>3.9630000000000001</v>
      </c>
      <c r="N22" s="3">
        <v>3.9830000000000001</v>
      </c>
      <c r="O22" s="3">
        <v>3.9670000000000001</v>
      </c>
      <c r="P22" s="14">
        <v>3.7789999999999999</v>
      </c>
      <c r="Q22" s="3">
        <v>3.8969999999999998</v>
      </c>
      <c r="R22" s="3">
        <v>3.5289999999999999</v>
      </c>
      <c r="S22" s="3">
        <f t="shared" si="1"/>
        <v>3.7130000000000001</v>
      </c>
    </row>
    <row r="23" spans="1:39" x14ac:dyDescent="0.2">
      <c r="A23" s="11"/>
      <c r="B23" s="13" t="str">
        <f t="shared" si="0"/>
        <v>B1 (Val, n-pi*)</v>
      </c>
      <c r="C23" s="3">
        <v>4.1970000000000001</v>
      </c>
      <c r="D23" s="3">
        <v>3.8940000000000001</v>
      </c>
      <c r="E23" s="3">
        <v>4.4960000000000004</v>
      </c>
      <c r="F23" s="29"/>
      <c r="G23" s="14">
        <v>4.3419999999999996</v>
      </c>
      <c r="H23" s="29"/>
      <c r="I23" s="29"/>
      <c r="J23" s="29"/>
      <c r="K23" s="29"/>
      <c r="L23" s="29"/>
      <c r="M23" s="3">
        <v>4.3010000000000002</v>
      </c>
      <c r="N23" s="3">
        <v>4.4690000000000003</v>
      </c>
      <c r="O23" s="3">
        <v>4.2889999999999997</v>
      </c>
      <c r="P23" s="3">
        <v>4.0449999999999999</v>
      </c>
      <c r="Q23" s="3">
        <v>3.7229999999999999</v>
      </c>
      <c r="R23" s="3">
        <v>4.4260000000000002</v>
      </c>
      <c r="S23" s="3">
        <f t="shared" si="1"/>
        <v>4.0745000000000005</v>
      </c>
    </row>
    <row r="24" spans="1:39" x14ac:dyDescent="0.2">
      <c r="A24" s="11"/>
      <c r="B24" s="13" t="str">
        <f t="shared" si="0"/>
        <v>B2 (Val, pi-pi*)</v>
      </c>
      <c r="C24" s="3">
        <v>4.3140000000000001</v>
      </c>
      <c r="D24" s="3">
        <v>4.2750000000000004</v>
      </c>
      <c r="E24" s="3">
        <v>4.4989999999999997</v>
      </c>
      <c r="F24" s="29"/>
      <c r="G24" s="14">
        <v>4.1319999999999997</v>
      </c>
      <c r="H24" s="29"/>
      <c r="I24" s="29"/>
      <c r="J24" s="29"/>
      <c r="K24" s="29"/>
      <c r="L24" s="29"/>
      <c r="M24" s="3">
        <v>4.2759999999999998</v>
      </c>
      <c r="N24" s="3">
        <v>4.2949999999999999</v>
      </c>
      <c r="O24" s="3">
        <v>4.29</v>
      </c>
      <c r="P24" s="3">
        <v>4.1109999999999998</v>
      </c>
      <c r="Q24" s="3">
        <v>4.24</v>
      </c>
      <c r="R24" s="3">
        <v>3.875</v>
      </c>
      <c r="S24" s="3">
        <f t="shared" si="1"/>
        <v>4.0575000000000001</v>
      </c>
    </row>
    <row r="25" spans="1:39" x14ac:dyDescent="0.2">
      <c r="A25" s="11"/>
      <c r="B25" s="13" t="str">
        <f t="shared" si="0"/>
        <v>A2 (Val, n-pi*)</v>
      </c>
      <c r="C25" s="3">
        <v>4.5670000000000002</v>
      </c>
      <c r="D25" s="3">
        <v>4.3949999999999996</v>
      </c>
      <c r="E25" s="3">
        <v>4.8559999999999999</v>
      </c>
      <c r="F25" s="29"/>
      <c r="G25" s="14">
        <v>4.718</v>
      </c>
      <c r="H25" s="29"/>
      <c r="I25" s="29"/>
      <c r="J25" s="29"/>
      <c r="K25" s="29"/>
      <c r="L25" s="29"/>
      <c r="M25" s="3">
        <v>4.6829999999999998</v>
      </c>
      <c r="N25" s="3">
        <v>4.8570000000000002</v>
      </c>
      <c r="O25" s="3">
        <v>4.7110000000000003</v>
      </c>
      <c r="P25" s="3">
        <v>4.4390000000000001</v>
      </c>
      <c r="Q25" s="3">
        <v>4.2030000000000003</v>
      </c>
      <c r="R25" s="3">
        <v>4.7750000000000004</v>
      </c>
      <c r="S25" s="3">
        <f t="shared" si="1"/>
        <v>4.4890000000000008</v>
      </c>
    </row>
    <row r="28" spans="1:39" x14ac:dyDescent="0.2">
      <c r="A28" s="11" t="s">
        <v>262</v>
      </c>
      <c r="B28" s="12"/>
      <c r="C28" s="12" t="s">
        <v>22</v>
      </c>
      <c r="D28" s="12" t="s">
        <v>22</v>
      </c>
      <c r="E28" s="12" t="s">
        <v>22</v>
      </c>
      <c r="F28" s="12" t="s">
        <v>22</v>
      </c>
      <c r="G28" s="12" t="s">
        <v>5</v>
      </c>
      <c r="H28" s="12" t="s">
        <v>22</v>
      </c>
      <c r="I28" s="12" t="s">
        <v>5</v>
      </c>
      <c r="J28" s="12" t="s">
        <v>22</v>
      </c>
      <c r="K28" s="12" t="s">
        <v>22</v>
      </c>
      <c r="L28" s="12" t="s">
        <v>22</v>
      </c>
      <c r="M28" s="12" t="s">
        <v>22</v>
      </c>
      <c r="N28" s="12" t="s">
        <v>22</v>
      </c>
      <c r="O28" s="12" t="s">
        <v>5</v>
      </c>
      <c r="P28" s="12" t="s">
        <v>5</v>
      </c>
      <c r="Q28" s="12" t="s">
        <v>5</v>
      </c>
      <c r="R28" s="12" t="s">
        <v>22</v>
      </c>
      <c r="S28" s="12" t="s">
        <v>5</v>
      </c>
      <c r="T28" s="12" t="s">
        <v>5</v>
      </c>
      <c r="U28" s="12" t="s">
        <v>5</v>
      </c>
      <c r="V28" s="12" t="s">
        <v>22</v>
      </c>
      <c r="W28" s="12" t="s">
        <v>19</v>
      </c>
      <c r="X28" s="12" t="s">
        <v>22</v>
      </c>
      <c r="Y28" s="12" t="s">
        <v>22</v>
      </c>
      <c r="Z28" s="12" t="s">
        <v>22</v>
      </c>
      <c r="AA28" s="12" t="s">
        <v>22</v>
      </c>
      <c r="AB28" s="12" t="s">
        <v>265</v>
      </c>
      <c r="AC28" s="12" t="s">
        <v>265</v>
      </c>
      <c r="AD28" s="12" t="s">
        <v>265</v>
      </c>
      <c r="AE28" s="12" t="s">
        <v>265</v>
      </c>
      <c r="AF28" s="12" t="s">
        <v>265</v>
      </c>
      <c r="AG28" s="12" t="s">
        <v>265</v>
      </c>
      <c r="AH28" s="12" t="s">
        <v>265</v>
      </c>
      <c r="AI28" s="12" t="s">
        <v>265</v>
      </c>
      <c r="AJ28" s="12" t="s">
        <v>265</v>
      </c>
      <c r="AK28" s="12" t="s">
        <v>5</v>
      </c>
      <c r="AL28" s="12" t="s">
        <v>5</v>
      </c>
      <c r="AM28" s="12" t="s">
        <v>5</v>
      </c>
    </row>
    <row r="29" spans="1:39" x14ac:dyDescent="0.2">
      <c r="A29" s="12"/>
      <c r="B29" s="12"/>
      <c r="C29" s="11" t="s">
        <v>249</v>
      </c>
      <c r="D29" s="11" t="s">
        <v>251</v>
      </c>
      <c r="E29" s="11" t="s">
        <v>247</v>
      </c>
      <c r="F29" s="11" t="s">
        <v>248</v>
      </c>
      <c r="G29" s="11" t="s">
        <v>310</v>
      </c>
      <c r="H29" s="11" t="s">
        <v>256</v>
      </c>
      <c r="I29" s="11" t="s">
        <v>305</v>
      </c>
      <c r="J29" s="11" t="s">
        <v>260</v>
      </c>
      <c r="K29" s="11" t="s">
        <v>258</v>
      </c>
      <c r="L29" s="11" t="s">
        <v>255</v>
      </c>
      <c r="M29" s="11" t="s">
        <v>263</v>
      </c>
      <c r="N29" s="11" t="s">
        <v>257</v>
      </c>
      <c r="O29" s="11" t="s">
        <v>304</v>
      </c>
      <c r="P29" s="11" t="s">
        <v>338</v>
      </c>
      <c r="Q29" s="11" t="s">
        <v>339</v>
      </c>
      <c r="R29" s="11" t="s">
        <v>250</v>
      </c>
      <c r="S29" s="11" t="s">
        <v>340</v>
      </c>
      <c r="T29" s="11" t="s">
        <v>337</v>
      </c>
      <c r="U29" s="11" t="s">
        <v>309</v>
      </c>
      <c r="V29" s="11" t="s">
        <v>252</v>
      </c>
      <c r="W29" s="11" t="s">
        <v>311</v>
      </c>
      <c r="X29" s="11" t="s">
        <v>253</v>
      </c>
      <c r="Y29" s="11" t="s">
        <v>254</v>
      </c>
      <c r="Z29" s="11" t="s">
        <v>259</v>
      </c>
      <c r="AA29" s="11" t="s">
        <v>261</v>
      </c>
      <c r="AB29" s="11" t="s">
        <v>266</v>
      </c>
      <c r="AC29" s="11" t="s">
        <v>267</v>
      </c>
      <c r="AD29" s="11" t="s">
        <v>268</v>
      </c>
      <c r="AE29" s="11" t="s">
        <v>274</v>
      </c>
      <c r="AF29" s="11" t="s">
        <v>269</v>
      </c>
      <c r="AG29" s="11" t="s">
        <v>270</v>
      </c>
      <c r="AH29" s="11" t="s">
        <v>271</v>
      </c>
      <c r="AI29" s="11" t="s">
        <v>272</v>
      </c>
      <c r="AJ29" s="11" t="s">
        <v>273</v>
      </c>
      <c r="AK29" s="11" t="s">
        <v>330</v>
      </c>
      <c r="AL29" s="11" t="s">
        <v>331</v>
      </c>
      <c r="AM29" s="11" t="s">
        <v>332</v>
      </c>
    </row>
    <row r="30" spans="1:39" x14ac:dyDescent="0.2">
      <c r="A30" s="11" t="str">
        <f>A4</f>
        <v>Singlet</v>
      </c>
      <c r="B30" s="13" t="str">
        <f>B4</f>
        <v>B2 (Val, pi-pi*)</v>
      </c>
      <c r="C30" s="3">
        <v>4.0190000000000001</v>
      </c>
      <c r="D30" s="3">
        <v>4.03</v>
      </c>
      <c r="E30" s="3">
        <v>4.0780000000000003</v>
      </c>
      <c r="F30" s="3">
        <v>4.1760000000000002</v>
      </c>
      <c r="G30" s="3">
        <v>4.28</v>
      </c>
      <c r="H30" s="3">
        <v>4.0640000000000001</v>
      </c>
      <c r="I30" s="3">
        <v>4.0679999999999996</v>
      </c>
      <c r="J30" s="3">
        <v>4.3639999999999999</v>
      </c>
      <c r="K30" s="3">
        <v>4.359</v>
      </c>
      <c r="L30" s="3">
        <v>4.2430000000000003</v>
      </c>
      <c r="M30" s="3">
        <v>4.3879999999999999</v>
      </c>
      <c r="N30" s="3">
        <v>4.3819999999999997</v>
      </c>
      <c r="O30" s="3">
        <v>4.3869999999999996</v>
      </c>
      <c r="P30" s="3">
        <v>4.3259999999999996</v>
      </c>
      <c r="Q30" s="3">
        <v>4.3239999999999998</v>
      </c>
      <c r="R30" s="3">
        <v>4.32</v>
      </c>
      <c r="S30" s="3">
        <v>4.085</v>
      </c>
      <c r="T30" s="3">
        <v>4.1829999999999998</v>
      </c>
      <c r="U30" s="3">
        <v>4.4370000000000003</v>
      </c>
      <c r="V30" s="3">
        <v>4.3310000000000004</v>
      </c>
      <c r="W30" s="3">
        <v>4.3849999999999998</v>
      </c>
      <c r="X30" s="3">
        <v>4.4180000000000001</v>
      </c>
      <c r="Y30" s="3">
        <v>4.4640000000000004</v>
      </c>
      <c r="Z30" s="3">
        <v>4.4580000000000002</v>
      </c>
      <c r="AA30" s="3">
        <v>4.4790000000000001</v>
      </c>
      <c r="AB30" s="3">
        <v>4.0369999999999999</v>
      </c>
      <c r="AC30" s="3">
        <v>4.2560000000000002</v>
      </c>
      <c r="AD30" s="3">
        <v>4.1929999999999996</v>
      </c>
      <c r="AE30" s="3">
        <v>4.2889999999999997</v>
      </c>
      <c r="AF30" s="3">
        <v>4.484</v>
      </c>
      <c r="AG30" s="3">
        <v>4.3259999999999996</v>
      </c>
      <c r="AH30" s="3">
        <v>3.53</v>
      </c>
      <c r="AI30" s="3">
        <v>3.8860000000000001</v>
      </c>
      <c r="AJ30" s="3">
        <v>3.7909999999999999</v>
      </c>
      <c r="AK30" s="3">
        <v>4.2569999999999997</v>
      </c>
      <c r="AL30" s="3">
        <v>4.1399999999999997</v>
      </c>
      <c r="AM30" s="3">
        <v>4.2290000000000001</v>
      </c>
    </row>
    <row r="31" spans="1:39" x14ac:dyDescent="0.2">
      <c r="A31" s="12"/>
      <c r="B31" s="13" t="str">
        <f t="shared" ref="B31:B38" si="2">B5</f>
        <v>B1 (Val, n-pi*)</v>
      </c>
      <c r="C31" s="3">
        <v>3.4169999999999998</v>
      </c>
      <c r="D31" s="3">
        <v>3.524</v>
      </c>
      <c r="E31" s="3">
        <v>3.7130000000000001</v>
      </c>
      <c r="F31" s="3">
        <v>3.8530000000000002</v>
      </c>
      <c r="G31" s="3">
        <v>4.024</v>
      </c>
      <c r="H31" s="3">
        <v>3.871</v>
      </c>
      <c r="I31" s="3">
        <v>3.8759999999999999</v>
      </c>
      <c r="J31" s="3">
        <v>4.3849999999999998</v>
      </c>
      <c r="K31" s="3">
        <v>4.2370000000000001</v>
      </c>
      <c r="L31" s="3">
        <v>4.0369999999999999</v>
      </c>
      <c r="M31" s="3">
        <v>4.3239999999999998</v>
      </c>
      <c r="N31" s="3">
        <v>4.3140000000000001</v>
      </c>
      <c r="O31" s="3">
        <v>4.4850000000000003</v>
      </c>
      <c r="P31" s="3">
        <v>4.0529999999999999</v>
      </c>
      <c r="Q31" s="3">
        <v>4.0369999999999999</v>
      </c>
      <c r="R31" s="3">
        <v>4.3369999999999997</v>
      </c>
      <c r="S31" s="3">
        <v>3.7269999999999999</v>
      </c>
      <c r="T31" s="3">
        <v>3.9870000000000001</v>
      </c>
      <c r="U31" s="3">
        <v>4.8860000000000001</v>
      </c>
      <c r="V31" s="3">
        <v>4.32</v>
      </c>
      <c r="W31" s="3">
        <v>4.5170000000000003</v>
      </c>
      <c r="X31" s="3">
        <v>4.5469999999999997</v>
      </c>
      <c r="Y31" s="3">
        <v>4.649</v>
      </c>
      <c r="Z31" s="3">
        <v>4.5830000000000002</v>
      </c>
      <c r="AA31" s="3">
        <v>4.3470000000000004</v>
      </c>
      <c r="AB31" s="3">
        <v>3.8740000000000001</v>
      </c>
      <c r="AC31" s="3">
        <v>4.2080000000000002</v>
      </c>
      <c r="AD31" s="3">
        <v>4.3259999999999996</v>
      </c>
      <c r="AE31" s="3">
        <v>4.5419999999999998</v>
      </c>
      <c r="AF31" s="3">
        <v>4.8109999999999999</v>
      </c>
      <c r="AG31" s="3">
        <v>4.6619999999999999</v>
      </c>
      <c r="AH31" s="3">
        <v>3.2210000000000001</v>
      </c>
      <c r="AI31" s="3">
        <v>4.2770000000000001</v>
      </c>
      <c r="AJ31" s="3">
        <v>4.2350000000000003</v>
      </c>
      <c r="AK31" s="3">
        <v>4.0549999999999997</v>
      </c>
      <c r="AL31" s="3">
        <v>3.8370000000000002</v>
      </c>
      <c r="AM31" s="3">
        <v>4.1349999999999998</v>
      </c>
    </row>
    <row r="32" spans="1:39" x14ac:dyDescent="0.2">
      <c r="A32" s="12"/>
      <c r="B32" s="13" t="str">
        <f t="shared" si="2"/>
        <v>A1 (Val, pi-pi*)</v>
      </c>
      <c r="C32" s="3">
        <v>3.6680000000000001</v>
      </c>
      <c r="D32" s="3">
        <v>3.6739999999999999</v>
      </c>
      <c r="E32" s="3">
        <v>3.73</v>
      </c>
      <c r="F32" s="3">
        <v>3.83</v>
      </c>
      <c r="G32" s="3">
        <v>3.871</v>
      </c>
      <c r="H32" s="3">
        <v>3.746</v>
      </c>
      <c r="I32" s="3">
        <v>3.7610000000000001</v>
      </c>
      <c r="J32" s="3">
        <v>4.0309999999999997</v>
      </c>
      <c r="K32" s="3">
        <v>4.0449999999999999</v>
      </c>
      <c r="L32" s="3">
        <v>3.9460000000000002</v>
      </c>
      <c r="M32" s="3">
        <v>4.1050000000000004</v>
      </c>
      <c r="N32" s="3">
        <v>4.1100000000000003</v>
      </c>
      <c r="O32" s="3">
        <v>4.1319999999999997</v>
      </c>
      <c r="P32" s="3">
        <v>3.9609999999999999</v>
      </c>
      <c r="Q32" s="3">
        <v>3.9540000000000002</v>
      </c>
      <c r="R32" s="3">
        <v>4.0570000000000004</v>
      </c>
      <c r="S32" s="3">
        <v>3.782</v>
      </c>
      <c r="T32" s="3">
        <v>3.8650000000000002</v>
      </c>
      <c r="U32" s="3">
        <v>4.2640000000000002</v>
      </c>
      <c r="V32" s="3">
        <v>4.0830000000000002</v>
      </c>
      <c r="W32" s="3">
        <v>4.1710000000000003</v>
      </c>
      <c r="X32" s="3">
        <v>4.2290000000000001</v>
      </c>
      <c r="Y32" s="3">
        <v>4.3090000000000002</v>
      </c>
      <c r="Z32" s="3">
        <v>4.3280000000000003</v>
      </c>
      <c r="AA32" s="3">
        <v>4.234</v>
      </c>
      <c r="AB32" s="3">
        <v>3.8980000000000001</v>
      </c>
      <c r="AC32" s="3">
        <v>4.0140000000000002</v>
      </c>
      <c r="AD32" s="3">
        <v>4.1130000000000004</v>
      </c>
      <c r="AE32" s="3">
        <v>4.2270000000000003</v>
      </c>
      <c r="AF32" s="3">
        <v>4.3380000000000001</v>
      </c>
      <c r="AG32" s="3">
        <v>4.2880000000000003</v>
      </c>
      <c r="AH32" s="3">
        <v>4.0090000000000003</v>
      </c>
      <c r="AI32" s="3">
        <v>4.0519999999999996</v>
      </c>
      <c r="AJ32" s="3">
        <v>4.008</v>
      </c>
      <c r="AK32" s="3">
        <v>3.9239999999999999</v>
      </c>
      <c r="AL32" s="3">
        <v>3.8039999999999998</v>
      </c>
      <c r="AM32" s="3">
        <v>3.9140000000000001</v>
      </c>
    </row>
    <row r="33" spans="1:39" x14ac:dyDescent="0.2">
      <c r="A33" s="12"/>
      <c r="B33" s="13" t="str">
        <f t="shared" si="2"/>
        <v>A2 (Val, n-pi*)</v>
      </c>
      <c r="C33" s="3">
        <v>3.9780000000000002</v>
      </c>
      <c r="D33" s="3">
        <v>4.0679999999999996</v>
      </c>
      <c r="E33" s="3">
        <v>4.2409999999999997</v>
      </c>
      <c r="F33" s="3">
        <v>4.3639999999999999</v>
      </c>
      <c r="G33" s="3">
        <v>4.5369999999999999</v>
      </c>
      <c r="H33" s="3">
        <v>4.3819999999999997</v>
      </c>
      <c r="I33" s="3">
        <v>4.3890000000000002</v>
      </c>
      <c r="J33" s="3">
        <v>4.8460000000000001</v>
      </c>
      <c r="K33" s="3">
        <v>4.6760000000000002</v>
      </c>
      <c r="L33" s="3">
        <v>4.4340000000000002</v>
      </c>
      <c r="M33" s="3">
        <v>4.7030000000000003</v>
      </c>
      <c r="N33" s="3">
        <v>4.6950000000000003</v>
      </c>
      <c r="O33" s="3">
        <v>4.8760000000000003</v>
      </c>
      <c r="P33" s="3">
        <v>4.5250000000000004</v>
      </c>
      <c r="Q33" s="3">
        <v>4.508</v>
      </c>
      <c r="R33" s="3">
        <v>4.7530000000000001</v>
      </c>
      <c r="S33" s="3">
        <v>4.2240000000000002</v>
      </c>
      <c r="T33" s="3">
        <v>4.4729999999999999</v>
      </c>
      <c r="U33" s="3">
        <v>5.2119999999999997</v>
      </c>
      <c r="V33" s="3">
        <v>4.7309999999999999</v>
      </c>
      <c r="W33" s="3">
        <v>4.883</v>
      </c>
      <c r="X33" s="3">
        <v>4.9130000000000003</v>
      </c>
      <c r="Y33" s="3">
        <v>4.9950000000000001</v>
      </c>
      <c r="Z33" s="3">
        <v>4.92</v>
      </c>
      <c r="AA33" s="3">
        <v>4.6710000000000003</v>
      </c>
      <c r="AB33" s="3">
        <v>4.3929999999999998</v>
      </c>
      <c r="AC33" s="3">
        <v>4.6779999999999999</v>
      </c>
      <c r="AD33" s="3">
        <v>4.7670000000000003</v>
      </c>
      <c r="AE33" s="3">
        <v>4.923</v>
      </c>
      <c r="AF33" s="3">
        <v>5.16</v>
      </c>
      <c r="AG33" s="3">
        <v>5.0369999999999999</v>
      </c>
      <c r="AH33" s="3">
        <v>3.74</v>
      </c>
      <c r="AI33" s="3">
        <v>4.68</v>
      </c>
      <c r="AJ33" s="3">
        <v>4.6390000000000002</v>
      </c>
      <c r="AK33" s="3">
        <v>4.5259999999999998</v>
      </c>
      <c r="AL33" s="3">
        <v>4.3410000000000002</v>
      </c>
      <c r="AM33" s="3">
        <v>4.5890000000000004</v>
      </c>
    </row>
    <row r="34" spans="1:39" x14ac:dyDescent="0.2">
      <c r="A34" s="11" t="str">
        <f>A8</f>
        <v>Triplet</v>
      </c>
      <c r="B34" s="13" t="str">
        <f t="shared" si="2"/>
        <v>A1 (Val, pi-pi*)</v>
      </c>
      <c r="C34" s="3">
        <v>2.3069999999999999</v>
      </c>
      <c r="D34" s="3">
        <v>2.3809999999999998</v>
      </c>
      <c r="E34" s="3">
        <v>2.3740000000000001</v>
      </c>
      <c r="F34" s="3">
        <v>2.2669999999999999</v>
      </c>
      <c r="G34" s="29"/>
      <c r="H34" s="3">
        <v>2.33</v>
      </c>
      <c r="I34" s="3">
        <v>2.3410000000000002</v>
      </c>
      <c r="J34" s="3">
        <v>2.4359999999999999</v>
      </c>
      <c r="K34" s="3">
        <v>2.5640000000000001</v>
      </c>
      <c r="L34" s="3">
        <v>2.4470000000000001</v>
      </c>
      <c r="M34" s="3">
        <v>2.718</v>
      </c>
      <c r="N34" s="3">
        <v>2.7080000000000002</v>
      </c>
      <c r="O34" s="3">
        <v>2.7290000000000001</v>
      </c>
      <c r="P34" s="3">
        <v>2.5289999999999999</v>
      </c>
      <c r="Q34" s="3">
        <v>2.5219999999999998</v>
      </c>
      <c r="R34" s="3">
        <v>2.254</v>
      </c>
      <c r="S34" s="3">
        <v>2.4620000000000002</v>
      </c>
      <c r="T34" s="3">
        <v>2.327</v>
      </c>
      <c r="U34" s="3">
        <v>1.0680000000000001</v>
      </c>
      <c r="V34" s="3">
        <v>2.3679999999999999</v>
      </c>
      <c r="W34" s="3">
        <v>2.5369999999999999</v>
      </c>
      <c r="X34" s="3">
        <v>2.2200000000000002</v>
      </c>
      <c r="Y34" s="3">
        <v>2.0910000000000002</v>
      </c>
      <c r="Z34" s="3">
        <v>1.82</v>
      </c>
      <c r="AA34" s="3">
        <v>2.3740000000000001</v>
      </c>
      <c r="AB34" s="29"/>
      <c r="AC34" s="29"/>
      <c r="AD34" s="29"/>
      <c r="AE34" s="29"/>
      <c r="AF34" s="29"/>
      <c r="AG34" s="29"/>
      <c r="AH34" s="29"/>
      <c r="AI34" s="29"/>
      <c r="AJ34" s="29"/>
      <c r="AK34" s="3">
        <v>2.645</v>
      </c>
      <c r="AL34" s="3">
        <v>2.3940000000000001</v>
      </c>
      <c r="AM34" s="3">
        <v>2.5880000000000001</v>
      </c>
    </row>
    <row r="35" spans="1:39" x14ac:dyDescent="0.2">
      <c r="A35" s="12"/>
      <c r="B35" s="13" t="str">
        <f t="shared" si="2"/>
        <v>B2 (Val, pi-pi*)</v>
      </c>
      <c r="C35" s="3">
        <v>3.327</v>
      </c>
      <c r="D35" s="3">
        <v>3.367</v>
      </c>
      <c r="E35" s="3">
        <v>3.3889999999999998</v>
      </c>
      <c r="F35" s="3">
        <v>3.3940000000000001</v>
      </c>
      <c r="G35" s="29"/>
      <c r="H35" s="3">
        <v>3.3940000000000001</v>
      </c>
      <c r="I35" s="3">
        <v>3.411</v>
      </c>
      <c r="J35" s="3">
        <v>3.5939999999999999</v>
      </c>
      <c r="K35" s="3">
        <v>3.649</v>
      </c>
      <c r="L35" s="3">
        <v>3.5529999999999999</v>
      </c>
      <c r="M35" s="3">
        <v>3.74</v>
      </c>
      <c r="N35" s="3">
        <v>3.7109999999999999</v>
      </c>
      <c r="O35" s="3">
        <v>3.738</v>
      </c>
      <c r="P35" s="3">
        <v>3.6179999999999999</v>
      </c>
      <c r="Q35" s="3">
        <v>3.61</v>
      </c>
      <c r="R35" s="3">
        <v>3.5030000000000001</v>
      </c>
      <c r="S35" s="3">
        <v>3.4449999999999998</v>
      </c>
      <c r="T35" s="3">
        <v>3.44</v>
      </c>
      <c r="U35" s="3">
        <v>3.18</v>
      </c>
      <c r="V35" s="3">
        <v>3.5670000000000002</v>
      </c>
      <c r="W35" s="3">
        <v>3.681</v>
      </c>
      <c r="X35" s="3">
        <v>3.577</v>
      </c>
      <c r="Y35" s="3">
        <v>3.569</v>
      </c>
      <c r="Z35" s="3">
        <v>3.4390000000000001</v>
      </c>
      <c r="AA35" s="3">
        <v>3.6539999999999999</v>
      </c>
      <c r="AB35" s="29"/>
      <c r="AC35" s="29"/>
      <c r="AD35" s="29"/>
      <c r="AE35" s="29"/>
      <c r="AF35" s="29"/>
      <c r="AG35" s="29"/>
      <c r="AH35" s="29"/>
      <c r="AI35" s="29"/>
      <c r="AJ35" s="29"/>
      <c r="AK35" s="3">
        <v>3.617</v>
      </c>
      <c r="AL35" s="3">
        <v>3.4329999999999998</v>
      </c>
      <c r="AM35" s="3">
        <v>3.5779999999999998</v>
      </c>
    </row>
    <row r="36" spans="1:39" x14ac:dyDescent="0.2">
      <c r="A36" s="11"/>
      <c r="B36" s="13" t="str">
        <f t="shared" si="2"/>
        <v>B1 (Val, n-pi*)</v>
      </c>
      <c r="C36" s="3">
        <v>3.1669999999999998</v>
      </c>
      <c r="D36" s="3">
        <v>3.294</v>
      </c>
      <c r="E36" s="3">
        <v>3.444</v>
      </c>
      <c r="F36" s="3">
        <v>3.5339999999999998</v>
      </c>
      <c r="G36" s="29"/>
      <c r="H36" s="3">
        <v>3.6859999999999999</v>
      </c>
      <c r="I36" s="3">
        <v>3.6909999999999998</v>
      </c>
      <c r="J36" s="3">
        <v>4.0439999999999996</v>
      </c>
      <c r="K36" s="3">
        <v>3.9060000000000001</v>
      </c>
      <c r="L36" s="3">
        <v>3.855</v>
      </c>
      <c r="M36" s="3">
        <v>4.0579999999999998</v>
      </c>
      <c r="N36" s="3">
        <v>4.0140000000000002</v>
      </c>
      <c r="O36" s="3">
        <v>4.1820000000000004</v>
      </c>
      <c r="P36" s="3">
        <v>3.8090000000000002</v>
      </c>
      <c r="Q36" s="3">
        <v>3.7919999999999998</v>
      </c>
      <c r="R36" s="3">
        <v>3.9609999999999999</v>
      </c>
      <c r="S36" s="3">
        <v>3.4510000000000001</v>
      </c>
      <c r="T36" s="3">
        <v>3.6720000000000002</v>
      </c>
      <c r="U36" s="3">
        <v>4.3849999999999998</v>
      </c>
      <c r="V36" s="3">
        <v>3.97</v>
      </c>
      <c r="W36" s="3">
        <v>4.2210000000000001</v>
      </c>
      <c r="X36" s="3">
        <v>4.1639999999999997</v>
      </c>
      <c r="Y36" s="3">
        <v>4.2610000000000001</v>
      </c>
      <c r="Z36" s="3">
        <v>4.1210000000000004</v>
      </c>
      <c r="AA36" s="3">
        <v>4.0270000000000001</v>
      </c>
      <c r="AB36" s="29"/>
      <c r="AC36" s="29"/>
      <c r="AD36" s="29"/>
      <c r="AE36" s="29"/>
      <c r="AF36" s="29"/>
      <c r="AG36" s="29"/>
      <c r="AH36" s="29"/>
      <c r="AI36" s="29"/>
      <c r="AJ36" s="29"/>
      <c r="AK36" s="3">
        <v>3.8290000000000002</v>
      </c>
      <c r="AL36" s="3">
        <v>3.5539999999999998</v>
      </c>
      <c r="AM36" s="3">
        <v>3.8889999999999998</v>
      </c>
    </row>
    <row r="37" spans="1:39" x14ac:dyDescent="0.2">
      <c r="A37" s="12"/>
      <c r="B37" s="13" t="str">
        <f t="shared" si="2"/>
        <v>B2 (Val, pi-pi*)</v>
      </c>
      <c r="C37" s="3">
        <v>3.7040000000000002</v>
      </c>
      <c r="D37" s="3">
        <v>3.7629999999999999</v>
      </c>
      <c r="E37" s="3">
        <v>3.77</v>
      </c>
      <c r="F37" s="3">
        <v>3.734</v>
      </c>
      <c r="G37" s="29"/>
      <c r="H37" s="3">
        <v>3.7410000000000001</v>
      </c>
      <c r="I37" s="3">
        <v>3.7629999999999999</v>
      </c>
      <c r="J37" s="3">
        <v>3.9359999999999999</v>
      </c>
      <c r="K37" s="3">
        <v>4.024</v>
      </c>
      <c r="L37" s="3">
        <v>3.8769999999999998</v>
      </c>
      <c r="M37" s="3">
        <v>4.1180000000000003</v>
      </c>
      <c r="N37" s="3">
        <v>4.0880000000000001</v>
      </c>
      <c r="O37" s="3">
        <v>4.125</v>
      </c>
      <c r="P37" s="3">
        <v>4.0010000000000003</v>
      </c>
      <c r="Q37" s="3">
        <v>3.99</v>
      </c>
      <c r="R37" s="3">
        <v>3.8</v>
      </c>
      <c r="S37" s="3">
        <v>3.819</v>
      </c>
      <c r="T37" s="3">
        <v>3.7759999999999998</v>
      </c>
      <c r="U37" s="3">
        <v>3.6480000000000001</v>
      </c>
      <c r="V37" s="3">
        <v>3.87</v>
      </c>
      <c r="W37" s="3">
        <v>3.99</v>
      </c>
      <c r="X37" s="3">
        <v>3.8639999999999999</v>
      </c>
      <c r="Y37" s="3">
        <v>3.8639999999999999</v>
      </c>
      <c r="Z37" s="3">
        <v>3.7549999999999999</v>
      </c>
      <c r="AA37" s="3">
        <v>3.9510000000000001</v>
      </c>
      <c r="AB37" s="29"/>
      <c r="AC37" s="29"/>
      <c r="AD37" s="29"/>
      <c r="AE37" s="29"/>
      <c r="AF37" s="29"/>
      <c r="AG37" s="29"/>
      <c r="AH37" s="29"/>
      <c r="AI37" s="29"/>
      <c r="AJ37" s="29"/>
      <c r="AK37" s="3">
        <v>4.0609999999999999</v>
      </c>
      <c r="AL37" s="3">
        <v>3.8159999999999998</v>
      </c>
      <c r="AM37" s="3">
        <v>3.988</v>
      </c>
    </row>
    <row r="38" spans="1:39" x14ac:dyDescent="0.2">
      <c r="A38" s="12"/>
      <c r="B38" s="13" t="str">
        <f t="shared" si="2"/>
        <v>A2 (Val, n-pi*)</v>
      </c>
      <c r="C38" s="3">
        <v>3.6989999999999998</v>
      </c>
      <c r="D38" s="3">
        <v>3.8050000000000002</v>
      </c>
      <c r="E38" s="3">
        <v>3.9329999999999998</v>
      </c>
      <c r="F38" s="3">
        <v>4.0019999999999998</v>
      </c>
      <c r="G38" s="29"/>
      <c r="H38" s="3">
        <v>4.1669999999999998</v>
      </c>
      <c r="I38" s="3">
        <v>4.1740000000000004</v>
      </c>
      <c r="J38" s="3">
        <v>4.468</v>
      </c>
      <c r="K38" s="3">
        <v>4.3129999999999997</v>
      </c>
      <c r="L38" s="3">
        <v>4.2290000000000001</v>
      </c>
      <c r="M38" s="3">
        <v>4.4169999999999998</v>
      </c>
      <c r="N38" s="3">
        <v>4.3760000000000003</v>
      </c>
      <c r="O38" s="3">
        <v>4.5540000000000003</v>
      </c>
      <c r="P38" s="3">
        <v>4.25</v>
      </c>
      <c r="Q38" s="3">
        <v>4.2329999999999997</v>
      </c>
      <c r="R38" s="3">
        <v>4.3440000000000003</v>
      </c>
      <c r="S38" s="3">
        <v>3.911</v>
      </c>
      <c r="T38" s="3">
        <v>4.1159999999999997</v>
      </c>
      <c r="U38" s="3">
        <v>4.694</v>
      </c>
      <c r="V38" s="3">
        <v>4.3520000000000003</v>
      </c>
      <c r="W38" s="3">
        <v>4.569</v>
      </c>
      <c r="X38" s="3">
        <v>4.508</v>
      </c>
      <c r="Y38" s="3">
        <v>4.5880000000000001</v>
      </c>
      <c r="Z38" s="3">
        <v>4.4379999999999997</v>
      </c>
      <c r="AA38" s="3">
        <v>4.3330000000000002</v>
      </c>
      <c r="AB38" s="29"/>
      <c r="AC38" s="29"/>
      <c r="AD38" s="29"/>
      <c r="AE38" s="29"/>
      <c r="AF38" s="29"/>
      <c r="AG38" s="29"/>
      <c r="AH38" s="29"/>
      <c r="AI38" s="29"/>
      <c r="AJ38" s="29"/>
      <c r="AK38" s="3">
        <v>4.2720000000000002</v>
      </c>
      <c r="AL38" s="3">
        <v>4.0209999999999999</v>
      </c>
      <c r="AM38" s="3">
        <v>4.3140000000000001</v>
      </c>
    </row>
    <row r="39" spans="1:39" x14ac:dyDescent="0.2">
      <c r="A39" s="24"/>
      <c r="B39" s="1" t="s">
        <v>334</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row>
    <row r="40" spans="1:39" x14ac:dyDescent="0.2">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row>
    <row r="41" spans="1:39" x14ac:dyDescent="0.2">
      <c r="A41" s="11" t="s">
        <v>264</v>
      </c>
      <c r="B41" s="12"/>
      <c r="C41" s="12" t="s">
        <v>22</v>
      </c>
      <c r="D41" s="12" t="s">
        <v>22</v>
      </c>
      <c r="E41" s="12" t="s">
        <v>22</v>
      </c>
      <c r="F41" s="12" t="s">
        <v>22</v>
      </c>
      <c r="G41" s="12" t="s">
        <v>5</v>
      </c>
      <c r="H41" s="12" t="s">
        <v>22</v>
      </c>
      <c r="I41" s="12" t="s">
        <v>5</v>
      </c>
      <c r="J41" s="12" t="s">
        <v>22</v>
      </c>
      <c r="K41" s="12" t="s">
        <v>22</v>
      </c>
      <c r="L41" s="12" t="s">
        <v>22</v>
      </c>
      <c r="M41" s="12" t="s">
        <v>22</v>
      </c>
      <c r="N41" s="12" t="s">
        <v>22</v>
      </c>
      <c r="O41" s="12" t="s">
        <v>5</v>
      </c>
      <c r="P41" s="12" t="s">
        <v>5</v>
      </c>
      <c r="Q41" s="12" t="s">
        <v>5</v>
      </c>
      <c r="R41" s="12" t="s">
        <v>22</v>
      </c>
      <c r="S41" s="12" t="s">
        <v>5</v>
      </c>
      <c r="T41" s="12" t="s">
        <v>5</v>
      </c>
      <c r="U41" s="12" t="s">
        <v>5</v>
      </c>
      <c r="V41" s="12" t="s">
        <v>22</v>
      </c>
      <c r="W41" s="12" t="s">
        <v>19</v>
      </c>
      <c r="X41" s="12" t="s">
        <v>22</v>
      </c>
      <c r="Y41" s="12" t="s">
        <v>22</v>
      </c>
      <c r="Z41" s="12" t="s">
        <v>22</v>
      </c>
      <c r="AA41" s="12" t="s">
        <v>22</v>
      </c>
      <c r="AB41" s="12" t="s">
        <v>265</v>
      </c>
      <c r="AC41" s="12" t="s">
        <v>265</v>
      </c>
      <c r="AD41" s="12" t="s">
        <v>265</v>
      </c>
      <c r="AE41" s="12" t="s">
        <v>265</v>
      </c>
      <c r="AF41" s="12" t="s">
        <v>265</v>
      </c>
      <c r="AG41" s="12" t="s">
        <v>265</v>
      </c>
      <c r="AH41" s="12" t="s">
        <v>265</v>
      </c>
      <c r="AI41" s="12" t="s">
        <v>265</v>
      </c>
      <c r="AJ41" s="12" t="s">
        <v>265</v>
      </c>
      <c r="AK41" s="12" t="s">
        <v>5</v>
      </c>
      <c r="AL41" s="12" t="s">
        <v>5</v>
      </c>
      <c r="AM41" s="12" t="s">
        <v>5</v>
      </c>
    </row>
    <row r="42" spans="1:39" x14ac:dyDescent="0.2">
      <c r="A42" s="12"/>
      <c r="B42" s="12"/>
      <c r="C42" s="11" t="s">
        <v>249</v>
      </c>
      <c r="D42" s="11" t="s">
        <v>251</v>
      </c>
      <c r="E42" s="11" t="s">
        <v>247</v>
      </c>
      <c r="F42" s="11" t="s">
        <v>248</v>
      </c>
      <c r="G42" s="11" t="s">
        <v>310</v>
      </c>
      <c r="H42" s="11" t="s">
        <v>256</v>
      </c>
      <c r="I42" s="11" t="s">
        <v>305</v>
      </c>
      <c r="J42" s="11" t="s">
        <v>260</v>
      </c>
      <c r="K42" s="11" t="s">
        <v>258</v>
      </c>
      <c r="L42" s="11" t="s">
        <v>255</v>
      </c>
      <c r="M42" s="11" t="s">
        <v>263</v>
      </c>
      <c r="N42" s="11" t="s">
        <v>257</v>
      </c>
      <c r="O42" s="11" t="s">
        <v>304</v>
      </c>
      <c r="P42" s="11" t="s">
        <v>338</v>
      </c>
      <c r="Q42" s="11" t="s">
        <v>339</v>
      </c>
      <c r="R42" s="11" t="s">
        <v>250</v>
      </c>
      <c r="S42" s="11" t="s">
        <v>340</v>
      </c>
      <c r="T42" s="11" t="s">
        <v>337</v>
      </c>
      <c r="U42" s="11" t="s">
        <v>309</v>
      </c>
      <c r="V42" s="11" t="s">
        <v>252</v>
      </c>
      <c r="W42" s="11" t="s">
        <v>311</v>
      </c>
      <c r="X42" s="11" t="s">
        <v>253</v>
      </c>
      <c r="Y42" s="11" t="s">
        <v>254</v>
      </c>
      <c r="Z42" s="11" t="s">
        <v>259</v>
      </c>
      <c r="AA42" s="11" t="s">
        <v>261</v>
      </c>
      <c r="AB42" s="11" t="s">
        <v>266</v>
      </c>
      <c r="AC42" s="11" t="s">
        <v>267</v>
      </c>
      <c r="AD42" s="11" t="s">
        <v>268</v>
      </c>
      <c r="AE42" s="11" t="s">
        <v>274</v>
      </c>
      <c r="AF42" s="11" t="s">
        <v>269</v>
      </c>
      <c r="AG42" s="11" t="s">
        <v>270</v>
      </c>
      <c r="AH42" s="11" t="s">
        <v>271</v>
      </c>
      <c r="AI42" s="11" t="s">
        <v>272</v>
      </c>
      <c r="AJ42" s="11" t="s">
        <v>273</v>
      </c>
      <c r="AK42" s="11" t="s">
        <v>330</v>
      </c>
      <c r="AL42" s="11" t="s">
        <v>331</v>
      </c>
      <c r="AM42" s="11" t="s">
        <v>332</v>
      </c>
    </row>
    <row r="43" spans="1:39" x14ac:dyDescent="0.2">
      <c r="A43" s="11" t="str">
        <f>A30</f>
        <v>Singlet</v>
      </c>
      <c r="B43" s="13" t="str">
        <f>B30</f>
        <v>B2 (Val, pi-pi*)</v>
      </c>
      <c r="C43" s="3">
        <v>4.077</v>
      </c>
      <c r="D43" s="3">
        <v>4.0860000000000003</v>
      </c>
      <c r="E43" s="3">
        <v>4.1340000000000003</v>
      </c>
      <c r="F43" s="3">
        <v>4.234</v>
      </c>
      <c r="G43" s="3">
        <v>4.3470000000000004</v>
      </c>
      <c r="H43" s="3">
        <v>4.1269999999999998</v>
      </c>
      <c r="I43" s="3">
        <v>4.1310000000000002</v>
      </c>
      <c r="J43" s="3">
        <v>4.4379999999999997</v>
      </c>
      <c r="K43" s="3">
        <v>4.4340000000000002</v>
      </c>
      <c r="L43" s="3">
        <v>4.3140000000000001</v>
      </c>
      <c r="M43" s="3">
        <v>4.4690000000000003</v>
      </c>
      <c r="N43" s="3">
        <v>4.4630000000000001</v>
      </c>
      <c r="O43" s="3">
        <v>4.468</v>
      </c>
      <c r="P43" s="3">
        <v>4.3899999999999997</v>
      </c>
      <c r="Q43" s="3">
        <v>4.3890000000000002</v>
      </c>
      <c r="R43" s="3">
        <v>4.4009999999999998</v>
      </c>
      <c r="S43" s="3">
        <v>4.141</v>
      </c>
      <c r="T43" s="3">
        <v>4.2450000000000001</v>
      </c>
      <c r="U43" s="3">
        <v>4.5979999999999999</v>
      </c>
      <c r="V43" s="3">
        <v>4.4109999999999996</v>
      </c>
      <c r="W43" s="3">
        <v>4.4870000000000001</v>
      </c>
      <c r="X43" s="3">
        <v>4.5289999999999999</v>
      </c>
      <c r="Y43" s="3">
        <v>4.6029999999999998</v>
      </c>
      <c r="Z43" s="3">
        <v>4.5979999999999999</v>
      </c>
      <c r="AA43" s="3">
        <v>4.5869999999999997</v>
      </c>
      <c r="AB43" s="3">
        <v>4.1520000000000001</v>
      </c>
      <c r="AC43" s="3">
        <v>4.3529999999999998</v>
      </c>
      <c r="AD43" s="3">
        <v>4.3559999999999999</v>
      </c>
      <c r="AE43" s="3">
        <v>4.4740000000000002</v>
      </c>
      <c r="AF43" s="3">
        <v>4.6589999999999998</v>
      </c>
      <c r="AG43" s="3">
        <v>4.5369999999999999</v>
      </c>
      <c r="AH43" s="3">
        <v>3.8140000000000001</v>
      </c>
      <c r="AI43" s="3">
        <v>4.125</v>
      </c>
      <c r="AJ43" s="3">
        <v>4.0540000000000003</v>
      </c>
      <c r="AK43" s="3">
        <v>4.3220000000000001</v>
      </c>
      <c r="AL43" s="3">
        <v>4.2</v>
      </c>
      <c r="AM43" s="3">
        <v>4.2949999999999999</v>
      </c>
    </row>
    <row r="44" spans="1:39" x14ac:dyDescent="0.2">
      <c r="A44" s="12"/>
      <c r="B44" s="13" t="str">
        <f t="shared" ref="B44:B50" si="3">B31</f>
        <v>B1 (Val, n-pi*)</v>
      </c>
      <c r="C44" s="3">
        <v>3.4239999999999999</v>
      </c>
      <c r="D44" s="3">
        <v>3.5329999999999999</v>
      </c>
      <c r="E44" s="3">
        <v>3.7240000000000002</v>
      </c>
      <c r="F44" s="3">
        <v>3.867</v>
      </c>
      <c r="G44" s="3">
        <v>4.0460000000000003</v>
      </c>
      <c r="H44" s="3">
        <v>3.8889999999999998</v>
      </c>
      <c r="I44" s="3">
        <v>3.8929999999999998</v>
      </c>
      <c r="J44" s="3">
        <v>4.4130000000000003</v>
      </c>
      <c r="K44" s="3">
        <v>4.2709999999999999</v>
      </c>
      <c r="L44" s="3">
        <v>4.08</v>
      </c>
      <c r="M44" s="3">
        <v>4.3789999999999996</v>
      </c>
      <c r="N44" s="3">
        <v>4.37</v>
      </c>
      <c r="O44" s="3">
        <v>4.5179999999999998</v>
      </c>
      <c r="P44" s="3">
        <v>4.0739999999999998</v>
      </c>
      <c r="Q44" s="3">
        <v>4.0590000000000002</v>
      </c>
      <c r="R44" s="3">
        <v>4.3579999999999997</v>
      </c>
      <c r="S44" s="3">
        <v>3.738</v>
      </c>
      <c r="T44" s="3">
        <v>4.0010000000000003</v>
      </c>
      <c r="U44" s="3">
        <v>4.92</v>
      </c>
      <c r="V44" s="3">
        <v>4.3410000000000002</v>
      </c>
      <c r="W44" s="3">
        <v>4.5430000000000001</v>
      </c>
      <c r="X44" s="3">
        <v>4.5739999999999998</v>
      </c>
      <c r="Y44" s="3">
        <v>4.6779999999999999</v>
      </c>
      <c r="Z44" s="3">
        <v>4.6120000000000001</v>
      </c>
      <c r="AA44" s="3">
        <v>4.41</v>
      </c>
      <c r="AB44" s="3">
        <v>3.887</v>
      </c>
      <c r="AC44" s="3">
        <v>4.2329999999999997</v>
      </c>
      <c r="AD44" s="3">
        <v>4.3630000000000004</v>
      </c>
      <c r="AE44" s="3">
        <v>4.5830000000000002</v>
      </c>
      <c r="AF44" s="3">
        <v>4.8639999999999999</v>
      </c>
      <c r="AG44" s="3">
        <v>4.7190000000000003</v>
      </c>
      <c r="AH44" s="3">
        <v>3.2090000000000001</v>
      </c>
      <c r="AI44" s="3">
        <v>4.3140000000000001</v>
      </c>
      <c r="AJ44" s="3">
        <v>4.274</v>
      </c>
      <c r="AK44" s="3">
        <v>4.0709999999999997</v>
      </c>
      <c r="AL44" s="3">
        <v>3.8490000000000002</v>
      </c>
      <c r="AM44" s="3">
        <v>4.1529999999999996</v>
      </c>
    </row>
    <row r="45" spans="1:39" x14ac:dyDescent="0.2">
      <c r="A45" s="12"/>
      <c r="B45" s="13" t="str">
        <f t="shared" si="3"/>
        <v>A1 (Val, pi-pi*)</v>
      </c>
      <c r="C45" s="3">
        <v>3.871</v>
      </c>
      <c r="D45" s="3">
        <v>3.88</v>
      </c>
      <c r="E45" s="3">
        <v>3.9350000000000001</v>
      </c>
      <c r="F45" s="3">
        <v>4.0380000000000003</v>
      </c>
      <c r="G45" s="3">
        <v>4.0780000000000003</v>
      </c>
      <c r="H45" s="3">
        <v>3.9510000000000001</v>
      </c>
      <c r="I45" s="3">
        <v>3.9510000000000001</v>
      </c>
      <c r="J45" s="3">
        <v>4.242</v>
      </c>
      <c r="K45" s="3">
        <v>4.2729999999999997</v>
      </c>
      <c r="L45" s="3">
        <v>4.17</v>
      </c>
      <c r="M45" s="3">
        <v>4.3380000000000001</v>
      </c>
      <c r="N45" s="3">
        <v>4.34</v>
      </c>
      <c r="O45" s="3">
        <v>4.3630000000000004</v>
      </c>
      <c r="P45" s="3">
        <v>4.1719999999999997</v>
      </c>
      <c r="Q45" s="3">
        <v>4.1660000000000004</v>
      </c>
      <c r="R45" s="3">
        <v>4.2830000000000004</v>
      </c>
      <c r="S45" s="3">
        <v>4</v>
      </c>
      <c r="T45" s="3">
        <v>4.0780000000000003</v>
      </c>
      <c r="U45" s="3">
        <v>4.5350000000000001</v>
      </c>
      <c r="V45" s="3">
        <v>4.3150000000000004</v>
      </c>
      <c r="W45" s="3">
        <v>4.415</v>
      </c>
      <c r="X45" s="3">
        <v>4.4740000000000002</v>
      </c>
      <c r="Y45" s="3">
        <v>4.5620000000000003</v>
      </c>
      <c r="Z45" s="3">
        <v>4.5860000000000003</v>
      </c>
      <c r="AA45" s="3">
        <v>4.4960000000000004</v>
      </c>
      <c r="AB45" s="3">
        <v>4.0590000000000002</v>
      </c>
      <c r="AC45" s="3">
        <v>4.2039999999999997</v>
      </c>
      <c r="AD45" s="3">
        <v>4.2880000000000003</v>
      </c>
      <c r="AE45" s="3">
        <v>4.4409999999999998</v>
      </c>
      <c r="AF45" s="3">
        <v>4.5780000000000003</v>
      </c>
      <c r="AG45" s="3">
        <v>4.4980000000000002</v>
      </c>
      <c r="AH45" s="3">
        <v>4.0970000000000004</v>
      </c>
      <c r="AI45" s="3">
        <v>4.2439999999999998</v>
      </c>
      <c r="AJ45" s="3">
        <v>4.1970000000000001</v>
      </c>
      <c r="AK45" s="3">
        <v>4.1360000000000001</v>
      </c>
      <c r="AL45" s="3">
        <v>4.0119999999999996</v>
      </c>
      <c r="AM45" s="3">
        <v>4.1260000000000003</v>
      </c>
    </row>
    <row r="46" spans="1:39" x14ac:dyDescent="0.2">
      <c r="A46" s="12"/>
      <c r="B46" s="13" t="str">
        <f t="shared" si="3"/>
        <v>A2 (Val, n-pi*)</v>
      </c>
      <c r="C46" s="3">
        <v>3.9860000000000002</v>
      </c>
      <c r="D46" s="3">
        <v>4.0780000000000003</v>
      </c>
      <c r="E46" s="3">
        <v>4.2530000000000001</v>
      </c>
      <c r="F46" s="3">
        <v>4.38</v>
      </c>
      <c r="G46" s="3">
        <v>4.5609999999999999</v>
      </c>
      <c r="H46" s="3">
        <v>4.4020000000000001</v>
      </c>
      <c r="I46" s="3">
        <v>4.41</v>
      </c>
      <c r="J46" s="3">
        <v>4.875</v>
      </c>
      <c r="K46" s="3">
        <v>4.7110000000000003</v>
      </c>
      <c r="L46" s="3">
        <v>4.4790000000000001</v>
      </c>
      <c r="M46" s="3">
        <v>4.7569999999999997</v>
      </c>
      <c r="N46" s="3">
        <v>4.7510000000000003</v>
      </c>
      <c r="O46" s="3">
        <v>4.9089999999999998</v>
      </c>
      <c r="P46" s="3">
        <v>4.5469999999999997</v>
      </c>
      <c r="Q46" s="3">
        <v>4.532</v>
      </c>
      <c r="R46" s="3">
        <v>4.7750000000000004</v>
      </c>
      <c r="S46" s="3">
        <v>4.2359999999999998</v>
      </c>
      <c r="T46" s="3">
        <v>4.4889999999999999</v>
      </c>
      <c r="U46" s="3">
        <v>5.2450000000000001</v>
      </c>
      <c r="V46" s="3">
        <v>4.7539999999999996</v>
      </c>
      <c r="W46" s="3">
        <v>4.9089999999999998</v>
      </c>
      <c r="X46" s="3">
        <v>4.9400000000000004</v>
      </c>
      <c r="Y46" s="3">
        <v>5.0229999999999997</v>
      </c>
      <c r="Z46" s="3">
        <v>4.9489999999999998</v>
      </c>
      <c r="AA46" s="3">
        <v>4.7320000000000002</v>
      </c>
      <c r="AB46" s="3">
        <v>4.4109999999999996</v>
      </c>
      <c r="AC46" s="3">
        <v>4.7060000000000004</v>
      </c>
      <c r="AD46" s="3">
        <v>4.8090000000000002</v>
      </c>
      <c r="AE46" s="3">
        <v>4.9640000000000004</v>
      </c>
      <c r="AF46" s="3">
        <v>5.2110000000000003</v>
      </c>
      <c r="AG46" s="3">
        <v>5.0940000000000003</v>
      </c>
      <c r="AH46" s="3">
        <v>3.7389999999999999</v>
      </c>
      <c r="AI46" s="3">
        <v>4.7190000000000003</v>
      </c>
      <c r="AJ46" s="3">
        <v>4.68</v>
      </c>
      <c r="AK46" s="3">
        <v>4.5439999999999996</v>
      </c>
      <c r="AL46" s="3">
        <v>4.3550000000000004</v>
      </c>
      <c r="AM46" s="3">
        <v>4.609</v>
      </c>
    </row>
    <row r="47" spans="1:39" x14ac:dyDescent="0.2">
      <c r="A47" s="11" t="str">
        <f>A34</f>
        <v>Triplet</v>
      </c>
      <c r="B47" s="13" t="str">
        <f t="shared" si="3"/>
        <v>A1 (Val, pi-pi*)</v>
      </c>
      <c r="C47" s="3">
        <v>2.5419999999999998</v>
      </c>
      <c r="D47" s="3">
        <v>2.5760000000000001</v>
      </c>
      <c r="E47" s="3">
        <v>2.59</v>
      </c>
      <c r="F47" s="3">
        <v>2.5859999999999999</v>
      </c>
      <c r="G47" s="3">
        <v>2.16</v>
      </c>
      <c r="H47" s="3">
        <v>2.609</v>
      </c>
      <c r="I47" s="3">
        <v>2.6280000000000001</v>
      </c>
      <c r="J47" s="3">
        <v>2.7690000000000001</v>
      </c>
      <c r="K47" s="3">
        <v>2.8210000000000002</v>
      </c>
      <c r="L47" s="3">
        <v>2.72</v>
      </c>
      <c r="M47" s="3">
        <v>2.9209999999999998</v>
      </c>
      <c r="N47" s="3">
        <v>2.911</v>
      </c>
      <c r="O47" s="3">
        <v>2.9420000000000002</v>
      </c>
      <c r="P47" s="3">
        <v>2.7770000000000001</v>
      </c>
      <c r="Q47" s="3">
        <v>2.7679999999999998</v>
      </c>
      <c r="R47" s="3">
        <v>2.6890000000000001</v>
      </c>
      <c r="S47" s="3">
        <v>2.637</v>
      </c>
      <c r="T47" s="3">
        <v>2.6269999999999998</v>
      </c>
      <c r="U47" s="3">
        <v>2.5979999999999999</v>
      </c>
      <c r="V47" s="3">
        <v>2.7440000000000002</v>
      </c>
      <c r="W47" s="3">
        <v>2.8639999999999999</v>
      </c>
      <c r="X47" s="3">
        <v>2.7789999999999999</v>
      </c>
      <c r="Y47" s="3">
        <v>2.802</v>
      </c>
      <c r="Z47" s="3">
        <v>2.7010000000000001</v>
      </c>
      <c r="AA47" s="3">
        <v>2.8109999999999999</v>
      </c>
      <c r="AB47" s="3">
        <v>2.762</v>
      </c>
      <c r="AC47" s="3">
        <v>2.68</v>
      </c>
      <c r="AD47" s="3">
        <v>2.8039999999999998</v>
      </c>
      <c r="AE47" s="3">
        <v>2.88</v>
      </c>
      <c r="AF47" s="3">
        <v>2.7480000000000002</v>
      </c>
      <c r="AG47" s="3">
        <v>2.8330000000000002</v>
      </c>
      <c r="AH47" s="3">
        <v>3.28</v>
      </c>
      <c r="AI47" s="3">
        <v>2.7879999999999998</v>
      </c>
      <c r="AJ47" s="3">
        <v>2.786</v>
      </c>
      <c r="AK47" s="3">
        <v>2.8029999999999999</v>
      </c>
      <c r="AL47" s="3">
        <v>2.629</v>
      </c>
      <c r="AM47" s="3">
        <v>2.774</v>
      </c>
    </row>
    <row r="48" spans="1:39" x14ac:dyDescent="0.2">
      <c r="A48" s="12"/>
      <c r="B48" s="13" t="str">
        <f t="shared" si="3"/>
        <v>B2 (Val, pi-pi*)</v>
      </c>
      <c r="C48" s="3">
        <v>3.4049999999999998</v>
      </c>
      <c r="D48" s="3">
        <v>3.431</v>
      </c>
      <c r="E48" s="3">
        <v>3.4580000000000002</v>
      </c>
      <c r="F48" s="3">
        <v>3.4980000000000002</v>
      </c>
      <c r="G48" s="3">
        <v>3.2989999999999999</v>
      </c>
      <c r="H48" s="3">
        <v>3.4769999999999999</v>
      </c>
      <c r="I48" s="3">
        <v>3.4990000000000001</v>
      </c>
      <c r="J48" s="3">
        <v>3.7029999999999998</v>
      </c>
      <c r="K48" s="3">
        <v>3.7330000000000001</v>
      </c>
      <c r="L48" s="3">
        <v>3.633</v>
      </c>
      <c r="M48" s="3">
        <v>3.81</v>
      </c>
      <c r="N48" s="3">
        <v>3.7869999999999999</v>
      </c>
      <c r="O48" s="3">
        <v>3.82</v>
      </c>
      <c r="P48" s="3">
        <v>3.694</v>
      </c>
      <c r="Q48" s="3">
        <v>3.6840000000000002</v>
      </c>
      <c r="R48" s="3">
        <v>3.6440000000000001</v>
      </c>
      <c r="S48" s="3">
        <v>3.5</v>
      </c>
      <c r="T48" s="3">
        <v>3.5350000000000001</v>
      </c>
      <c r="U48" s="3">
        <v>3.68</v>
      </c>
      <c r="V48" s="3">
        <v>3.6880000000000002</v>
      </c>
      <c r="W48" s="3">
        <v>3.7890000000000001</v>
      </c>
      <c r="X48" s="3">
        <v>3.7650000000000001</v>
      </c>
      <c r="Y48" s="3">
        <v>3.8130000000000002</v>
      </c>
      <c r="Z48" s="3">
        <v>3.7389999999999999</v>
      </c>
      <c r="AA48" s="3">
        <v>3.7909999999999999</v>
      </c>
      <c r="AB48" s="3">
        <v>3.7029999999999998</v>
      </c>
      <c r="AC48" s="3">
        <v>3.669</v>
      </c>
      <c r="AD48" s="3">
        <v>3.8159999999999998</v>
      </c>
      <c r="AE48" s="3">
        <v>3.8559999999999999</v>
      </c>
      <c r="AF48" s="3">
        <v>3.8220000000000001</v>
      </c>
      <c r="AG48" s="3">
        <v>3.8889999999999998</v>
      </c>
      <c r="AH48" s="3">
        <v>4.12</v>
      </c>
      <c r="AI48" s="3">
        <v>3.77</v>
      </c>
      <c r="AJ48" s="3">
        <v>3.7589999999999999</v>
      </c>
      <c r="AK48" s="3">
        <v>3.6680000000000001</v>
      </c>
      <c r="AL48" s="3">
        <v>3.508</v>
      </c>
      <c r="AM48" s="3">
        <v>3.64</v>
      </c>
    </row>
    <row r="49" spans="1:39" x14ac:dyDescent="0.2">
      <c r="A49" s="11"/>
      <c r="B49" s="13" t="str">
        <f t="shared" si="3"/>
        <v>B1 (Val, n-pi*)</v>
      </c>
      <c r="C49" s="3">
        <v>3.1970000000000001</v>
      </c>
      <c r="D49" s="3">
        <v>3.3159999999999998</v>
      </c>
      <c r="E49" s="3">
        <v>3.4740000000000002</v>
      </c>
      <c r="F49" s="3">
        <v>3.5739999999999998</v>
      </c>
      <c r="G49" s="3">
        <v>3.7080000000000002</v>
      </c>
      <c r="H49" s="3">
        <v>3.6989999999999998</v>
      </c>
      <c r="I49" s="3">
        <v>3.7050000000000001</v>
      </c>
      <c r="J49" s="3">
        <v>4.0999999999999996</v>
      </c>
      <c r="K49" s="3">
        <v>3.9510000000000001</v>
      </c>
      <c r="L49" s="3">
        <v>3.8860000000000001</v>
      </c>
      <c r="M49" s="3">
        <v>4.1189999999999998</v>
      </c>
      <c r="N49" s="3">
        <v>4.0730000000000004</v>
      </c>
      <c r="O49" s="3">
        <v>4.2329999999999997</v>
      </c>
      <c r="P49" s="3">
        <v>3.8359999999999999</v>
      </c>
      <c r="Q49" s="3">
        <v>3.82</v>
      </c>
      <c r="R49" s="3">
        <v>4.0090000000000003</v>
      </c>
      <c r="S49" s="3">
        <v>3.4740000000000002</v>
      </c>
      <c r="T49" s="3">
        <v>3.71</v>
      </c>
      <c r="U49" s="3">
        <v>4.484</v>
      </c>
      <c r="V49" s="3">
        <v>4.0110000000000001</v>
      </c>
      <c r="W49" s="3">
        <v>4.2569999999999997</v>
      </c>
      <c r="X49" s="3">
        <v>4.2110000000000003</v>
      </c>
      <c r="Y49" s="3">
        <v>4.3079999999999998</v>
      </c>
      <c r="Z49" s="3">
        <v>4.1779999999999999</v>
      </c>
      <c r="AA49" s="3">
        <v>4.0739999999999998</v>
      </c>
      <c r="AB49" s="3">
        <v>3.7050000000000001</v>
      </c>
      <c r="AC49" s="3">
        <v>3.9350000000000001</v>
      </c>
      <c r="AD49" s="3">
        <v>4.1050000000000004</v>
      </c>
      <c r="AE49" s="3">
        <v>4.2729999999999997</v>
      </c>
      <c r="AF49" s="3">
        <v>4.4539999999999997</v>
      </c>
      <c r="AG49" s="3">
        <v>4.8360000000000003</v>
      </c>
      <c r="AH49" s="3">
        <v>3.2730000000000001</v>
      </c>
      <c r="AI49" s="3">
        <v>4.1040000000000001</v>
      </c>
      <c r="AJ49" s="3">
        <v>4.085</v>
      </c>
      <c r="AK49" s="3">
        <v>3.851</v>
      </c>
      <c r="AL49" s="3">
        <v>3.5859999999999999</v>
      </c>
      <c r="AM49" s="3">
        <v>3.919</v>
      </c>
    </row>
    <row r="50" spans="1:39" x14ac:dyDescent="0.2">
      <c r="A50" s="12"/>
      <c r="B50" s="13" t="str">
        <f t="shared" si="3"/>
        <v>B2 (Val, pi-pi*)</v>
      </c>
      <c r="C50" s="3">
        <v>3.8210000000000002</v>
      </c>
      <c r="D50" s="3">
        <v>3.8839999999999999</v>
      </c>
      <c r="E50" s="3">
        <v>3.9079999999999999</v>
      </c>
      <c r="F50" s="3">
        <v>3.9169999999999998</v>
      </c>
      <c r="G50" s="3">
        <v>3.5859999999999999</v>
      </c>
      <c r="H50" s="3">
        <v>3.919</v>
      </c>
      <c r="I50" s="3">
        <v>3.9489999999999998</v>
      </c>
      <c r="J50" s="3">
        <v>4.125</v>
      </c>
      <c r="K50" s="3">
        <v>4.1760000000000002</v>
      </c>
      <c r="L50" s="3">
        <v>4.0209999999999999</v>
      </c>
      <c r="M50" s="3">
        <v>4.25</v>
      </c>
      <c r="N50" s="3">
        <v>4.2220000000000004</v>
      </c>
      <c r="O50" s="3">
        <v>4.2699999999999996</v>
      </c>
      <c r="P50" s="3">
        <v>4.1550000000000002</v>
      </c>
      <c r="Q50" s="3">
        <v>4.141</v>
      </c>
      <c r="R50" s="3">
        <v>4.0010000000000003</v>
      </c>
      <c r="S50" s="3">
        <v>3.93</v>
      </c>
      <c r="T50" s="3">
        <v>3.9460000000000002</v>
      </c>
      <c r="U50" s="3">
        <v>3.9340000000000002</v>
      </c>
      <c r="V50" s="3">
        <v>4.056</v>
      </c>
      <c r="W50" s="3">
        <v>4.1459999999999999</v>
      </c>
      <c r="X50" s="3">
        <v>4.0869999999999997</v>
      </c>
      <c r="Y50" s="3">
        <v>4.1159999999999997</v>
      </c>
      <c r="Z50" s="3">
        <v>4.0170000000000003</v>
      </c>
      <c r="AA50" s="3">
        <v>4.1319999999999997</v>
      </c>
      <c r="AB50" s="3">
        <v>4.0739999999999998</v>
      </c>
      <c r="AC50" s="3">
        <v>4.0209999999999999</v>
      </c>
      <c r="AD50" s="3">
        <v>4.4470000000000001</v>
      </c>
      <c r="AE50" s="3">
        <v>4.1360000000000001</v>
      </c>
      <c r="AF50" s="3">
        <v>4.0919999999999996</v>
      </c>
      <c r="AG50" s="3">
        <v>4.1449999999999996</v>
      </c>
      <c r="AH50" s="3">
        <v>4.3929999999999998</v>
      </c>
      <c r="AI50" s="3">
        <v>4.0339999999999998</v>
      </c>
      <c r="AJ50" s="3">
        <v>4.024</v>
      </c>
      <c r="AK50" s="3">
        <v>4.1710000000000003</v>
      </c>
      <c r="AL50" s="3">
        <v>3.9649999999999999</v>
      </c>
      <c r="AM50" s="3">
        <v>4.1150000000000002</v>
      </c>
    </row>
    <row r="51" spans="1:39" x14ac:dyDescent="0.2">
      <c r="A51" s="12"/>
      <c r="B51" s="13" t="str">
        <f t="shared" ref="B51" si="4">B38</f>
        <v>A2 (Val, n-pi*)</v>
      </c>
      <c r="C51" s="3">
        <v>3.7309999999999999</v>
      </c>
      <c r="D51" s="3">
        <v>3.8279999999999998</v>
      </c>
      <c r="E51" s="3">
        <v>3.9649999999999999</v>
      </c>
      <c r="F51" s="3">
        <v>4.0430000000000001</v>
      </c>
      <c r="G51" s="3">
        <v>4.1689999999999996</v>
      </c>
      <c r="H51" s="3">
        <v>4.181</v>
      </c>
      <c r="I51" s="3">
        <v>4.1890000000000001</v>
      </c>
      <c r="J51" s="3">
        <v>4.5229999999999997</v>
      </c>
      <c r="K51" s="3">
        <v>4.3570000000000002</v>
      </c>
      <c r="L51" s="3">
        <v>4.26</v>
      </c>
      <c r="M51" s="3">
        <v>4.4740000000000002</v>
      </c>
      <c r="N51" s="3">
        <v>4.431</v>
      </c>
      <c r="O51" s="3">
        <v>4.601</v>
      </c>
      <c r="P51" s="3">
        <v>4.2770000000000001</v>
      </c>
      <c r="Q51" s="3">
        <v>4.2610000000000001</v>
      </c>
      <c r="R51" s="3">
        <v>4.391</v>
      </c>
      <c r="S51" s="3">
        <v>3.9350000000000001</v>
      </c>
      <c r="T51" s="3">
        <v>4.1539999999999999</v>
      </c>
      <c r="U51" s="3">
        <v>4.7850000000000001</v>
      </c>
      <c r="V51" s="3">
        <v>4.3899999999999997</v>
      </c>
      <c r="W51" s="3">
        <v>4.601</v>
      </c>
      <c r="X51" s="3">
        <v>4.5510000000000002</v>
      </c>
      <c r="Y51" s="3">
        <v>5.0229999999999997</v>
      </c>
      <c r="Z51" s="3">
        <v>4.4889999999999999</v>
      </c>
      <c r="AA51" s="3">
        <v>4.3760000000000003</v>
      </c>
      <c r="AB51" s="3">
        <v>4.1740000000000004</v>
      </c>
      <c r="AC51" s="3">
        <v>4.3600000000000003</v>
      </c>
      <c r="AD51" s="3">
        <v>4.5039999999999996</v>
      </c>
      <c r="AE51" s="3">
        <v>4.6230000000000002</v>
      </c>
      <c r="AF51" s="3">
        <v>4.774</v>
      </c>
      <c r="AG51" s="3">
        <v>4.7350000000000003</v>
      </c>
      <c r="AH51" s="3">
        <v>3.7440000000000002</v>
      </c>
      <c r="AI51" s="3">
        <v>4.4710000000000001</v>
      </c>
      <c r="AJ51" s="3">
        <v>4.4530000000000003</v>
      </c>
      <c r="AK51" s="3">
        <v>4.2930000000000001</v>
      </c>
      <c r="AL51" s="3">
        <v>4.0529999999999999</v>
      </c>
      <c r="AM51" s="3">
        <v>4.3440000000000003</v>
      </c>
    </row>
    <row r="53" spans="1:39" x14ac:dyDescent="0.2">
      <c r="W53" s="3"/>
      <c r="X53" s="3"/>
      <c r="Y53" s="3"/>
      <c r="Z53" s="3"/>
      <c r="AA53" s="3"/>
      <c r="AB53" s="3"/>
      <c r="AC53" s="3"/>
      <c r="AD53" s="3"/>
      <c r="AE53" s="3"/>
      <c r="AF53" s="3"/>
      <c r="AG53" s="3"/>
      <c r="AH53" s="3"/>
      <c r="AI53" s="3"/>
      <c r="AJ53" s="3"/>
      <c r="AK53" s="3"/>
      <c r="AL53" s="3"/>
      <c r="AM53" s="3"/>
    </row>
    <row r="54" spans="1:39" x14ac:dyDescent="0.2">
      <c r="A54" s="11" t="s">
        <v>343</v>
      </c>
      <c r="B54" s="12"/>
      <c r="C54" s="66" t="s">
        <v>344</v>
      </c>
      <c r="D54" s="66"/>
      <c r="E54" s="66"/>
      <c r="F54" s="66" t="s">
        <v>345</v>
      </c>
      <c r="G54" s="66"/>
      <c r="H54" s="66"/>
      <c r="I54" s="66" t="s">
        <v>346</v>
      </c>
      <c r="J54" s="66"/>
      <c r="K54" s="66"/>
      <c r="L54" s="66" t="s">
        <v>347</v>
      </c>
      <c r="M54" s="66"/>
      <c r="N54" s="66"/>
    </row>
    <row r="55" spans="1:39" x14ac:dyDescent="0.2">
      <c r="A55" s="12"/>
      <c r="B55" s="12"/>
      <c r="C55" s="41" t="s">
        <v>248</v>
      </c>
      <c r="D55" s="41" t="s">
        <v>348</v>
      </c>
      <c r="E55" s="41" t="s">
        <v>349</v>
      </c>
      <c r="F55" s="41" t="s">
        <v>248</v>
      </c>
      <c r="G55" s="41" t="s">
        <v>348</v>
      </c>
      <c r="H55" s="41" t="s">
        <v>349</v>
      </c>
      <c r="I55" s="41" t="s">
        <v>248</v>
      </c>
      <c r="J55" s="41" t="s">
        <v>348</v>
      </c>
      <c r="K55" s="41" t="s">
        <v>349</v>
      </c>
      <c r="L55" s="41" t="s">
        <v>248</v>
      </c>
      <c r="M55" s="41" t="s">
        <v>348</v>
      </c>
      <c r="N55" s="41" t="s">
        <v>349</v>
      </c>
    </row>
    <row r="56" spans="1:39" x14ac:dyDescent="0.2">
      <c r="A56" s="11" t="str">
        <f>A43</f>
        <v>Singlet</v>
      </c>
      <c r="B56" s="13" t="str">
        <f>B43</f>
        <v>B2 (Val, pi-pi*)</v>
      </c>
      <c r="C56" s="18">
        <v>3.698766</v>
      </c>
      <c r="D56" s="18">
        <v>3.9895520000000002</v>
      </c>
      <c r="E56" s="18">
        <v>4.5501529999999999</v>
      </c>
      <c r="F56" s="18">
        <v>4.0092290000000004</v>
      </c>
      <c r="G56" s="18">
        <v>4.0635029999999999</v>
      </c>
      <c r="H56" s="42">
        <v>4.471965</v>
      </c>
      <c r="I56" s="18">
        <v>3.7583600000000001</v>
      </c>
      <c r="J56" s="18">
        <v>4.0527499999999996</v>
      </c>
      <c r="K56" s="18">
        <v>4.6364299999999998</v>
      </c>
      <c r="L56" s="18">
        <v>4.0754679999999999</v>
      </c>
      <c r="M56" s="18">
        <v>4.1290940000000003</v>
      </c>
      <c r="N56" s="43">
        <v>4.5563130000000003</v>
      </c>
      <c r="W56" s="3"/>
      <c r="X56" s="3"/>
      <c r="Y56" s="3"/>
      <c r="Z56" s="3"/>
      <c r="AA56" s="3"/>
      <c r="AB56" s="3"/>
      <c r="AC56" s="3"/>
      <c r="AD56" s="3"/>
      <c r="AE56" s="3"/>
      <c r="AF56" s="3"/>
      <c r="AG56" s="3"/>
      <c r="AH56" s="3"/>
      <c r="AI56" s="3"/>
      <c r="AJ56" s="3"/>
      <c r="AK56" s="3"/>
      <c r="AL56" s="3"/>
      <c r="AM56" s="3"/>
    </row>
    <row r="57" spans="1:39" x14ac:dyDescent="0.2">
      <c r="A57" s="12"/>
      <c r="B57" s="13" t="str">
        <f t="shared" ref="B57:B64" si="5">B44</f>
        <v>B1 (Val, n-pi*)</v>
      </c>
      <c r="C57" s="18">
        <v>3.5042610000000001</v>
      </c>
      <c r="D57" s="18">
        <v>3.9964930000000001</v>
      </c>
      <c r="E57" s="18">
        <v>5.0441289999999999</v>
      </c>
      <c r="F57" s="18">
        <v>4.0841500000000002</v>
      </c>
      <c r="G57" s="18">
        <v>4.1553360000000001</v>
      </c>
      <c r="H57" s="42">
        <v>4.7724169999999999</v>
      </c>
      <c r="I57" s="18">
        <v>3.5265409999999999</v>
      </c>
      <c r="J57" s="18">
        <v>4.0191410000000003</v>
      </c>
      <c r="K57" s="18">
        <v>5.061312</v>
      </c>
      <c r="L57" s="18">
        <v>4.1088459999999998</v>
      </c>
      <c r="M57" s="18">
        <v>4.1786320000000003</v>
      </c>
      <c r="N57" s="43">
        <v>4.7883630000000004</v>
      </c>
      <c r="W57" s="3"/>
      <c r="X57" s="3"/>
      <c r="Y57" s="3"/>
      <c r="Z57" s="3"/>
      <c r="AA57" s="3"/>
      <c r="AB57" s="3"/>
      <c r="AC57" s="3"/>
      <c r="AD57" s="3"/>
      <c r="AE57" s="3"/>
      <c r="AF57" s="3"/>
      <c r="AG57" s="3"/>
      <c r="AH57" s="3"/>
      <c r="AI57" s="3"/>
      <c r="AJ57" s="3"/>
      <c r="AK57" s="3"/>
    </row>
    <row r="58" spans="1:39" x14ac:dyDescent="0.2">
      <c r="A58" s="12"/>
      <c r="B58" s="13" t="str">
        <f t="shared" si="5"/>
        <v>A1 (Val, pi-pi*)</v>
      </c>
      <c r="C58" s="18">
        <v>3.453605</v>
      </c>
      <c r="D58" s="18">
        <v>3.759442</v>
      </c>
      <c r="E58" s="18">
        <v>4.217085</v>
      </c>
      <c r="F58" s="18">
        <v>3.7720739999999999</v>
      </c>
      <c r="G58" s="18">
        <v>3.8409070000000001</v>
      </c>
      <c r="H58" s="42">
        <v>4.1319100000000004</v>
      </c>
      <c r="I58" s="18">
        <v>3.705813</v>
      </c>
      <c r="J58" s="18">
        <v>4.0044500000000003</v>
      </c>
      <c r="K58" s="18">
        <v>4.4428749999999999</v>
      </c>
      <c r="L58" s="18">
        <v>4.0187249999999999</v>
      </c>
      <c r="M58" s="18">
        <v>4.0842660000000004</v>
      </c>
      <c r="N58" s="43">
        <v>4.3597440000000001</v>
      </c>
      <c r="W58" s="3"/>
      <c r="X58" s="3"/>
      <c r="Y58" s="3"/>
      <c r="Z58" s="3"/>
      <c r="AA58" s="3"/>
      <c r="AB58" s="3"/>
      <c r="AC58" s="3"/>
      <c r="AD58" s="3"/>
      <c r="AE58" s="3"/>
      <c r="AF58" s="3"/>
      <c r="AG58" s="3"/>
      <c r="AH58" s="3"/>
      <c r="AI58" s="3"/>
      <c r="AJ58" s="3"/>
      <c r="AK58" s="3"/>
    </row>
    <row r="59" spans="1:39" x14ac:dyDescent="0.2">
      <c r="A59" s="12"/>
      <c r="B59" s="13" t="str">
        <f t="shared" si="5"/>
        <v>A2 (Val, n-pi*)</v>
      </c>
      <c r="C59" s="18">
        <v>3.9342480000000002</v>
      </c>
      <c r="D59" s="18">
        <v>4.4236469999999999</v>
      </c>
      <c r="E59" s="18">
        <v>5.5815400000000004</v>
      </c>
      <c r="F59" s="18">
        <v>4.4939249999999999</v>
      </c>
      <c r="G59" s="18">
        <v>4.574522</v>
      </c>
      <c r="H59" s="42">
        <v>5.3263309999999997</v>
      </c>
      <c r="I59" s="18">
        <v>3.9591440000000002</v>
      </c>
      <c r="J59" s="18">
        <v>4.4483430000000004</v>
      </c>
      <c r="K59" s="18">
        <v>5.600943</v>
      </c>
      <c r="L59" s="18">
        <v>4.5202830000000001</v>
      </c>
      <c r="M59" s="18">
        <v>4.5995889999999999</v>
      </c>
      <c r="N59" s="43">
        <v>5.3446280000000002</v>
      </c>
      <c r="W59" s="3"/>
      <c r="X59" s="3"/>
      <c r="Y59" s="3"/>
      <c r="Z59" s="3"/>
      <c r="AA59" s="3"/>
      <c r="AB59" s="3"/>
      <c r="AC59" s="3"/>
      <c r="AD59" s="3"/>
      <c r="AE59" s="3"/>
      <c r="AF59" s="3"/>
      <c r="AG59" s="3"/>
      <c r="AH59" s="3"/>
      <c r="AI59" s="3"/>
      <c r="AJ59" s="3"/>
      <c r="AK59" s="3"/>
    </row>
    <row r="60" spans="1:39" x14ac:dyDescent="0.2">
      <c r="A60" s="11" t="str">
        <f>A47</f>
        <v>Triplet</v>
      </c>
      <c r="B60" s="13" t="str">
        <f t="shared" si="5"/>
        <v>A1 (Val, pi-pi*)</v>
      </c>
      <c r="C60" s="18">
        <v>2.0332870000000001</v>
      </c>
      <c r="D60" s="18">
        <v>2.2244649999999999</v>
      </c>
      <c r="E60" s="18">
        <v>2.7505299999999999</v>
      </c>
      <c r="F60" s="18">
        <v>2.1608900000000002</v>
      </c>
      <c r="G60" s="18">
        <v>2.245911</v>
      </c>
      <c r="H60" s="42">
        <v>2.7204100000000002</v>
      </c>
      <c r="I60" s="18">
        <v>2.2317369999999999</v>
      </c>
      <c r="J60" s="18">
        <v>2.465776</v>
      </c>
      <c r="K60" s="18">
        <v>2.9567649999999999</v>
      </c>
      <c r="L60" s="18">
        <v>2.4429759999999998</v>
      </c>
      <c r="M60" s="18">
        <v>2.515609</v>
      </c>
      <c r="N60" s="43">
        <v>2.9019940000000002</v>
      </c>
      <c r="W60" s="3"/>
      <c r="X60" s="3"/>
      <c r="Y60" s="3"/>
      <c r="Z60" s="3"/>
      <c r="AA60" s="3"/>
      <c r="AB60" s="3"/>
      <c r="AC60" s="3"/>
      <c r="AD60" s="3"/>
      <c r="AE60" s="3"/>
      <c r="AF60" s="3"/>
      <c r="AG60" s="3"/>
      <c r="AH60" s="3"/>
      <c r="AI60" s="3"/>
      <c r="AJ60" s="3"/>
      <c r="AK60" s="3"/>
    </row>
    <row r="61" spans="1:39" x14ac:dyDescent="0.2">
      <c r="A61" s="12"/>
      <c r="B61" s="13" t="str">
        <f t="shared" si="5"/>
        <v>B2 (Val, pi-pi*)</v>
      </c>
      <c r="C61" s="18">
        <v>2.9763459999999999</v>
      </c>
      <c r="D61" s="18">
        <v>3.2374139999999998</v>
      </c>
      <c r="E61" s="18">
        <v>3.708275</v>
      </c>
      <c r="F61" s="18">
        <v>3.2153520000000002</v>
      </c>
      <c r="G61" s="18">
        <v>3.2907479999999998</v>
      </c>
      <c r="H61" s="42">
        <v>3.6484200000000002</v>
      </c>
      <c r="I61" s="18">
        <v>3.0481600000000002</v>
      </c>
      <c r="J61" s="18">
        <v>3.3165870000000002</v>
      </c>
      <c r="K61" s="18">
        <v>3.7778740000000002</v>
      </c>
      <c r="L61" s="18">
        <v>3.3158609999999999</v>
      </c>
      <c r="M61" s="18">
        <v>3.3790149999999999</v>
      </c>
      <c r="N61" s="43">
        <v>3.711198</v>
      </c>
      <c r="W61" s="3"/>
      <c r="X61" s="3"/>
      <c r="Y61" s="3"/>
      <c r="Z61" s="3"/>
      <c r="AA61" s="3"/>
      <c r="AB61" s="3"/>
      <c r="AC61" s="3"/>
      <c r="AD61" s="3"/>
      <c r="AE61" s="3"/>
      <c r="AF61" s="3"/>
      <c r="AG61" s="3"/>
      <c r="AH61" s="3"/>
      <c r="AI61" s="3"/>
      <c r="AJ61" s="3"/>
      <c r="AK61" s="3"/>
    </row>
    <row r="62" spans="1:39" x14ac:dyDescent="0.2">
      <c r="A62" s="11"/>
      <c r="B62" s="13" t="str">
        <f t="shared" si="5"/>
        <v>B1 (Val, n-pi*)</v>
      </c>
      <c r="C62" s="18">
        <v>3.1159680000000001</v>
      </c>
      <c r="D62" s="18">
        <v>3.5961889999999999</v>
      </c>
      <c r="E62" s="18">
        <v>4.7618419999999997</v>
      </c>
      <c r="F62" s="18">
        <v>3.6578729999999999</v>
      </c>
      <c r="G62" s="18">
        <v>3.7425540000000002</v>
      </c>
      <c r="H62" s="42">
        <v>4.5028189999999997</v>
      </c>
      <c r="I62" s="18">
        <v>3.1505359999999998</v>
      </c>
      <c r="J62" s="18">
        <v>3.6343909999999999</v>
      </c>
      <c r="K62" s="18">
        <v>4.7891279999999998</v>
      </c>
      <c r="L62" s="18">
        <v>3.7019890000000002</v>
      </c>
      <c r="M62" s="18">
        <v>3.783919</v>
      </c>
      <c r="N62" s="43">
        <v>4.5287829999999998</v>
      </c>
    </row>
    <row r="63" spans="1:39" x14ac:dyDescent="0.2">
      <c r="A63" s="12"/>
      <c r="B63" s="13" t="str">
        <f t="shared" si="5"/>
        <v>B2 (Val, pi-pi*)</v>
      </c>
      <c r="C63" s="18">
        <v>3.2863920000000002</v>
      </c>
      <c r="D63" s="18">
        <v>3.5598359999999998</v>
      </c>
      <c r="E63" s="18">
        <v>4.4238350000000004</v>
      </c>
      <c r="F63" s="18">
        <v>3.5445009999999999</v>
      </c>
      <c r="G63" s="18">
        <v>3.611462</v>
      </c>
      <c r="H63" s="42">
        <v>4.3789769999999999</v>
      </c>
      <c r="I63" s="18">
        <v>3.4050720000000001</v>
      </c>
      <c r="J63" s="18">
        <v>3.7015229999999999</v>
      </c>
      <c r="K63" s="18">
        <v>4.5614160000000004</v>
      </c>
      <c r="L63" s="18">
        <v>3.6943540000000001</v>
      </c>
      <c r="M63" s="18">
        <v>3.7641610000000001</v>
      </c>
      <c r="N63" s="43">
        <v>4.5023299999999997</v>
      </c>
    </row>
    <row r="64" spans="1:39" x14ac:dyDescent="0.2">
      <c r="A64" s="12"/>
      <c r="B64" s="13" t="str">
        <f t="shared" si="5"/>
        <v>A2 (Val, n-pi*)</v>
      </c>
      <c r="C64" s="18">
        <v>3.5043440000000001</v>
      </c>
      <c r="D64" s="18">
        <v>3.985058</v>
      </c>
      <c r="E64" s="18">
        <v>5.2654519999999998</v>
      </c>
      <c r="F64" s="18">
        <v>4.0294759999999998</v>
      </c>
      <c r="G64" s="18">
        <v>4.1246140000000002</v>
      </c>
      <c r="H64" s="42">
        <v>5.0233290000000004</v>
      </c>
      <c r="I64" s="18">
        <v>3.537004</v>
      </c>
      <c r="J64" s="18">
        <v>4.0210879999999998</v>
      </c>
      <c r="K64" s="18">
        <v>5.2924920000000002</v>
      </c>
      <c r="L64" s="18">
        <v>4.070284</v>
      </c>
      <c r="M64" s="18">
        <v>4.1633979999999999</v>
      </c>
      <c r="N64" s="43">
        <v>5.0490079999999997</v>
      </c>
    </row>
  </sheetData>
  <mergeCells count="4">
    <mergeCell ref="C54:E54"/>
    <mergeCell ref="F54:H54"/>
    <mergeCell ref="I54:K54"/>
    <mergeCell ref="L54:N5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90319-35CF-4B48-858E-C54FD0AFEADB}">
  <dimension ref="A1:AM79"/>
  <sheetViews>
    <sheetView zoomScale="80" zoomScaleNormal="80" workbookViewId="0">
      <selection activeCell="G1" sqref="G1"/>
    </sheetView>
  </sheetViews>
  <sheetFormatPr baseColWidth="10" defaultRowHeight="16" x14ac:dyDescent="0.2"/>
  <sheetData>
    <row r="1" spans="1:21" x14ac:dyDescent="0.2">
      <c r="A1" s="9" t="s">
        <v>80</v>
      </c>
      <c r="B1" s="9"/>
      <c r="C1" s="9" t="s">
        <v>0</v>
      </c>
      <c r="D1" s="26"/>
      <c r="E1" s="10">
        <f>COUNT(C4:C15)</f>
        <v>12</v>
      </c>
      <c r="F1" s="25" t="s">
        <v>61</v>
      </c>
      <c r="G1" s="1" t="s">
        <v>420</v>
      </c>
      <c r="H1" s="24"/>
      <c r="I1" s="24"/>
      <c r="J1" s="10"/>
      <c r="K1" s="10"/>
      <c r="L1" s="10"/>
      <c r="M1" s="24" t="s">
        <v>160</v>
      </c>
      <c r="N1" s="10"/>
      <c r="O1" s="10"/>
      <c r="P1" s="10"/>
      <c r="Q1" s="10"/>
      <c r="R1" s="10"/>
      <c r="S1" s="10"/>
      <c r="T1" s="10"/>
      <c r="U1" s="10"/>
    </row>
    <row r="2" spans="1:21" x14ac:dyDescent="0.2">
      <c r="A2" s="11" t="s">
        <v>25</v>
      </c>
      <c r="B2" s="12"/>
      <c r="C2" s="12" t="s">
        <v>23</v>
      </c>
      <c r="D2" s="12" t="s">
        <v>23</v>
      </c>
      <c r="E2" s="12" t="s">
        <v>22</v>
      </c>
      <c r="F2" s="12" t="s">
        <v>32</v>
      </c>
      <c r="G2" s="12" t="s">
        <v>32</v>
      </c>
      <c r="H2" s="12" t="s">
        <v>24</v>
      </c>
      <c r="I2" s="12" t="s">
        <v>24</v>
      </c>
      <c r="J2" s="12"/>
      <c r="K2" s="31" t="s">
        <v>23</v>
      </c>
      <c r="L2" s="31" t="s">
        <v>22</v>
      </c>
      <c r="M2" s="31" t="s">
        <v>46</v>
      </c>
      <c r="N2" s="31" t="s">
        <v>46</v>
      </c>
      <c r="O2" s="31" t="s">
        <v>22</v>
      </c>
      <c r="P2" s="10"/>
      <c r="Q2" s="10"/>
      <c r="R2" s="10"/>
      <c r="S2" s="10"/>
      <c r="T2" s="10"/>
      <c r="U2" s="10"/>
    </row>
    <row r="3" spans="1:21" x14ac:dyDescent="0.2">
      <c r="A3" s="12"/>
      <c r="B3" s="12"/>
      <c r="C3" s="11" t="s">
        <v>318</v>
      </c>
      <c r="D3" s="11" t="s">
        <v>28</v>
      </c>
      <c r="E3" s="11" t="s">
        <v>29</v>
      </c>
      <c r="F3" s="11" t="s">
        <v>319</v>
      </c>
      <c r="G3" s="11" t="s">
        <v>1</v>
      </c>
      <c r="H3" s="11" t="s">
        <v>2</v>
      </c>
      <c r="I3" s="11" t="s">
        <v>317</v>
      </c>
      <c r="J3" s="11" t="s">
        <v>72</v>
      </c>
      <c r="K3" s="32" t="s">
        <v>127</v>
      </c>
      <c r="L3" s="32" t="s">
        <v>91</v>
      </c>
      <c r="M3" s="32" t="s">
        <v>94</v>
      </c>
      <c r="N3" s="32" t="s">
        <v>94</v>
      </c>
      <c r="O3" s="32" t="s">
        <v>29</v>
      </c>
      <c r="P3" s="10"/>
      <c r="Q3" s="10"/>
      <c r="R3" s="10"/>
      <c r="S3" s="10"/>
      <c r="T3" s="10"/>
      <c r="U3" s="10"/>
    </row>
    <row r="4" spans="1:21" x14ac:dyDescent="0.2">
      <c r="A4" s="11" t="s">
        <v>35</v>
      </c>
      <c r="B4" s="13" t="s">
        <v>47</v>
      </c>
      <c r="C4" s="14">
        <v>3.33</v>
      </c>
      <c r="D4" s="14">
        <v>3.2919999999999998</v>
      </c>
      <c r="E4" s="14">
        <v>3.31</v>
      </c>
      <c r="F4" s="14">
        <v>3.0739999999999998</v>
      </c>
      <c r="G4" s="14">
        <v>3.0150000000000001</v>
      </c>
      <c r="H4" s="14">
        <v>3.0009999999999999</v>
      </c>
      <c r="I4" s="14">
        <v>3.0960000000000001</v>
      </c>
      <c r="J4" s="14">
        <f>H4+I4-F4</f>
        <v>3.0229999999999997</v>
      </c>
      <c r="K4" s="15">
        <v>86.1</v>
      </c>
      <c r="L4" s="19" t="s">
        <v>33</v>
      </c>
      <c r="M4" s="24" t="s">
        <v>161</v>
      </c>
      <c r="N4" s="1">
        <v>-2</v>
      </c>
      <c r="O4" s="24" t="s">
        <v>152</v>
      </c>
      <c r="P4" s="24"/>
      <c r="Q4" s="10"/>
      <c r="R4" s="10"/>
      <c r="S4" s="10"/>
      <c r="T4" s="10"/>
      <c r="U4" s="10"/>
    </row>
    <row r="5" spans="1:21" x14ac:dyDescent="0.2">
      <c r="A5" s="11"/>
      <c r="B5" s="13" t="s">
        <v>41</v>
      </c>
      <c r="C5" s="14">
        <v>3.5259999999999998</v>
      </c>
      <c r="D5" s="14">
        <v>3.4910000000000001</v>
      </c>
      <c r="E5" s="14">
        <v>3.5129999999999999</v>
      </c>
      <c r="F5" s="14">
        <v>3.2730000000000001</v>
      </c>
      <c r="G5" s="14">
        <v>3.2120000000000002</v>
      </c>
      <c r="H5" s="14">
        <v>3.2010000000000001</v>
      </c>
      <c r="I5" s="14">
        <v>3.2869999999999999</v>
      </c>
      <c r="J5" s="14">
        <f t="shared" ref="J5:J10" si="0">H5+I5-F5</f>
        <v>3.2149999999999994</v>
      </c>
      <c r="K5" s="15">
        <v>85.1</v>
      </c>
      <c r="L5" s="19"/>
      <c r="M5" s="24" t="s">
        <v>161</v>
      </c>
      <c r="N5" s="1">
        <v>-2</v>
      </c>
      <c r="O5" s="24" t="s">
        <v>153</v>
      </c>
      <c r="P5" s="24"/>
      <c r="Q5" s="10"/>
      <c r="R5" s="10"/>
      <c r="S5" s="10"/>
      <c r="T5" s="10"/>
      <c r="U5" s="10"/>
    </row>
    <row r="6" spans="1:21" x14ac:dyDescent="0.2">
      <c r="A6" s="12"/>
      <c r="B6" s="13" t="s">
        <v>31</v>
      </c>
      <c r="C6" s="14">
        <v>4.431</v>
      </c>
      <c r="D6" s="14">
        <v>4.4059999999999997</v>
      </c>
      <c r="E6" s="14">
        <v>4.391</v>
      </c>
      <c r="F6" s="14">
        <v>4.1349999999999998</v>
      </c>
      <c r="G6" s="14">
        <v>4.109</v>
      </c>
      <c r="H6" s="14">
        <v>4.0750000000000002</v>
      </c>
      <c r="I6" s="14">
        <v>4.1749999999999998</v>
      </c>
      <c r="J6" s="14">
        <f t="shared" si="0"/>
        <v>4.1150000000000002</v>
      </c>
      <c r="K6" s="15">
        <v>85.7</v>
      </c>
      <c r="L6" s="19" t="s">
        <v>167</v>
      </c>
      <c r="M6" s="24" t="s">
        <v>165</v>
      </c>
      <c r="N6" s="1">
        <v>2</v>
      </c>
      <c r="O6" s="24" t="s">
        <v>154</v>
      </c>
      <c r="P6" s="24"/>
      <c r="Q6" s="10"/>
      <c r="R6" s="10"/>
      <c r="S6" s="10"/>
      <c r="T6" s="10"/>
      <c r="U6" s="10"/>
    </row>
    <row r="7" spans="1:21" x14ac:dyDescent="0.2">
      <c r="A7" s="12"/>
      <c r="B7" s="13" t="s">
        <v>30</v>
      </c>
      <c r="C7" s="14">
        <v>4.7169999999999996</v>
      </c>
      <c r="D7" s="14">
        <v>4.641</v>
      </c>
      <c r="E7" s="14">
        <v>4.6109999999999998</v>
      </c>
      <c r="F7" s="14">
        <v>4.3739999999999997</v>
      </c>
      <c r="G7" s="14">
        <v>4.3079999999999998</v>
      </c>
      <c r="H7" s="14">
        <v>4.2670000000000003</v>
      </c>
      <c r="I7" s="14">
        <v>4.4489999999999998</v>
      </c>
      <c r="J7" s="14">
        <f t="shared" si="0"/>
        <v>4.3420000000000014</v>
      </c>
      <c r="K7" s="15">
        <v>88</v>
      </c>
      <c r="L7" s="19" t="s">
        <v>44</v>
      </c>
      <c r="M7" s="24" t="s">
        <v>165</v>
      </c>
      <c r="N7" s="1">
        <v>2</v>
      </c>
      <c r="O7" s="24" t="s">
        <v>155</v>
      </c>
      <c r="P7" s="24"/>
      <c r="Q7" s="10"/>
      <c r="R7" s="10"/>
      <c r="S7" s="10"/>
      <c r="T7" s="10"/>
      <c r="U7" s="10"/>
    </row>
    <row r="8" spans="1:21" x14ac:dyDescent="0.2">
      <c r="A8" s="12"/>
      <c r="B8" s="13" t="s">
        <v>41</v>
      </c>
      <c r="C8" s="14">
        <v>6.3179999999999996</v>
      </c>
      <c r="D8" s="14">
        <v>6.1159999999999997</v>
      </c>
      <c r="E8" s="14">
        <v>6.1840000000000002</v>
      </c>
      <c r="F8" s="14">
        <v>5.5010000000000003</v>
      </c>
      <c r="G8" s="14">
        <v>5.3010000000000002</v>
      </c>
      <c r="H8" s="14">
        <v>5.2930000000000001</v>
      </c>
      <c r="I8" s="14">
        <v>5.6440000000000001</v>
      </c>
      <c r="J8" s="14">
        <f t="shared" si="0"/>
        <v>5.4360000000000008</v>
      </c>
      <c r="K8" s="15">
        <v>80.3</v>
      </c>
      <c r="L8" s="19"/>
      <c r="M8" s="24" t="s">
        <v>163</v>
      </c>
      <c r="N8" s="24">
        <v>-1</v>
      </c>
      <c r="O8" s="24" t="s">
        <v>279</v>
      </c>
      <c r="P8" s="24"/>
      <c r="Q8" s="10"/>
      <c r="R8" s="10"/>
      <c r="S8" s="10"/>
      <c r="T8" s="10"/>
      <c r="U8" s="10"/>
    </row>
    <row r="9" spans="1:21" x14ac:dyDescent="0.2">
      <c r="A9" s="12"/>
      <c r="B9" s="13" t="s">
        <v>31</v>
      </c>
      <c r="C9" s="14">
        <v>5.8620000000000001</v>
      </c>
      <c r="D9" s="14">
        <v>5.7670000000000003</v>
      </c>
      <c r="E9" s="14">
        <v>5.758</v>
      </c>
      <c r="F9" s="14">
        <v>5.5679999999999996</v>
      </c>
      <c r="G9" s="14">
        <v>5.4740000000000002</v>
      </c>
      <c r="H9" s="14">
        <v>5.4390000000000001</v>
      </c>
      <c r="I9" s="14">
        <v>5.5869999999999997</v>
      </c>
      <c r="J9" s="14">
        <f t="shared" si="0"/>
        <v>5.4580000000000002</v>
      </c>
      <c r="K9" s="15">
        <v>86.2</v>
      </c>
      <c r="L9" s="19" t="s">
        <v>168</v>
      </c>
      <c r="M9" s="24" t="s">
        <v>166</v>
      </c>
      <c r="N9" s="24">
        <v>3</v>
      </c>
      <c r="O9" s="24" t="s">
        <v>157</v>
      </c>
      <c r="P9" s="24"/>
      <c r="Q9" s="10"/>
      <c r="R9" s="10"/>
      <c r="S9" s="10"/>
      <c r="T9" s="10"/>
      <c r="U9" s="10"/>
    </row>
    <row r="10" spans="1:21" x14ac:dyDescent="0.2">
      <c r="A10" s="12"/>
      <c r="B10" s="13" t="s">
        <v>30</v>
      </c>
      <c r="C10" s="14">
        <v>5.9089999999999998</v>
      </c>
      <c r="D10" s="14">
        <v>5.827</v>
      </c>
      <c r="E10" s="14">
        <v>5.7969999999999997</v>
      </c>
      <c r="F10" s="14">
        <v>5.625</v>
      </c>
      <c r="G10" s="14">
        <v>5.5430000000000001</v>
      </c>
      <c r="H10" s="14">
        <v>5.4969999999999999</v>
      </c>
      <c r="I10" s="14">
        <v>5.6760000000000002</v>
      </c>
      <c r="J10" s="14">
        <f t="shared" si="0"/>
        <v>5.548</v>
      </c>
      <c r="K10" s="15">
        <v>88.3</v>
      </c>
      <c r="L10" s="19" t="s">
        <v>169</v>
      </c>
      <c r="M10" s="24" t="s">
        <v>163</v>
      </c>
      <c r="N10" s="24">
        <v>-1</v>
      </c>
      <c r="O10" s="24" t="s">
        <v>156</v>
      </c>
      <c r="P10" s="24"/>
      <c r="Q10" s="10"/>
      <c r="R10" s="10"/>
      <c r="S10" s="10"/>
      <c r="T10" s="10"/>
      <c r="U10" s="10"/>
    </row>
    <row r="11" spans="1:21" x14ac:dyDescent="0.2">
      <c r="A11" s="11" t="s">
        <v>3</v>
      </c>
      <c r="B11" s="13" t="s">
        <v>47</v>
      </c>
      <c r="C11" s="14">
        <v>2.9889999999999999</v>
      </c>
      <c r="D11" s="14">
        <v>2.948</v>
      </c>
      <c r="E11" s="14">
        <v>2.9729999999999999</v>
      </c>
      <c r="F11" s="14">
        <v>2.8340000000000001</v>
      </c>
      <c r="G11" s="14">
        <v>2.7709999999999999</v>
      </c>
      <c r="H11" s="14">
        <v>2.766</v>
      </c>
      <c r="I11" s="29"/>
      <c r="J11" s="14">
        <f>H11</f>
        <v>2.766</v>
      </c>
      <c r="K11" s="15">
        <v>96.2</v>
      </c>
      <c r="L11" s="19"/>
      <c r="M11" s="24" t="s">
        <v>161</v>
      </c>
      <c r="N11" s="1">
        <v>-2</v>
      </c>
      <c r="O11" s="24" t="s">
        <v>152</v>
      </c>
      <c r="P11" s="24"/>
      <c r="Q11" s="10"/>
      <c r="R11" s="10"/>
      <c r="S11" s="10"/>
      <c r="T11" s="10"/>
      <c r="U11" s="10"/>
    </row>
    <row r="12" spans="1:21" x14ac:dyDescent="0.2">
      <c r="A12" s="12"/>
      <c r="B12" s="13" t="s">
        <v>41</v>
      </c>
      <c r="C12" s="14">
        <v>3.1819999999999999</v>
      </c>
      <c r="D12" s="14">
        <v>3.1459999999999999</v>
      </c>
      <c r="E12" s="14">
        <v>3.1760000000000002</v>
      </c>
      <c r="F12" s="14">
        <v>3.0419999999999998</v>
      </c>
      <c r="G12" s="14">
        <v>2.9790000000000001</v>
      </c>
      <c r="H12" s="14">
        <v>2.9780000000000002</v>
      </c>
      <c r="I12" s="29"/>
      <c r="J12" s="14">
        <f>H12</f>
        <v>2.9780000000000002</v>
      </c>
      <c r="K12" s="15">
        <v>96.1</v>
      </c>
      <c r="L12" s="19"/>
      <c r="M12" s="24" t="s">
        <v>162</v>
      </c>
      <c r="N12" s="1">
        <v>-3</v>
      </c>
      <c r="O12" s="24" t="s">
        <v>153</v>
      </c>
      <c r="P12" s="24"/>
      <c r="Q12" s="10"/>
      <c r="R12" s="10"/>
      <c r="S12" s="10"/>
      <c r="T12" s="10"/>
      <c r="U12" s="10"/>
    </row>
    <row r="13" spans="1:21" x14ac:dyDescent="0.2">
      <c r="A13" s="12"/>
      <c r="B13" s="13" t="s">
        <v>30</v>
      </c>
      <c r="C13" s="14">
        <v>3.2509999999999999</v>
      </c>
      <c r="D13" s="14">
        <v>3.2749999999999999</v>
      </c>
      <c r="E13" s="10">
        <v>3.2589999999999999</v>
      </c>
      <c r="F13" s="14">
        <v>3.3170000000000002</v>
      </c>
      <c r="G13" s="14">
        <v>3.3319999999999999</v>
      </c>
      <c r="H13" s="14">
        <v>3.3210000000000002</v>
      </c>
      <c r="I13" s="29"/>
      <c r="J13" s="14">
        <f>H13</f>
        <v>3.3210000000000002</v>
      </c>
      <c r="K13" s="15">
        <v>97.7</v>
      </c>
      <c r="L13" s="19"/>
      <c r="M13" s="24" t="s">
        <v>163</v>
      </c>
      <c r="N13" s="24">
        <v>-1</v>
      </c>
      <c r="O13" s="24" t="s">
        <v>158</v>
      </c>
      <c r="P13" s="24"/>
      <c r="Q13" s="10"/>
      <c r="R13" s="10"/>
      <c r="S13" s="10"/>
      <c r="T13" s="10"/>
      <c r="U13" s="10"/>
    </row>
    <row r="14" spans="1:21" x14ac:dyDescent="0.2">
      <c r="A14" s="12"/>
      <c r="B14" s="13" t="s">
        <v>30</v>
      </c>
      <c r="C14" s="14">
        <v>3.4849999999999999</v>
      </c>
      <c r="D14" s="14">
        <v>3.484</v>
      </c>
      <c r="E14" s="10">
        <v>3.4569999999999999</v>
      </c>
      <c r="F14" s="14">
        <v>3.4729999999999999</v>
      </c>
      <c r="G14" s="14">
        <v>3.472</v>
      </c>
      <c r="H14" s="29"/>
      <c r="I14" s="29"/>
      <c r="J14" s="14">
        <f>G14+E14-D14</f>
        <v>3.4450000000000003</v>
      </c>
      <c r="K14" s="15">
        <v>97.6</v>
      </c>
      <c r="L14" s="10"/>
      <c r="M14" s="24" t="s">
        <v>164</v>
      </c>
      <c r="N14" s="24">
        <v>1</v>
      </c>
      <c r="O14" s="24" t="s">
        <v>159</v>
      </c>
      <c r="P14" s="24"/>
      <c r="Q14" s="10"/>
      <c r="R14" s="10"/>
      <c r="S14" s="10"/>
      <c r="T14" s="10"/>
      <c r="U14" s="10"/>
    </row>
    <row r="15" spans="1:21" x14ac:dyDescent="0.2">
      <c r="A15" s="12"/>
      <c r="B15" s="13" t="s">
        <v>31</v>
      </c>
      <c r="C15" s="14">
        <v>3.9609999999999999</v>
      </c>
      <c r="D15" s="14">
        <v>3.9319999999999999</v>
      </c>
      <c r="E15" s="10">
        <v>3.9020000000000001</v>
      </c>
      <c r="F15" s="14">
        <v>3.8180000000000001</v>
      </c>
      <c r="G15" s="14">
        <v>3.79</v>
      </c>
      <c r="H15" s="14">
        <v>3.7559999999999998</v>
      </c>
      <c r="I15" s="29"/>
      <c r="J15" s="14">
        <f>H15</f>
        <v>3.7559999999999998</v>
      </c>
      <c r="K15" s="15">
        <v>96.4</v>
      </c>
      <c r="L15" s="10"/>
      <c r="M15" s="24" t="s">
        <v>164</v>
      </c>
      <c r="N15" s="24">
        <v>1</v>
      </c>
      <c r="O15" s="24" t="s">
        <v>154</v>
      </c>
      <c r="P15" s="24"/>
      <c r="Q15" s="10"/>
      <c r="R15" s="10"/>
      <c r="S15" s="10"/>
      <c r="T15" s="10"/>
      <c r="U15" s="10"/>
    </row>
    <row r="16" spans="1:21" x14ac:dyDescent="0.2">
      <c r="A16" s="24"/>
      <c r="B16" s="10"/>
      <c r="C16" s="10"/>
      <c r="D16" s="10"/>
      <c r="E16" s="10"/>
      <c r="F16" s="10"/>
      <c r="G16" s="10"/>
      <c r="H16" s="10"/>
      <c r="I16" s="10"/>
      <c r="J16" s="10"/>
      <c r="K16" s="10"/>
      <c r="L16" s="10"/>
      <c r="M16" s="10"/>
      <c r="N16" s="10"/>
      <c r="O16" s="10"/>
      <c r="P16" s="10"/>
      <c r="Q16" s="10"/>
      <c r="R16" s="10"/>
      <c r="S16" s="10"/>
      <c r="T16" s="10"/>
      <c r="U16" s="10"/>
    </row>
    <row r="17" spans="1:26" x14ac:dyDescent="0.2">
      <c r="A17" s="10"/>
      <c r="B17" s="10"/>
      <c r="C17" s="10"/>
      <c r="D17" s="10"/>
      <c r="E17" s="10"/>
      <c r="F17" s="10"/>
      <c r="G17" s="10"/>
      <c r="H17" s="10"/>
      <c r="I17" s="10"/>
      <c r="J17" s="10"/>
      <c r="K17" s="10"/>
      <c r="L17" s="10"/>
      <c r="M17" s="10"/>
      <c r="N17" s="10"/>
      <c r="O17" s="10"/>
      <c r="P17" s="10"/>
      <c r="Q17" s="10"/>
      <c r="R17" s="10"/>
      <c r="S17" s="10"/>
      <c r="T17" s="10"/>
      <c r="U17" s="10"/>
      <c r="V17" s="10"/>
      <c r="W17" s="10"/>
    </row>
    <row r="18" spans="1:26" x14ac:dyDescent="0.2">
      <c r="A18" s="11" t="s">
        <v>4</v>
      </c>
      <c r="B18" s="12"/>
      <c r="C18" s="12" t="s">
        <v>5</v>
      </c>
      <c r="D18" s="12" t="s">
        <v>5</v>
      </c>
      <c r="E18" s="12" t="s">
        <v>19</v>
      </c>
      <c r="F18" s="12"/>
      <c r="G18" s="12" t="s">
        <v>22</v>
      </c>
      <c r="H18" s="12" t="s">
        <v>24</v>
      </c>
      <c r="I18" s="12" t="s">
        <v>23</v>
      </c>
      <c r="J18" s="12" t="s">
        <v>24</v>
      </c>
      <c r="K18" s="12" t="s">
        <v>24</v>
      </c>
      <c r="L18" s="12"/>
      <c r="M18" s="12" t="s">
        <v>5</v>
      </c>
      <c r="N18" s="12" t="s">
        <v>5</v>
      </c>
      <c r="O18" s="12" t="s">
        <v>5</v>
      </c>
      <c r="P18" s="12" t="s">
        <v>19</v>
      </c>
      <c r="Q18" s="12" t="s">
        <v>19</v>
      </c>
      <c r="R18" s="12" t="s">
        <v>19</v>
      </c>
      <c r="S18" s="12" t="s">
        <v>21</v>
      </c>
      <c r="T18" s="10"/>
      <c r="U18" s="10"/>
      <c r="V18" s="10"/>
      <c r="W18" s="10"/>
    </row>
    <row r="19" spans="1:26" x14ac:dyDescent="0.2">
      <c r="A19" s="12"/>
      <c r="B19" s="12"/>
      <c r="C19" s="11" t="s">
        <v>6</v>
      </c>
      <c r="D19" s="11" t="s">
        <v>7</v>
      </c>
      <c r="E19" s="11" t="s">
        <v>16</v>
      </c>
      <c r="F19" s="11" t="s">
        <v>9</v>
      </c>
      <c r="G19" s="11" t="s">
        <v>8</v>
      </c>
      <c r="H19" s="11" t="s">
        <v>26</v>
      </c>
      <c r="I19" s="11" t="s">
        <v>10</v>
      </c>
      <c r="J19" s="11" t="s">
        <v>11</v>
      </c>
      <c r="K19" s="11" t="s">
        <v>12</v>
      </c>
      <c r="L19" s="23" t="s">
        <v>36</v>
      </c>
      <c r="M19" s="11" t="s">
        <v>15</v>
      </c>
      <c r="N19" s="11" t="s">
        <v>17</v>
      </c>
      <c r="O19" s="11" t="s">
        <v>18</v>
      </c>
      <c r="P19" s="11" t="s">
        <v>15</v>
      </c>
      <c r="Q19" s="11" t="s">
        <v>13</v>
      </c>
      <c r="R19" s="11" t="s">
        <v>14</v>
      </c>
      <c r="S19" s="11" t="s">
        <v>20</v>
      </c>
      <c r="T19" s="21"/>
      <c r="U19" s="10"/>
      <c r="V19" s="10"/>
      <c r="W19" s="10"/>
    </row>
    <row r="20" spans="1:26" x14ac:dyDescent="0.2">
      <c r="A20" s="11" t="s">
        <v>35</v>
      </c>
      <c r="B20" s="13" t="str">
        <f t="shared" ref="B20:B31" si="1">B4</f>
        <v>B1 (Val, n-pi*)</v>
      </c>
      <c r="C20" s="14">
        <v>3.1539999999999999</v>
      </c>
      <c r="D20" s="14">
        <v>2.99</v>
      </c>
      <c r="E20" s="14">
        <v>3.4590000000000001</v>
      </c>
      <c r="F20" s="29"/>
      <c r="G20" s="14">
        <v>3.31</v>
      </c>
      <c r="H20" s="10">
        <v>3.157</v>
      </c>
      <c r="I20" s="10">
        <v>3.1440000000000001</v>
      </c>
      <c r="J20" s="14">
        <v>3.097</v>
      </c>
      <c r="K20" s="14">
        <v>3.0009999999999999</v>
      </c>
      <c r="L20" s="29"/>
      <c r="M20" s="14">
        <v>3.33</v>
      </c>
      <c r="N20" s="14">
        <v>3.4529999999999998</v>
      </c>
      <c r="O20" s="14">
        <v>3.3079999999999998</v>
      </c>
      <c r="P20" s="14">
        <v>3.0819999999999999</v>
      </c>
      <c r="Q20" s="14">
        <v>2.8719999999999999</v>
      </c>
      <c r="R20" s="14">
        <v>3.169</v>
      </c>
      <c r="S20" s="14">
        <f t="shared" ref="S20:S31" si="2">AVERAGE(Q20:R20)</f>
        <v>3.0205000000000002</v>
      </c>
      <c r="T20" s="37"/>
      <c r="U20" s="14"/>
      <c r="V20" s="14"/>
      <c r="W20" s="14"/>
      <c r="X20" s="3"/>
    </row>
    <row r="21" spans="1:26" x14ac:dyDescent="0.2">
      <c r="A21" s="11"/>
      <c r="B21" s="13" t="str">
        <f t="shared" si="1"/>
        <v>A2 (Val, n-pi*)</v>
      </c>
      <c r="C21" s="14">
        <v>3.3519999999999999</v>
      </c>
      <c r="D21" s="14">
        <v>3.2040000000000002</v>
      </c>
      <c r="E21" s="14">
        <v>3.6320000000000001</v>
      </c>
      <c r="F21" s="29"/>
      <c r="G21" s="14">
        <v>3.5129999999999999</v>
      </c>
      <c r="H21" s="10">
        <v>3.363</v>
      </c>
      <c r="I21" s="10">
        <v>3.3490000000000002</v>
      </c>
      <c r="J21" s="14">
        <v>3.298</v>
      </c>
      <c r="K21" s="14">
        <v>3.2010000000000001</v>
      </c>
      <c r="L21" s="29"/>
      <c r="M21" s="14">
        <v>3.4790000000000001</v>
      </c>
      <c r="N21" s="14">
        <v>3.633</v>
      </c>
      <c r="O21" s="14">
        <v>3.4990000000000001</v>
      </c>
      <c r="P21" s="14">
        <v>3.2280000000000002</v>
      </c>
      <c r="Q21" s="14">
        <v>3.0430000000000001</v>
      </c>
      <c r="R21" s="14">
        <v>3.411</v>
      </c>
      <c r="S21" s="14">
        <f t="shared" si="2"/>
        <v>3.2270000000000003</v>
      </c>
      <c r="T21" s="21"/>
      <c r="U21" s="14"/>
      <c r="V21" s="14"/>
      <c r="W21" s="14"/>
      <c r="X21" s="3"/>
    </row>
    <row r="22" spans="1:26" x14ac:dyDescent="0.2">
      <c r="A22" s="11"/>
      <c r="B22" s="13" t="str">
        <f t="shared" si="1"/>
        <v>A1 (Val, pi-pi*)</v>
      </c>
      <c r="C22" s="14">
        <v>4.2380000000000004</v>
      </c>
      <c r="D22" s="14">
        <v>4.1399999999999997</v>
      </c>
      <c r="E22" s="14">
        <v>4.76</v>
      </c>
      <c r="F22" s="29"/>
      <c r="G22" s="14">
        <v>4.391</v>
      </c>
      <c r="H22" s="10">
        <v>4.2370000000000001</v>
      </c>
      <c r="I22" s="10">
        <v>4.2279999999999998</v>
      </c>
      <c r="J22" s="14">
        <v>4.1749999999999998</v>
      </c>
      <c r="K22" s="14">
        <v>4.0750000000000002</v>
      </c>
      <c r="L22" s="29"/>
      <c r="M22" s="14">
        <v>4.2839999999999998</v>
      </c>
      <c r="N22" s="14">
        <v>4.2839999999999998</v>
      </c>
      <c r="O22" s="14">
        <v>4.2539999999999996</v>
      </c>
      <c r="P22" s="14">
        <v>4.0449999999999999</v>
      </c>
      <c r="Q22" s="14">
        <v>4.1539999999999999</v>
      </c>
      <c r="R22" s="14">
        <v>4.0640000000000001</v>
      </c>
      <c r="S22" s="14">
        <f t="shared" si="2"/>
        <v>4.109</v>
      </c>
      <c r="T22" s="21"/>
      <c r="U22" s="14"/>
      <c r="V22" s="14"/>
      <c r="W22" s="14"/>
      <c r="X22" s="3"/>
    </row>
    <row r="23" spans="1:26" x14ac:dyDescent="0.2">
      <c r="A23" s="11"/>
      <c r="B23" s="13" t="str">
        <f t="shared" si="1"/>
        <v>B2 (Val, pi-pi*)</v>
      </c>
      <c r="C23" s="14">
        <v>4.6970000000000001</v>
      </c>
      <c r="D23" s="14">
        <v>4.3159999999999998</v>
      </c>
      <c r="E23" s="14">
        <v>4.9690000000000003</v>
      </c>
      <c r="F23" s="29"/>
      <c r="G23" s="14">
        <v>4.6109999999999998</v>
      </c>
      <c r="H23" s="10">
        <v>4.4169999999999998</v>
      </c>
      <c r="I23" s="10">
        <v>4.4109999999999996</v>
      </c>
      <c r="J23" s="10">
        <v>4.3689999999999998</v>
      </c>
      <c r="K23" s="14">
        <v>4.2670000000000003</v>
      </c>
      <c r="L23" s="29"/>
      <c r="M23" s="14">
        <v>4.6669999999999998</v>
      </c>
      <c r="N23" s="14">
        <v>4.6479999999999997</v>
      </c>
      <c r="O23" s="14">
        <v>4.5430000000000001</v>
      </c>
      <c r="P23" s="14">
        <v>4.4450000000000003</v>
      </c>
      <c r="Q23" s="14">
        <v>4.3689999999999998</v>
      </c>
      <c r="R23" s="14">
        <v>4.1509999999999998</v>
      </c>
      <c r="S23" s="14">
        <f t="shared" si="2"/>
        <v>4.26</v>
      </c>
      <c r="T23" s="21"/>
      <c r="U23" s="14"/>
      <c r="V23" s="14"/>
      <c r="W23" s="14"/>
      <c r="X23" s="3"/>
    </row>
    <row r="24" spans="1:26" x14ac:dyDescent="0.2">
      <c r="A24" s="11"/>
      <c r="B24" s="13" t="str">
        <f t="shared" si="1"/>
        <v>A2 (Val, n-pi*)</v>
      </c>
      <c r="C24" s="14">
        <v>5.984</v>
      </c>
      <c r="D24" s="14">
        <v>5.1550000000000002</v>
      </c>
      <c r="E24" s="14">
        <v>6.3490000000000002</v>
      </c>
      <c r="F24" s="29"/>
      <c r="G24" s="14">
        <v>6.1840000000000002</v>
      </c>
      <c r="H24" s="10">
        <v>5.6580000000000004</v>
      </c>
      <c r="I24" s="10">
        <v>5.6360000000000001</v>
      </c>
      <c r="J24" s="20">
        <v>5.59</v>
      </c>
      <c r="K24" s="14">
        <v>5.2930000000000001</v>
      </c>
      <c r="L24" s="29"/>
      <c r="M24" s="14">
        <v>6.0659999999999998</v>
      </c>
      <c r="N24" s="14">
        <v>6.1180000000000003</v>
      </c>
      <c r="O24" s="14">
        <v>5.7910000000000004</v>
      </c>
      <c r="P24" s="14">
        <v>5.7690000000000001</v>
      </c>
      <c r="Q24" s="14">
        <v>5.1239999999999997</v>
      </c>
      <c r="R24" s="14">
        <v>5.9050000000000002</v>
      </c>
      <c r="S24" s="14">
        <f t="shared" si="2"/>
        <v>5.5145</v>
      </c>
      <c r="T24" s="21"/>
      <c r="U24" s="14"/>
      <c r="V24" s="14"/>
      <c r="W24" s="14"/>
      <c r="X24" s="3"/>
    </row>
    <row r="25" spans="1:26" x14ac:dyDescent="0.2">
      <c r="A25" s="11"/>
      <c r="B25" s="13" t="str">
        <f t="shared" si="1"/>
        <v>A1 (Val, pi-pi*)</v>
      </c>
      <c r="C25" s="14">
        <v>5.5720000000000001</v>
      </c>
      <c r="D25" s="14">
        <v>5.5330000000000004</v>
      </c>
      <c r="E25" s="14">
        <v>6.0469999999999997</v>
      </c>
      <c r="F25" s="29"/>
      <c r="G25" s="14">
        <v>5.758</v>
      </c>
      <c r="H25" s="10">
        <v>5.5439999999999996</v>
      </c>
      <c r="I25" s="10">
        <v>5.5430000000000001</v>
      </c>
      <c r="J25" s="14">
        <v>5.5309999999999997</v>
      </c>
      <c r="K25" s="14">
        <v>5.4390000000000001</v>
      </c>
      <c r="L25" s="29"/>
      <c r="M25" s="14">
        <v>5.6980000000000004</v>
      </c>
      <c r="N25" s="14">
        <v>5.7050000000000001</v>
      </c>
      <c r="O25" s="14">
        <v>5.6349999999999998</v>
      </c>
      <c r="P25" s="14">
        <v>5.4690000000000003</v>
      </c>
      <c r="Q25" s="14">
        <v>5.5350000000000001</v>
      </c>
      <c r="R25" s="14">
        <v>5.3849999999999998</v>
      </c>
      <c r="S25" s="14">
        <f t="shared" si="2"/>
        <v>5.46</v>
      </c>
      <c r="T25" s="21"/>
      <c r="U25" s="14"/>
      <c r="V25" s="14"/>
      <c r="W25" s="14"/>
      <c r="X25" s="3"/>
    </row>
    <row r="26" spans="1:26" x14ac:dyDescent="0.2">
      <c r="A26" s="11"/>
      <c r="B26" s="13" t="str">
        <f t="shared" si="1"/>
        <v>B2 (Val, pi-pi*)</v>
      </c>
      <c r="C26" s="14">
        <v>5.7939999999999996</v>
      </c>
      <c r="D26" s="14">
        <v>5.5220000000000002</v>
      </c>
      <c r="E26" s="14">
        <v>5.9640000000000004</v>
      </c>
      <c r="F26" s="29"/>
      <c r="G26" s="14">
        <v>5.7969999999999997</v>
      </c>
      <c r="H26" s="10">
        <v>5.6050000000000004</v>
      </c>
      <c r="I26" s="10">
        <v>5.5819999999999999</v>
      </c>
      <c r="J26" s="14">
        <v>5.585</v>
      </c>
      <c r="K26" s="14">
        <v>5.4969999999999999</v>
      </c>
      <c r="L26" s="29"/>
      <c r="M26" s="14">
        <v>5.7359999999999998</v>
      </c>
      <c r="N26" s="14">
        <v>5.8319999999999999</v>
      </c>
      <c r="O26" s="14">
        <v>5.7359999999999998</v>
      </c>
      <c r="P26" s="14">
        <v>5.5149999999999997</v>
      </c>
      <c r="Q26" s="14">
        <v>5.4189999999999996</v>
      </c>
      <c r="R26" s="14">
        <v>5.3940000000000001</v>
      </c>
      <c r="S26" s="14">
        <f t="shared" si="2"/>
        <v>5.4064999999999994</v>
      </c>
      <c r="T26" s="21"/>
      <c r="U26" s="14"/>
      <c r="V26" s="14"/>
      <c r="W26" s="14"/>
      <c r="X26" s="3"/>
    </row>
    <row r="27" spans="1:26" x14ac:dyDescent="0.2">
      <c r="A27" s="11" t="s">
        <v>3</v>
      </c>
      <c r="B27" s="13" t="str">
        <f t="shared" si="1"/>
        <v>B1 (Val, n-pi*)</v>
      </c>
      <c r="C27" s="14">
        <v>2.903</v>
      </c>
      <c r="D27" s="14">
        <v>2.7</v>
      </c>
      <c r="E27" s="14">
        <v>3.1280000000000001</v>
      </c>
      <c r="F27" s="29"/>
      <c r="G27" s="14">
        <v>2.9729999999999999</v>
      </c>
      <c r="H27" s="29"/>
      <c r="I27" s="29"/>
      <c r="J27" s="29"/>
      <c r="K27" s="29"/>
      <c r="L27" s="29"/>
      <c r="M27" s="14">
        <v>3.0920000000000001</v>
      </c>
      <c r="N27" s="14">
        <v>3.202</v>
      </c>
      <c r="O27" s="14">
        <v>3.0409999999999999</v>
      </c>
      <c r="P27" s="14">
        <v>2.8620000000000001</v>
      </c>
      <c r="Q27" s="14">
        <v>2.5910000000000002</v>
      </c>
      <c r="R27" s="14">
        <v>2.8849999999999998</v>
      </c>
      <c r="S27" s="14">
        <f t="shared" si="2"/>
        <v>2.738</v>
      </c>
      <c r="T27" s="14"/>
      <c r="U27" s="14"/>
      <c r="V27" s="14"/>
      <c r="W27" s="14"/>
      <c r="X27" s="3"/>
    </row>
    <row r="28" spans="1:26" x14ac:dyDescent="0.2">
      <c r="A28" s="11"/>
      <c r="B28" s="13" t="str">
        <f t="shared" si="1"/>
        <v>A2 (Val, n-pi*)</v>
      </c>
      <c r="C28" s="14">
        <v>3.1019999999999999</v>
      </c>
      <c r="D28" s="14">
        <v>2.9220000000000002</v>
      </c>
      <c r="E28" s="14">
        <v>3.3069999999999999</v>
      </c>
      <c r="F28" s="29"/>
      <c r="G28" s="14">
        <v>3.1760000000000002</v>
      </c>
      <c r="H28" s="29"/>
      <c r="I28" s="29"/>
      <c r="J28" s="29"/>
      <c r="K28" s="29"/>
      <c r="L28" s="29"/>
      <c r="M28" s="14">
        <v>3.2530000000000001</v>
      </c>
      <c r="N28" s="14">
        <v>3.391</v>
      </c>
      <c r="O28" s="14">
        <v>3.2410000000000001</v>
      </c>
      <c r="P28" s="14">
        <v>3.0209999999999999</v>
      </c>
      <c r="Q28" s="14">
        <v>2.7730000000000001</v>
      </c>
      <c r="R28" s="14">
        <v>3.1349999999999998</v>
      </c>
      <c r="S28" s="14">
        <f t="shared" si="2"/>
        <v>2.9539999999999997</v>
      </c>
      <c r="T28" s="14"/>
      <c r="U28" s="14"/>
      <c r="V28" s="14"/>
      <c r="W28" s="14"/>
      <c r="X28" s="3"/>
    </row>
    <row r="29" spans="1:26" x14ac:dyDescent="0.2">
      <c r="A29" s="11"/>
      <c r="B29" s="13" t="str">
        <f t="shared" si="1"/>
        <v>B2 (Val, pi-pi*)</v>
      </c>
      <c r="C29" s="14">
        <v>3.6440000000000001</v>
      </c>
      <c r="D29" s="14">
        <v>3.4780000000000002</v>
      </c>
      <c r="E29" s="14">
        <v>3.589</v>
      </c>
      <c r="F29" s="29"/>
      <c r="G29" s="10">
        <v>3.2589999999999999</v>
      </c>
      <c r="H29" s="29"/>
      <c r="I29" s="29"/>
      <c r="J29" s="29"/>
      <c r="K29" s="29"/>
      <c r="L29" s="29"/>
      <c r="M29" s="14">
        <v>3.5390000000000001</v>
      </c>
      <c r="N29" s="14">
        <v>3.5630000000000002</v>
      </c>
      <c r="O29" s="14">
        <v>3.5379999999999998</v>
      </c>
      <c r="P29" s="14">
        <v>3.3839999999999999</v>
      </c>
      <c r="Q29" s="14">
        <v>3.44</v>
      </c>
      <c r="R29" s="14">
        <v>3.0529999999999999</v>
      </c>
      <c r="S29" s="14">
        <f t="shared" si="2"/>
        <v>3.2465000000000002</v>
      </c>
      <c r="T29" s="14"/>
      <c r="U29" s="14"/>
      <c r="V29" s="14"/>
      <c r="W29" s="14"/>
      <c r="X29" s="3"/>
    </row>
    <row r="30" spans="1:26" x14ac:dyDescent="0.2">
      <c r="A30" s="11"/>
      <c r="B30" s="13" t="str">
        <f t="shared" si="1"/>
        <v>B2 (Val, pi-pi*)</v>
      </c>
      <c r="C30" s="14">
        <v>3.883</v>
      </c>
      <c r="D30" s="14">
        <v>3.5880000000000001</v>
      </c>
      <c r="E30" s="14">
        <v>3.8359999999999999</v>
      </c>
      <c r="F30" s="29"/>
      <c r="G30" s="10">
        <v>3.4569999999999999</v>
      </c>
      <c r="H30" s="29"/>
      <c r="I30" s="29"/>
      <c r="J30" s="29"/>
      <c r="K30" s="29"/>
      <c r="L30" s="29"/>
      <c r="M30" s="14">
        <v>3.7480000000000002</v>
      </c>
      <c r="N30" s="14">
        <v>3.7410000000000001</v>
      </c>
      <c r="O30" s="14">
        <v>3.6960000000000002</v>
      </c>
      <c r="P30" s="14">
        <v>3.5939999999999999</v>
      </c>
      <c r="Q30" s="14">
        <v>3.6070000000000002</v>
      </c>
      <c r="R30" s="14">
        <v>3.1709999999999998</v>
      </c>
      <c r="S30" s="14">
        <f t="shared" si="2"/>
        <v>3.3890000000000002</v>
      </c>
      <c r="T30" s="14"/>
      <c r="U30" s="14"/>
      <c r="V30" s="14"/>
      <c r="W30" s="14"/>
      <c r="X30" s="3"/>
    </row>
    <row r="31" spans="1:26" x14ac:dyDescent="0.2">
      <c r="A31" s="11"/>
      <c r="B31" s="13" t="str">
        <f t="shared" si="1"/>
        <v>A1 (Val, pi-pi*)</v>
      </c>
      <c r="C31" s="14">
        <v>4.109</v>
      </c>
      <c r="D31" s="14">
        <v>3.85</v>
      </c>
      <c r="E31" s="14">
        <v>4.242</v>
      </c>
      <c r="F31" s="29"/>
      <c r="G31" s="10">
        <v>3.9020000000000001</v>
      </c>
      <c r="H31" s="29"/>
      <c r="I31" s="29"/>
      <c r="J31" s="29"/>
      <c r="K31" s="29"/>
      <c r="L31" s="29"/>
      <c r="M31" s="14">
        <v>4.0430000000000001</v>
      </c>
      <c r="N31" s="14">
        <v>4.0780000000000003</v>
      </c>
      <c r="O31" s="14">
        <v>4.0119999999999996</v>
      </c>
      <c r="P31" s="14">
        <v>3.8479999999999999</v>
      </c>
      <c r="Q31" s="14">
        <v>3.8330000000000002</v>
      </c>
      <c r="R31" s="14">
        <v>3.5710000000000002</v>
      </c>
      <c r="S31" s="14">
        <f t="shared" si="2"/>
        <v>3.702</v>
      </c>
      <c r="T31" s="14"/>
      <c r="U31" s="14"/>
      <c r="V31" s="14"/>
      <c r="W31" s="14"/>
      <c r="X31" s="3"/>
    </row>
    <row r="32" spans="1:26" x14ac:dyDescent="0.2">
      <c r="A32" s="24" t="s">
        <v>200</v>
      </c>
      <c r="B32" s="10"/>
      <c r="C32" s="10"/>
      <c r="D32" s="10"/>
      <c r="E32" s="10"/>
      <c r="F32" s="10"/>
      <c r="G32" s="10"/>
      <c r="H32" s="10"/>
      <c r="I32" s="10"/>
      <c r="J32" s="10"/>
      <c r="K32" s="10"/>
      <c r="L32" s="14"/>
      <c r="M32" s="14"/>
      <c r="N32" s="14"/>
      <c r="O32" s="14"/>
      <c r="P32" s="14"/>
      <c r="Q32" s="14"/>
      <c r="R32" s="14"/>
      <c r="S32" s="14"/>
      <c r="T32" s="14"/>
      <c r="U32" s="14"/>
      <c r="V32" s="14"/>
      <c r="W32" s="14"/>
      <c r="X32" s="14"/>
      <c r="Y32" s="14"/>
      <c r="Z32" s="3"/>
    </row>
    <row r="33" spans="1:39" x14ac:dyDescent="0.2">
      <c r="M33" s="3"/>
      <c r="N33" s="3"/>
      <c r="O33" s="3"/>
      <c r="P33" s="3"/>
      <c r="Q33" s="3"/>
      <c r="R33" s="3"/>
      <c r="S33" s="3"/>
      <c r="T33" s="3"/>
      <c r="U33" s="3"/>
      <c r="V33" s="3"/>
      <c r="W33" s="3"/>
      <c r="X33" s="3"/>
      <c r="Y33" s="3"/>
      <c r="Z33" s="3"/>
      <c r="AA33" s="3"/>
      <c r="AB33" s="3"/>
      <c r="AC33" s="3"/>
      <c r="AD33" s="3"/>
      <c r="AE33" s="3"/>
    </row>
    <row r="34" spans="1:39" x14ac:dyDescent="0.2">
      <c r="A34" s="11" t="s">
        <v>262</v>
      </c>
      <c r="B34" s="12"/>
      <c r="C34" s="12" t="s">
        <v>22</v>
      </c>
      <c r="D34" s="12" t="s">
        <v>22</v>
      </c>
      <c r="E34" s="12" t="s">
        <v>22</v>
      </c>
      <c r="F34" s="12" t="s">
        <v>22</v>
      </c>
      <c r="G34" s="12" t="s">
        <v>5</v>
      </c>
      <c r="H34" s="12" t="s">
        <v>22</v>
      </c>
      <c r="I34" s="12" t="s">
        <v>5</v>
      </c>
      <c r="J34" s="12" t="s">
        <v>22</v>
      </c>
      <c r="K34" s="12" t="s">
        <v>22</v>
      </c>
      <c r="L34" s="12" t="s">
        <v>22</v>
      </c>
      <c r="M34" s="12" t="s">
        <v>22</v>
      </c>
      <c r="N34" s="12" t="s">
        <v>22</v>
      </c>
      <c r="O34" s="12" t="s">
        <v>5</v>
      </c>
      <c r="P34" s="12" t="s">
        <v>5</v>
      </c>
      <c r="Q34" s="12" t="s">
        <v>5</v>
      </c>
      <c r="R34" s="12" t="s">
        <v>22</v>
      </c>
      <c r="S34" s="12" t="s">
        <v>5</v>
      </c>
      <c r="T34" s="12" t="s">
        <v>5</v>
      </c>
      <c r="U34" s="12" t="s">
        <v>5</v>
      </c>
      <c r="V34" s="12" t="s">
        <v>22</v>
      </c>
      <c r="W34" s="12" t="s">
        <v>19</v>
      </c>
      <c r="X34" s="12" t="s">
        <v>22</v>
      </c>
      <c r="Y34" s="12" t="s">
        <v>22</v>
      </c>
      <c r="Z34" s="12" t="s">
        <v>22</v>
      </c>
      <c r="AA34" s="12" t="s">
        <v>22</v>
      </c>
      <c r="AB34" s="12" t="s">
        <v>265</v>
      </c>
      <c r="AC34" s="12" t="s">
        <v>265</v>
      </c>
      <c r="AD34" s="12" t="s">
        <v>265</v>
      </c>
      <c r="AE34" s="12" t="s">
        <v>265</v>
      </c>
      <c r="AF34" s="12" t="s">
        <v>265</v>
      </c>
      <c r="AG34" s="12" t="s">
        <v>265</v>
      </c>
      <c r="AH34" s="12" t="s">
        <v>265</v>
      </c>
      <c r="AI34" s="12" t="s">
        <v>265</v>
      </c>
      <c r="AJ34" s="12" t="s">
        <v>265</v>
      </c>
      <c r="AK34" s="12" t="s">
        <v>5</v>
      </c>
      <c r="AL34" s="12" t="s">
        <v>5</v>
      </c>
      <c r="AM34" s="12" t="s">
        <v>5</v>
      </c>
    </row>
    <row r="35" spans="1:39" x14ac:dyDescent="0.2">
      <c r="A35" s="12"/>
      <c r="B35" s="12"/>
      <c r="C35" s="11" t="s">
        <v>249</v>
      </c>
      <c r="D35" s="11" t="s">
        <v>251</v>
      </c>
      <c r="E35" s="11" t="s">
        <v>247</v>
      </c>
      <c r="F35" s="11" t="s">
        <v>248</v>
      </c>
      <c r="G35" s="11" t="s">
        <v>310</v>
      </c>
      <c r="H35" s="11" t="s">
        <v>256</v>
      </c>
      <c r="I35" s="11" t="s">
        <v>305</v>
      </c>
      <c r="J35" s="11" t="s">
        <v>260</v>
      </c>
      <c r="K35" s="11" t="s">
        <v>258</v>
      </c>
      <c r="L35" s="11" t="s">
        <v>255</v>
      </c>
      <c r="M35" s="11" t="s">
        <v>263</v>
      </c>
      <c r="N35" s="11" t="s">
        <v>257</v>
      </c>
      <c r="O35" s="11" t="s">
        <v>304</v>
      </c>
      <c r="P35" s="11" t="s">
        <v>338</v>
      </c>
      <c r="Q35" s="11" t="s">
        <v>339</v>
      </c>
      <c r="R35" s="11" t="s">
        <v>250</v>
      </c>
      <c r="S35" s="11" t="s">
        <v>340</v>
      </c>
      <c r="T35" s="11" t="s">
        <v>337</v>
      </c>
      <c r="U35" s="11" t="s">
        <v>309</v>
      </c>
      <c r="V35" s="11" t="s">
        <v>252</v>
      </c>
      <c r="W35" s="11" t="s">
        <v>311</v>
      </c>
      <c r="X35" s="11" t="s">
        <v>253</v>
      </c>
      <c r="Y35" s="11" t="s">
        <v>254</v>
      </c>
      <c r="Z35" s="11" t="s">
        <v>259</v>
      </c>
      <c r="AA35" s="11" t="s">
        <v>261</v>
      </c>
      <c r="AB35" s="11" t="s">
        <v>266</v>
      </c>
      <c r="AC35" s="11" t="s">
        <v>267</v>
      </c>
      <c r="AD35" s="11" t="s">
        <v>268</v>
      </c>
      <c r="AE35" s="11" t="s">
        <v>274</v>
      </c>
      <c r="AF35" s="11" t="s">
        <v>269</v>
      </c>
      <c r="AG35" s="11" t="s">
        <v>270</v>
      </c>
      <c r="AH35" s="11" t="s">
        <v>271</v>
      </c>
      <c r="AI35" s="11" t="s">
        <v>272</v>
      </c>
      <c r="AJ35" s="11" t="s">
        <v>273</v>
      </c>
      <c r="AK35" s="11" t="s">
        <v>330</v>
      </c>
      <c r="AL35" s="11" t="s">
        <v>331</v>
      </c>
      <c r="AM35" s="11" t="s">
        <v>332</v>
      </c>
    </row>
    <row r="36" spans="1:39" x14ac:dyDescent="0.2">
      <c r="A36" s="11" t="str">
        <f>A20</f>
        <v>Singlet</v>
      </c>
      <c r="B36" s="13" t="str">
        <f>B20</f>
        <v>B1 (Val, n-pi*)</v>
      </c>
      <c r="C36" s="3">
        <v>2.54</v>
      </c>
      <c r="D36" s="3">
        <v>2.5710000000000002</v>
      </c>
      <c r="E36" s="3">
        <v>2.7029999999999998</v>
      </c>
      <c r="F36" s="3">
        <v>2.758</v>
      </c>
      <c r="G36" s="3">
        <v>2.8439999999999999</v>
      </c>
      <c r="H36" s="3">
        <v>2.7869999999999999</v>
      </c>
      <c r="I36" s="3">
        <v>2.8</v>
      </c>
      <c r="J36" s="3">
        <v>3.12</v>
      </c>
      <c r="K36" s="3">
        <v>2.9430000000000001</v>
      </c>
      <c r="L36" s="3">
        <v>2.7629999999999999</v>
      </c>
      <c r="M36" s="3">
        <v>2.9790000000000001</v>
      </c>
      <c r="N36" s="3">
        <v>2.95</v>
      </c>
      <c r="O36" s="3">
        <v>3.17</v>
      </c>
      <c r="P36" s="3">
        <v>2.8130000000000002</v>
      </c>
      <c r="Q36" s="3">
        <v>2.79</v>
      </c>
      <c r="R36" s="3">
        <v>3.0870000000000002</v>
      </c>
      <c r="S36" s="3">
        <v>2.65</v>
      </c>
      <c r="T36" s="3">
        <v>2.8690000000000002</v>
      </c>
      <c r="U36" s="3">
        <v>3.5760000000000001</v>
      </c>
      <c r="V36" s="3">
        <v>3.0449999999999999</v>
      </c>
      <c r="W36" s="3">
        <v>3.198</v>
      </c>
      <c r="X36" s="3">
        <v>3.222</v>
      </c>
      <c r="Y36" s="3">
        <v>3.3090000000000002</v>
      </c>
      <c r="Z36" s="3">
        <v>3.2410000000000001</v>
      </c>
      <c r="AA36" s="3">
        <v>2.9260000000000002</v>
      </c>
      <c r="AB36" s="3">
        <v>2.84</v>
      </c>
      <c r="AC36" s="3">
        <v>3.0110000000000001</v>
      </c>
      <c r="AD36" s="3">
        <v>3.1059999999999999</v>
      </c>
      <c r="AE36" s="3">
        <v>3.2589999999999999</v>
      </c>
      <c r="AF36" s="3">
        <v>3.403</v>
      </c>
      <c r="AG36" s="3">
        <v>3.3220000000000001</v>
      </c>
      <c r="AH36" s="3">
        <v>2.4009999999999998</v>
      </c>
      <c r="AI36" s="3">
        <v>3.077</v>
      </c>
      <c r="AJ36" s="3">
        <v>3.0379999999999998</v>
      </c>
      <c r="AK36" s="3">
        <v>2.8460000000000001</v>
      </c>
      <c r="AL36" s="3">
        <v>2.742</v>
      </c>
      <c r="AM36" s="3">
        <v>2.9279999999999999</v>
      </c>
    </row>
    <row r="37" spans="1:39" x14ac:dyDescent="0.2">
      <c r="A37" s="12"/>
      <c r="B37" s="13" t="str">
        <f>B21</f>
        <v>A2 (Val, n-pi*)</v>
      </c>
      <c r="C37" s="3">
        <v>2.7850000000000001</v>
      </c>
      <c r="D37" s="3">
        <v>2.8220000000000001</v>
      </c>
      <c r="E37" s="3">
        <v>2.9470000000000001</v>
      </c>
      <c r="F37" s="3">
        <v>3.0219999999999998</v>
      </c>
      <c r="G37" s="3">
        <v>3.0950000000000002</v>
      </c>
      <c r="H37" s="3">
        <v>3.0459999999999998</v>
      </c>
      <c r="I37" s="3">
        <v>3.0539999999999998</v>
      </c>
      <c r="J37" s="3">
        <v>3.371</v>
      </c>
      <c r="K37" s="3">
        <v>3.2130000000000001</v>
      </c>
      <c r="L37" s="3">
        <v>3.0139999999999998</v>
      </c>
      <c r="M37" s="3">
        <v>3.2480000000000002</v>
      </c>
      <c r="N37" s="3">
        <v>3.2160000000000002</v>
      </c>
      <c r="O37" s="3">
        <v>3.4580000000000002</v>
      </c>
      <c r="P37" s="3">
        <v>3.1230000000000002</v>
      </c>
      <c r="Q37" s="3">
        <v>3.0950000000000002</v>
      </c>
      <c r="R37" s="3">
        <v>3.34</v>
      </c>
      <c r="S37" s="3">
        <v>2.907</v>
      </c>
      <c r="T37" s="3">
        <v>3.1179999999999999</v>
      </c>
      <c r="U37" s="3">
        <v>3.7759999999999998</v>
      </c>
      <c r="V37" s="3">
        <v>3.3079999999999998</v>
      </c>
      <c r="W37" s="3">
        <v>3.4630000000000001</v>
      </c>
      <c r="X37" s="3">
        <v>3.4780000000000002</v>
      </c>
      <c r="Y37" s="3">
        <v>3.5630000000000002</v>
      </c>
      <c r="Z37" s="3">
        <v>3.508</v>
      </c>
      <c r="AA37" s="3">
        <v>3.2090000000000001</v>
      </c>
      <c r="AB37" s="3">
        <v>3.0529999999999999</v>
      </c>
      <c r="AC37" s="3">
        <v>3.254</v>
      </c>
      <c r="AD37" s="3">
        <v>3.331</v>
      </c>
      <c r="AE37" s="3">
        <v>3.4820000000000002</v>
      </c>
      <c r="AF37" s="3">
        <v>3.65</v>
      </c>
      <c r="AG37" s="3">
        <v>3.5510000000000002</v>
      </c>
      <c r="AH37" s="3">
        <v>2.5979999999999999</v>
      </c>
      <c r="AI37" s="3">
        <v>3.2810000000000001</v>
      </c>
      <c r="AJ37" s="3">
        <v>3.2389999999999999</v>
      </c>
      <c r="AK37" s="3">
        <v>3.1389999999999998</v>
      </c>
      <c r="AL37" s="3">
        <v>3.0139999999999998</v>
      </c>
      <c r="AM37" s="3">
        <v>3.2069999999999999</v>
      </c>
    </row>
    <row r="38" spans="1:39" x14ac:dyDescent="0.2">
      <c r="A38" s="12"/>
      <c r="B38" s="13" t="str">
        <f>B22</f>
        <v>A1 (Val, pi-pi*)</v>
      </c>
      <c r="C38" s="3">
        <v>3.46</v>
      </c>
      <c r="D38" s="3">
        <v>3.4969999999999999</v>
      </c>
      <c r="E38" s="3">
        <v>3.601</v>
      </c>
      <c r="F38" s="3">
        <v>3.7559999999999998</v>
      </c>
      <c r="G38" s="3">
        <v>3.8690000000000002</v>
      </c>
      <c r="H38" s="3">
        <v>3.7160000000000002</v>
      </c>
      <c r="I38" s="3">
        <v>3.7210000000000001</v>
      </c>
      <c r="J38" s="3">
        <v>4.117</v>
      </c>
      <c r="K38" s="3">
        <v>4.1239999999999997</v>
      </c>
      <c r="L38" s="3">
        <v>4.0350000000000001</v>
      </c>
      <c r="M38" s="3">
        <v>4.2930000000000001</v>
      </c>
      <c r="N38" s="3">
        <v>4.29</v>
      </c>
      <c r="O38" s="3">
        <v>4.2969999999999997</v>
      </c>
      <c r="P38" s="3">
        <v>3.9580000000000002</v>
      </c>
      <c r="Q38" s="3">
        <v>3.956</v>
      </c>
      <c r="R38" s="3">
        <v>4.1840000000000002</v>
      </c>
      <c r="S38" s="3">
        <v>3.68</v>
      </c>
      <c r="T38" s="3">
        <v>3.8439999999999999</v>
      </c>
      <c r="U38" s="3">
        <v>4.6230000000000002</v>
      </c>
      <c r="V38" s="3">
        <v>4.194</v>
      </c>
      <c r="W38" s="3">
        <v>4.4210000000000003</v>
      </c>
      <c r="X38" s="3">
        <v>4.4710000000000001</v>
      </c>
      <c r="Y38" s="3">
        <v>4.6189999999999998</v>
      </c>
      <c r="Z38" s="3">
        <v>4.6150000000000002</v>
      </c>
      <c r="AA38" s="3">
        <v>4.516</v>
      </c>
      <c r="AB38" s="3">
        <v>3.8290000000000002</v>
      </c>
      <c r="AC38" s="3">
        <v>4.0659999999999998</v>
      </c>
      <c r="AD38" s="3">
        <v>4.1529999999999996</v>
      </c>
      <c r="AE38" s="3">
        <v>4.3879999999999999</v>
      </c>
      <c r="AF38" s="3">
        <v>4.6310000000000002</v>
      </c>
      <c r="AG38" s="3">
        <v>4.4509999999999996</v>
      </c>
      <c r="AH38" s="3">
        <v>3.532</v>
      </c>
      <c r="AI38" s="3">
        <v>4.0350000000000001</v>
      </c>
      <c r="AJ38" s="3">
        <v>3.9550000000000001</v>
      </c>
      <c r="AK38" s="3">
        <v>3.8740000000000001</v>
      </c>
      <c r="AL38" s="3">
        <v>3.6890000000000001</v>
      </c>
      <c r="AM38" s="3">
        <v>3.8919999999999999</v>
      </c>
    </row>
    <row r="39" spans="1:39" x14ac:dyDescent="0.2">
      <c r="A39" s="12"/>
      <c r="B39" s="13" t="str">
        <f>B23</f>
        <v>B2 (Val, pi-pi*)</v>
      </c>
      <c r="C39" s="3">
        <v>3.4740000000000002</v>
      </c>
      <c r="D39" s="3">
        <v>3.49</v>
      </c>
      <c r="E39" s="3">
        <v>3.5830000000000002</v>
      </c>
      <c r="F39" s="3">
        <v>3.7210000000000001</v>
      </c>
      <c r="G39" s="3">
        <v>3.798</v>
      </c>
      <c r="H39" s="3">
        <v>3.6640000000000001</v>
      </c>
      <c r="I39" s="3">
        <v>3.6819999999999999</v>
      </c>
      <c r="J39" s="3">
        <v>4.0359999999999996</v>
      </c>
      <c r="K39" s="3">
        <v>4.0439999999999996</v>
      </c>
      <c r="L39" s="3">
        <v>3.9489999999999998</v>
      </c>
      <c r="M39" s="3">
        <v>4.1989999999999998</v>
      </c>
      <c r="N39" s="3">
        <v>4.1900000000000004</v>
      </c>
      <c r="O39" s="3">
        <v>4.218</v>
      </c>
      <c r="P39" s="3">
        <v>3.899</v>
      </c>
      <c r="Q39" s="3">
        <v>3.89</v>
      </c>
      <c r="R39" s="3">
        <v>4.07</v>
      </c>
      <c r="S39" s="3">
        <v>3.6259999999999999</v>
      </c>
      <c r="T39" s="3">
        <v>3.7829999999999999</v>
      </c>
      <c r="U39" s="3">
        <v>4.476</v>
      </c>
      <c r="V39" s="3">
        <v>4.0709999999999997</v>
      </c>
      <c r="W39" s="3">
        <v>4.2709999999999999</v>
      </c>
      <c r="X39" s="3">
        <v>4.327</v>
      </c>
      <c r="Y39" s="3">
        <v>4.484</v>
      </c>
      <c r="Z39" s="3">
        <v>4.4880000000000004</v>
      </c>
      <c r="AA39" s="3">
        <v>4.3449999999999998</v>
      </c>
      <c r="AB39" s="3">
        <v>3.9540000000000002</v>
      </c>
      <c r="AC39" s="3">
        <v>4.0670000000000002</v>
      </c>
      <c r="AD39" s="3">
        <v>4.2809999999999997</v>
      </c>
      <c r="AE39" s="3">
        <v>4.4390000000000001</v>
      </c>
      <c r="AF39" s="3">
        <v>4.57</v>
      </c>
      <c r="AG39" s="3">
        <v>4.54</v>
      </c>
      <c r="AH39" s="3">
        <v>4.1959999999999997</v>
      </c>
      <c r="AI39" s="3">
        <v>4.2960000000000003</v>
      </c>
      <c r="AJ39" s="3">
        <v>4.2670000000000003</v>
      </c>
      <c r="AK39" s="3">
        <v>3.8239999999999998</v>
      </c>
      <c r="AL39" s="3">
        <v>3.6640000000000001</v>
      </c>
      <c r="AM39" s="3">
        <v>3.8450000000000002</v>
      </c>
    </row>
    <row r="40" spans="1:39" x14ac:dyDescent="0.2">
      <c r="A40" s="12"/>
      <c r="B40" s="13" t="str">
        <f>B24</f>
        <v>A2 (Val, n-pi*)</v>
      </c>
      <c r="C40" s="3">
        <v>4.4930000000000003</v>
      </c>
      <c r="D40" s="3">
        <v>4.6070000000000002</v>
      </c>
      <c r="E40" s="3">
        <v>4.8620000000000001</v>
      </c>
      <c r="F40" s="3">
        <v>5.0510000000000002</v>
      </c>
      <c r="G40" s="3">
        <v>5.327</v>
      </c>
      <c r="H40" s="3">
        <v>5.0359999999999996</v>
      </c>
      <c r="I40" s="3">
        <v>5.05</v>
      </c>
      <c r="J40" s="3">
        <v>5.851</v>
      </c>
      <c r="K40" s="3">
        <v>5.7110000000000003</v>
      </c>
      <c r="L40" s="3">
        <v>5.5179999999999998</v>
      </c>
      <c r="M40" s="3">
        <v>5.9459999999999997</v>
      </c>
      <c r="N40" s="3">
        <v>5.9580000000000002</v>
      </c>
      <c r="O40" s="3">
        <v>6.0209999999999999</v>
      </c>
      <c r="P40" s="3">
        <v>5.3</v>
      </c>
      <c r="Q40" s="3">
        <v>5.2949999999999999</v>
      </c>
      <c r="R40" s="3">
        <v>5.8259999999999996</v>
      </c>
      <c r="S40" s="3">
        <v>4.806</v>
      </c>
      <c r="T40" s="3">
        <v>5.2489999999999997</v>
      </c>
      <c r="U40" s="3">
        <v>7</v>
      </c>
      <c r="V40" s="3">
        <v>5.79</v>
      </c>
      <c r="W40" s="3">
        <v>6.1559999999999997</v>
      </c>
      <c r="X40" s="3">
        <v>6.2510000000000003</v>
      </c>
      <c r="Y40" s="3">
        <v>6.4630000000000001</v>
      </c>
      <c r="Z40" s="3">
        <v>6.423</v>
      </c>
      <c r="AA40" s="3">
        <v>6.1760000000000002</v>
      </c>
      <c r="AB40" s="3">
        <v>4.8899999999999997</v>
      </c>
      <c r="AC40" s="3">
        <v>5.5289999999999999</v>
      </c>
      <c r="AD40" s="3">
        <v>5.9489999999999998</v>
      </c>
      <c r="AE40" s="3">
        <v>6.3789999999999996</v>
      </c>
      <c r="AF40" s="3">
        <v>6.8230000000000004</v>
      </c>
      <c r="AG40" s="3">
        <v>6.492</v>
      </c>
      <c r="AH40" s="3">
        <v>3.899</v>
      </c>
      <c r="AI40" s="3">
        <v>6.0890000000000004</v>
      </c>
      <c r="AJ40" s="3">
        <v>5.9889999999999999</v>
      </c>
      <c r="AK40" s="3">
        <v>5.2930000000000001</v>
      </c>
      <c r="AL40" s="3">
        <v>5.0039999999999996</v>
      </c>
      <c r="AM40" s="3">
        <v>5.43</v>
      </c>
    </row>
    <row r="41" spans="1:39" x14ac:dyDescent="0.2">
      <c r="A41" s="12"/>
      <c r="B41" s="13" t="str">
        <f t="shared" ref="B41:B47" si="3">B25</f>
        <v>A1 (Val, pi-pi*)</v>
      </c>
      <c r="C41" s="3">
        <v>5.2880000000000003</v>
      </c>
      <c r="D41" s="3">
        <v>5.2859999999999996</v>
      </c>
      <c r="E41" s="3">
        <v>5.3339999999999996</v>
      </c>
      <c r="F41" s="3">
        <v>5.4539999999999997</v>
      </c>
      <c r="G41" s="3">
        <v>5.6</v>
      </c>
      <c r="H41" s="3">
        <v>5.3070000000000004</v>
      </c>
      <c r="I41" s="3">
        <v>5.3170000000000002</v>
      </c>
      <c r="J41" s="3">
        <v>5.7009999999999996</v>
      </c>
      <c r="K41" s="3">
        <v>5.702</v>
      </c>
      <c r="L41" s="3">
        <v>5.5359999999999996</v>
      </c>
      <c r="M41" s="3">
        <v>5.7169999999999996</v>
      </c>
      <c r="N41" s="3">
        <v>5.726</v>
      </c>
      <c r="O41" s="3">
        <v>5.7439999999999998</v>
      </c>
      <c r="P41" s="3">
        <v>5.6559999999999997</v>
      </c>
      <c r="Q41" s="3">
        <v>5.6509999999999998</v>
      </c>
      <c r="R41" s="3">
        <v>5.6669999999999998</v>
      </c>
      <c r="S41" s="3">
        <v>5.3259999999999996</v>
      </c>
      <c r="T41" s="3">
        <v>5.4630000000000001</v>
      </c>
      <c r="U41" s="3">
        <v>5.9909999999999997</v>
      </c>
      <c r="V41" s="3">
        <v>5.6909999999999998</v>
      </c>
      <c r="W41" s="3">
        <v>5.7809999999999997</v>
      </c>
      <c r="X41" s="3">
        <v>5.8639999999999999</v>
      </c>
      <c r="Y41" s="3">
        <v>5.9749999999999996</v>
      </c>
      <c r="Z41" s="3">
        <v>5.9729999999999999</v>
      </c>
      <c r="AA41" s="3">
        <v>5.8949999999999996</v>
      </c>
      <c r="AB41" s="3">
        <v>5.3280000000000003</v>
      </c>
      <c r="AC41" s="3">
        <v>5.593</v>
      </c>
      <c r="AD41" s="3">
        <v>5.6029999999999998</v>
      </c>
      <c r="AE41" s="3">
        <v>5.7859999999999996</v>
      </c>
      <c r="AF41" s="3">
        <v>6.0339999999999998</v>
      </c>
      <c r="AG41" s="3">
        <v>5.8739999999999997</v>
      </c>
      <c r="AH41" s="3">
        <v>4.9420000000000002</v>
      </c>
      <c r="AI41" s="3">
        <v>5.4569999999999999</v>
      </c>
      <c r="AJ41" s="3">
        <v>5.3949999999999996</v>
      </c>
      <c r="AK41" s="3">
        <v>5.5819999999999999</v>
      </c>
      <c r="AL41" s="3">
        <v>5.4290000000000003</v>
      </c>
      <c r="AM41" s="3">
        <v>5.5430000000000001</v>
      </c>
    </row>
    <row r="42" spans="1:39" x14ac:dyDescent="0.2">
      <c r="A42" s="12"/>
      <c r="B42" s="13" t="str">
        <f t="shared" si="3"/>
        <v>B2 (Val, pi-pi*)</v>
      </c>
      <c r="C42" s="3">
        <v>4.7770000000000001</v>
      </c>
      <c r="D42" s="3">
        <v>4.7939999999999996</v>
      </c>
      <c r="E42" s="3">
        <v>4.8769999999999998</v>
      </c>
      <c r="F42" s="3">
        <v>4.9980000000000002</v>
      </c>
      <c r="G42" s="3">
        <v>5.1040000000000001</v>
      </c>
      <c r="H42" s="3">
        <v>4.944</v>
      </c>
      <c r="I42" s="3">
        <v>4.968</v>
      </c>
      <c r="J42" s="3">
        <v>5.2720000000000002</v>
      </c>
      <c r="K42" s="3">
        <v>5.28</v>
      </c>
      <c r="L42" s="3">
        <v>5.1710000000000003</v>
      </c>
      <c r="M42" s="3">
        <v>5.3559999999999999</v>
      </c>
      <c r="N42" s="3">
        <v>5.3520000000000003</v>
      </c>
      <c r="O42" s="3">
        <v>5.3890000000000002</v>
      </c>
      <c r="P42" s="3">
        <v>5.173</v>
      </c>
      <c r="Q42" s="3">
        <v>5.1609999999999996</v>
      </c>
      <c r="R42" s="3">
        <v>5.2889999999999997</v>
      </c>
      <c r="S42" s="3">
        <v>4.899</v>
      </c>
      <c r="T42" s="3">
        <v>5.0460000000000003</v>
      </c>
      <c r="U42" s="3">
        <v>5.5549999999999997</v>
      </c>
      <c r="V42" s="3">
        <v>5.2809999999999997</v>
      </c>
      <c r="W42" s="3">
        <v>5.3979999999999997</v>
      </c>
      <c r="X42" s="3">
        <v>5.48</v>
      </c>
      <c r="Y42" s="3">
        <v>5.5990000000000002</v>
      </c>
      <c r="Z42" s="3">
        <v>5.609</v>
      </c>
      <c r="AA42" s="3">
        <v>5.4669999999999996</v>
      </c>
      <c r="AB42" s="3">
        <v>5.1360000000000001</v>
      </c>
      <c r="AC42" s="3">
        <v>5.2670000000000003</v>
      </c>
      <c r="AD42" s="3">
        <v>5.4189999999999996</v>
      </c>
      <c r="AE42" s="3">
        <v>5.5380000000000003</v>
      </c>
      <c r="AF42" s="3">
        <v>5.6630000000000003</v>
      </c>
      <c r="AG42" s="3">
        <v>5.6180000000000003</v>
      </c>
      <c r="AH42" s="3">
        <v>5.2709999999999999</v>
      </c>
      <c r="AI42" s="3">
        <v>5.4039999999999999</v>
      </c>
      <c r="AJ42" s="3">
        <v>5.3760000000000003</v>
      </c>
      <c r="AK42" s="3">
        <v>5.1180000000000003</v>
      </c>
      <c r="AL42" s="3">
        <v>4.9640000000000004</v>
      </c>
      <c r="AM42" s="3">
        <v>5.1100000000000003</v>
      </c>
    </row>
    <row r="43" spans="1:39" x14ac:dyDescent="0.2">
      <c r="A43" s="11" t="str">
        <f>A27</f>
        <v>Triplet</v>
      </c>
      <c r="B43" s="13" t="str">
        <f t="shared" si="3"/>
        <v>B1 (Val, n-pi*)</v>
      </c>
      <c r="C43" s="3">
        <v>2.048</v>
      </c>
      <c r="D43" s="3">
        <v>2.1429999999999998</v>
      </c>
      <c r="E43" s="3">
        <v>2.2389999999999999</v>
      </c>
      <c r="F43" s="3">
        <v>2.238</v>
      </c>
      <c r="G43" s="29"/>
      <c r="H43" s="3">
        <v>2.48</v>
      </c>
      <c r="I43" s="3">
        <v>2.4910000000000001</v>
      </c>
      <c r="J43" s="3">
        <v>2.6259999999999999</v>
      </c>
      <c r="K43" s="3">
        <v>2.4860000000000002</v>
      </c>
      <c r="L43" s="3">
        <v>2.5190000000000001</v>
      </c>
      <c r="M43" s="3">
        <v>2.6389999999999998</v>
      </c>
      <c r="N43" s="3">
        <v>2.577</v>
      </c>
      <c r="O43" s="3">
        <v>2.7759999999999998</v>
      </c>
      <c r="P43" s="3">
        <v>2.4350000000000001</v>
      </c>
      <c r="Q43" s="3">
        <v>2.4140000000000001</v>
      </c>
      <c r="R43" s="3">
        <v>2.5659999999999998</v>
      </c>
      <c r="S43" s="3">
        <v>2.2050000000000001</v>
      </c>
      <c r="T43" s="3">
        <v>2.3780000000000001</v>
      </c>
      <c r="U43" s="3">
        <v>2.94</v>
      </c>
      <c r="V43" s="3">
        <v>2.5630000000000002</v>
      </c>
      <c r="W43" s="3">
        <v>2.8109999999999999</v>
      </c>
      <c r="X43" s="3">
        <v>2.72</v>
      </c>
      <c r="Y43" s="3">
        <v>2.8079999999999998</v>
      </c>
      <c r="Z43" s="3">
        <v>2.653</v>
      </c>
      <c r="AA43" s="3">
        <v>2.5339999999999998</v>
      </c>
      <c r="AB43" s="29"/>
      <c r="AC43" s="29"/>
      <c r="AD43" s="29"/>
      <c r="AE43" s="29"/>
      <c r="AF43" s="29"/>
      <c r="AG43" s="29"/>
      <c r="AH43" s="29"/>
      <c r="AI43" s="29"/>
      <c r="AJ43" s="29"/>
      <c r="AK43" s="3">
        <v>2.4830000000000001</v>
      </c>
      <c r="AL43" s="3">
        <v>2.27</v>
      </c>
      <c r="AM43" s="3">
        <v>2.548</v>
      </c>
    </row>
    <row r="44" spans="1:39" x14ac:dyDescent="0.2">
      <c r="A44" s="12"/>
      <c r="B44" s="13" t="str">
        <f t="shared" si="3"/>
        <v>A2 (Val, n-pi*)</v>
      </c>
      <c r="C44" s="3">
        <v>2.2879999999999998</v>
      </c>
      <c r="D44" s="3">
        <v>2.3889999999999998</v>
      </c>
      <c r="E44" s="3">
        <v>2.4729999999999999</v>
      </c>
      <c r="F44" s="3">
        <v>2.488</v>
      </c>
      <c r="G44" s="29"/>
      <c r="H44" s="3">
        <v>2.73</v>
      </c>
      <c r="I44" s="3">
        <v>2.7370000000000001</v>
      </c>
      <c r="J44" s="3">
        <v>2.863</v>
      </c>
      <c r="K44" s="3">
        <v>2.738</v>
      </c>
      <c r="L44" s="3">
        <v>2.7469999999999999</v>
      </c>
      <c r="M44" s="3">
        <v>2.8839999999999999</v>
      </c>
      <c r="N44" s="3">
        <v>2.82</v>
      </c>
      <c r="O44" s="3">
        <v>3.0379999999999998</v>
      </c>
      <c r="P44" s="3">
        <v>2.7280000000000002</v>
      </c>
      <c r="Q44" s="3">
        <v>2.7029999999999998</v>
      </c>
      <c r="R44" s="3">
        <v>2.8029999999999999</v>
      </c>
      <c r="S44" s="3">
        <v>2.4510000000000001</v>
      </c>
      <c r="T44" s="3">
        <v>2.6139999999999999</v>
      </c>
      <c r="U44" s="3">
        <v>3.1259999999999999</v>
      </c>
      <c r="V44" s="3">
        <v>2.8109999999999999</v>
      </c>
      <c r="W44" s="3">
        <v>3.0590000000000002</v>
      </c>
      <c r="X44" s="3">
        <v>2.9609999999999999</v>
      </c>
      <c r="Y44" s="3">
        <v>3.0489999999999999</v>
      </c>
      <c r="Z44" s="3">
        <v>2.903</v>
      </c>
      <c r="AA44" s="3">
        <v>2.8079999999999998</v>
      </c>
      <c r="AB44" s="29"/>
      <c r="AC44" s="29"/>
      <c r="AD44" s="29"/>
      <c r="AE44" s="29"/>
      <c r="AF44" s="29"/>
      <c r="AG44" s="29"/>
      <c r="AH44" s="29"/>
      <c r="AI44" s="29"/>
      <c r="AJ44" s="29"/>
      <c r="AK44" s="3">
        <v>2.7669999999999999</v>
      </c>
      <c r="AL44" s="3">
        <v>2.5310000000000001</v>
      </c>
      <c r="AM44" s="3">
        <v>2.8149999999999999</v>
      </c>
    </row>
    <row r="45" spans="1:39" x14ac:dyDescent="0.2">
      <c r="A45" s="12"/>
      <c r="B45" s="13" t="str">
        <f t="shared" si="3"/>
        <v>B2 (Val, pi-pi*)</v>
      </c>
      <c r="C45" s="3">
        <v>2.6339999999999999</v>
      </c>
      <c r="D45" s="3">
        <v>2.7240000000000002</v>
      </c>
      <c r="E45" s="3">
        <v>2.6949999999999998</v>
      </c>
      <c r="F45" s="3">
        <v>2.5470000000000002</v>
      </c>
      <c r="G45" s="29"/>
      <c r="H45" s="3">
        <v>2.774</v>
      </c>
      <c r="I45" s="3">
        <v>2.7949999999999999</v>
      </c>
      <c r="J45" s="3">
        <v>2.7050000000000001</v>
      </c>
      <c r="K45" s="3">
        <v>2.875</v>
      </c>
      <c r="L45" s="3">
        <v>2.8149999999999999</v>
      </c>
      <c r="M45" s="3">
        <v>3.0459999999999998</v>
      </c>
      <c r="N45" s="3">
        <v>3</v>
      </c>
      <c r="O45" s="3">
        <v>3.036</v>
      </c>
      <c r="P45" s="3">
        <v>2.843</v>
      </c>
      <c r="Q45" s="3">
        <v>2.8319999999999999</v>
      </c>
      <c r="R45" s="3">
        <v>2.5880000000000001</v>
      </c>
      <c r="S45" s="3">
        <v>2.8260000000000001</v>
      </c>
      <c r="T45" s="3">
        <v>2.645</v>
      </c>
      <c r="U45" s="3">
        <v>1.7150000000000001</v>
      </c>
      <c r="V45" s="3">
        <v>2.6989999999999998</v>
      </c>
      <c r="W45" s="3">
        <v>2.8969999999999998</v>
      </c>
      <c r="X45" s="3">
        <v>2.621</v>
      </c>
      <c r="Y45" s="3">
        <v>2.585</v>
      </c>
      <c r="Z45" s="3">
        <v>2.3340000000000001</v>
      </c>
      <c r="AA45" s="3">
        <v>2.7789999999999999</v>
      </c>
      <c r="AB45" s="29"/>
      <c r="AC45" s="29"/>
      <c r="AD45" s="29"/>
      <c r="AE45" s="29"/>
      <c r="AF45" s="29"/>
      <c r="AG45" s="29"/>
      <c r="AH45" s="29"/>
      <c r="AI45" s="29"/>
      <c r="AJ45" s="29"/>
      <c r="AK45" s="3">
        <v>2.9860000000000002</v>
      </c>
      <c r="AL45" s="3">
        <v>2.6989999999999998</v>
      </c>
      <c r="AM45" s="3">
        <v>2.8919999999999999</v>
      </c>
    </row>
    <row r="46" spans="1:39" x14ac:dyDescent="0.2">
      <c r="A46" s="12"/>
      <c r="B46" s="13" t="str">
        <f t="shared" si="3"/>
        <v>B2 (Val, pi-pi*)</v>
      </c>
      <c r="C46" s="3">
        <v>2.7629999999999999</v>
      </c>
      <c r="D46" s="3">
        <v>2.83</v>
      </c>
      <c r="E46" s="3">
        <v>2.859</v>
      </c>
      <c r="F46" s="3">
        <v>2.8090000000000002</v>
      </c>
      <c r="G46" s="29"/>
      <c r="H46" s="3">
        <v>2.8490000000000002</v>
      </c>
      <c r="I46" s="3">
        <v>2.8660000000000001</v>
      </c>
      <c r="J46" s="3">
        <v>3.0489999999999999</v>
      </c>
      <c r="K46" s="3">
        <v>3.1619999999999999</v>
      </c>
      <c r="L46" s="3">
        <v>3.0510000000000002</v>
      </c>
      <c r="M46" s="3">
        <v>3.3650000000000002</v>
      </c>
      <c r="N46" s="3">
        <v>3.3359999999999999</v>
      </c>
      <c r="O46" s="3">
        <v>3.3650000000000002</v>
      </c>
      <c r="P46" s="3">
        <v>3.0859999999999999</v>
      </c>
      <c r="Q46" s="3">
        <v>3.077</v>
      </c>
      <c r="R46" s="3">
        <v>2.903</v>
      </c>
      <c r="S46" s="3">
        <v>2.9380000000000002</v>
      </c>
      <c r="T46" s="3">
        <v>2.8839999999999999</v>
      </c>
      <c r="U46" s="3">
        <v>2.181</v>
      </c>
      <c r="V46" s="3">
        <v>2.9990000000000001</v>
      </c>
      <c r="W46" s="3">
        <v>3.2090000000000001</v>
      </c>
      <c r="X46" s="3">
        <v>2.9430000000000001</v>
      </c>
      <c r="Y46" s="3">
        <v>2.8079999999999998</v>
      </c>
      <c r="Z46" s="3">
        <v>2.64</v>
      </c>
      <c r="AA46" s="3">
        <v>3.089</v>
      </c>
      <c r="AB46" s="29"/>
      <c r="AC46" s="29"/>
      <c r="AD46" s="29"/>
      <c r="AE46" s="29"/>
      <c r="AF46" s="29"/>
      <c r="AG46" s="29"/>
      <c r="AH46" s="29"/>
      <c r="AI46" s="29"/>
      <c r="AJ46" s="29"/>
      <c r="AK46" s="3">
        <v>3.1459999999999999</v>
      </c>
      <c r="AL46" s="3">
        <v>2.887</v>
      </c>
      <c r="AM46" s="3">
        <v>3.117</v>
      </c>
    </row>
    <row r="47" spans="1:39" x14ac:dyDescent="0.2">
      <c r="A47" s="12"/>
      <c r="B47" s="13" t="str">
        <f t="shared" si="3"/>
        <v>A1 (Val, pi-pi*)</v>
      </c>
      <c r="C47" s="3">
        <v>2.887</v>
      </c>
      <c r="D47" s="3">
        <v>2.9340000000000002</v>
      </c>
      <c r="E47" s="3">
        <v>3.0009999999999999</v>
      </c>
      <c r="F47" s="3">
        <v>3.0739999999999998</v>
      </c>
      <c r="G47" s="29"/>
      <c r="H47" s="3">
        <v>3.1080000000000001</v>
      </c>
      <c r="I47" s="3">
        <v>3.1190000000000002</v>
      </c>
      <c r="J47" s="3">
        <v>3.3580000000000001</v>
      </c>
      <c r="K47" s="3">
        <v>3.4180000000000001</v>
      </c>
      <c r="L47" s="3">
        <v>3.3620000000000001</v>
      </c>
      <c r="M47" s="3">
        <v>3.6070000000000002</v>
      </c>
      <c r="N47" s="3">
        <v>3.5670000000000002</v>
      </c>
      <c r="O47" s="3">
        <v>3.5880000000000001</v>
      </c>
      <c r="P47" s="3">
        <v>3.3010000000000002</v>
      </c>
      <c r="Q47" s="3">
        <v>3.2949999999999999</v>
      </c>
      <c r="R47" s="3">
        <v>3.379</v>
      </c>
      <c r="S47" s="3">
        <v>3.0920000000000001</v>
      </c>
      <c r="T47" s="3">
        <v>3.1619999999999999</v>
      </c>
      <c r="U47" s="3">
        <v>3.5179999999999998</v>
      </c>
      <c r="V47" s="3">
        <v>3.42</v>
      </c>
      <c r="W47" s="3">
        <v>3.6379999999999999</v>
      </c>
      <c r="X47" s="3">
        <v>3.593</v>
      </c>
      <c r="Y47" s="3">
        <v>3.6960000000000002</v>
      </c>
      <c r="Z47" s="3">
        <v>3.6259999999999999</v>
      </c>
      <c r="AA47" s="3">
        <v>3.6659999999999999</v>
      </c>
      <c r="AB47" s="29"/>
      <c r="AC47" s="29"/>
      <c r="AD47" s="29"/>
      <c r="AE47" s="29"/>
      <c r="AF47" s="29"/>
      <c r="AG47" s="29"/>
      <c r="AH47" s="29"/>
      <c r="AI47" s="29"/>
      <c r="AJ47" s="29"/>
      <c r="AK47" s="3">
        <v>3.2639999999999998</v>
      </c>
      <c r="AL47" s="3">
        <v>3.06</v>
      </c>
      <c r="AM47" s="3">
        <v>3.254</v>
      </c>
    </row>
    <row r="48" spans="1:39" x14ac:dyDescent="0.2">
      <c r="A48" s="24" t="s">
        <v>322</v>
      </c>
      <c r="F48" s="3"/>
      <c r="G48" s="3"/>
      <c r="H48" s="3"/>
      <c r="I48" s="3"/>
      <c r="J48" s="3"/>
      <c r="K48" s="3"/>
      <c r="L48" s="3"/>
      <c r="M48" s="3"/>
      <c r="N48" s="3"/>
      <c r="O48" s="3"/>
      <c r="P48" s="3"/>
      <c r="Q48" s="3"/>
      <c r="R48" s="3"/>
      <c r="S48" s="3"/>
      <c r="T48" s="3"/>
      <c r="U48" s="3"/>
      <c r="V48" s="3"/>
      <c r="W48" s="3"/>
      <c r="X48" s="3"/>
      <c r="Y48" s="3"/>
      <c r="Z48" s="3"/>
      <c r="AA48" s="3"/>
      <c r="AB48" s="7" t="s">
        <v>336</v>
      </c>
      <c r="AC48" s="3"/>
      <c r="AD48" s="3"/>
      <c r="AE48" s="3"/>
      <c r="AF48" s="3"/>
      <c r="AG48" s="3"/>
      <c r="AH48" s="3"/>
      <c r="AI48" s="3"/>
      <c r="AJ48" s="3"/>
      <c r="AK48" s="3"/>
      <c r="AL48" s="3"/>
      <c r="AM48" s="3"/>
    </row>
    <row r="49" spans="1:39" x14ac:dyDescent="0.2">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row>
    <row r="50" spans="1:39" x14ac:dyDescent="0.2">
      <c r="A50" s="11" t="s">
        <v>264</v>
      </c>
      <c r="B50" s="12"/>
      <c r="C50" s="12" t="s">
        <v>22</v>
      </c>
      <c r="D50" s="12" t="s">
        <v>22</v>
      </c>
      <c r="E50" s="12" t="s">
        <v>22</v>
      </c>
      <c r="F50" s="12" t="s">
        <v>22</v>
      </c>
      <c r="G50" s="12" t="s">
        <v>5</v>
      </c>
      <c r="H50" s="12" t="s">
        <v>22</v>
      </c>
      <c r="I50" s="12" t="s">
        <v>5</v>
      </c>
      <c r="J50" s="12" t="s">
        <v>22</v>
      </c>
      <c r="K50" s="12" t="s">
        <v>22</v>
      </c>
      <c r="L50" s="12" t="s">
        <v>22</v>
      </c>
      <c r="M50" s="12" t="s">
        <v>22</v>
      </c>
      <c r="N50" s="12" t="s">
        <v>22</v>
      </c>
      <c r="O50" s="12" t="s">
        <v>5</v>
      </c>
      <c r="P50" s="12" t="s">
        <v>5</v>
      </c>
      <c r="Q50" s="12" t="s">
        <v>5</v>
      </c>
      <c r="R50" s="12" t="s">
        <v>22</v>
      </c>
      <c r="S50" s="12" t="s">
        <v>5</v>
      </c>
      <c r="T50" s="12" t="s">
        <v>5</v>
      </c>
      <c r="U50" s="12" t="s">
        <v>5</v>
      </c>
      <c r="V50" s="12" t="s">
        <v>22</v>
      </c>
      <c r="W50" s="12" t="s">
        <v>19</v>
      </c>
      <c r="X50" s="12" t="s">
        <v>22</v>
      </c>
      <c r="Y50" s="12" t="s">
        <v>22</v>
      </c>
      <c r="Z50" s="12" t="s">
        <v>22</v>
      </c>
      <c r="AA50" s="12" t="s">
        <v>22</v>
      </c>
      <c r="AB50" s="12" t="s">
        <v>265</v>
      </c>
      <c r="AC50" s="12" t="s">
        <v>265</v>
      </c>
      <c r="AD50" s="12" t="s">
        <v>265</v>
      </c>
      <c r="AE50" s="12" t="s">
        <v>265</v>
      </c>
      <c r="AF50" s="12" t="s">
        <v>265</v>
      </c>
      <c r="AG50" s="12" t="s">
        <v>265</v>
      </c>
      <c r="AH50" s="12" t="s">
        <v>265</v>
      </c>
      <c r="AI50" s="12" t="s">
        <v>265</v>
      </c>
      <c r="AJ50" s="12" t="s">
        <v>265</v>
      </c>
      <c r="AK50" s="12" t="s">
        <v>5</v>
      </c>
      <c r="AL50" s="12" t="s">
        <v>5</v>
      </c>
      <c r="AM50" s="12" t="s">
        <v>5</v>
      </c>
    </row>
    <row r="51" spans="1:39" x14ac:dyDescent="0.2">
      <c r="A51" s="12"/>
      <c r="B51" s="12"/>
      <c r="C51" s="11" t="s">
        <v>249</v>
      </c>
      <c r="D51" s="11" t="s">
        <v>251</v>
      </c>
      <c r="E51" s="11" t="s">
        <v>247</v>
      </c>
      <c r="F51" s="11" t="s">
        <v>248</v>
      </c>
      <c r="G51" s="11" t="s">
        <v>310</v>
      </c>
      <c r="H51" s="11" t="s">
        <v>256</v>
      </c>
      <c r="I51" s="11" t="s">
        <v>305</v>
      </c>
      <c r="J51" s="11" t="s">
        <v>260</v>
      </c>
      <c r="K51" s="11" t="s">
        <v>258</v>
      </c>
      <c r="L51" s="11" t="s">
        <v>255</v>
      </c>
      <c r="M51" s="11" t="s">
        <v>263</v>
      </c>
      <c r="N51" s="11" t="s">
        <v>257</v>
      </c>
      <c r="O51" s="11" t="s">
        <v>304</v>
      </c>
      <c r="P51" s="11" t="s">
        <v>338</v>
      </c>
      <c r="Q51" s="11" t="s">
        <v>339</v>
      </c>
      <c r="R51" s="11" t="s">
        <v>250</v>
      </c>
      <c r="S51" s="11" t="s">
        <v>340</v>
      </c>
      <c r="T51" s="11" t="s">
        <v>337</v>
      </c>
      <c r="U51" s="11" t="s">
        <v>309</v>
      </c>
      <c r="V51" s="11" t="s">
        <v>252</v>
      </c>
      <c r="W51" s="11" t="s">
        <v>311</v>
      </c>
      <c r="X51" s="11" t="s">
        <v>253</v>
      </c>
      <c r="Y51" s="11" t="s">
        <v>254</v>
      </c>
      <c r="Z51" s="11" t="s">
        <v>259</v>
      </c>
      <c r="AA51" s="11" t="s">
        <v>261</v>
      </c>
      <c r="AB51" s="11" t="s">
        <v>266</v>
      </c>
      <c r="AC51" s="11" t="s">
        <v>267</v>
      </c>
      <c r="AD51" s="11" t="s">
        <v>268</v>
      </c>
      <c r="AE51" s="11" t="s">
        <v>274</v>
      </c>
      <c r="AF51" s="11" t="s">
        <v>269</v>
      </c>
      <c r="AG51" s="11" t="s">
        <v>270</v>
      </c>
      <c r="AH51" s="11" t="s">
        <v>271</v>
      </c>
      <c r="AI51" s="11" t="s">
        <v>272</v>
      </c>
      <c r="AJ51" s="11" t="s">
        <v>273</v>
      </c>
      <c r="AK51" s="11" t="s">
        <v>330</v>
      </c>
      <c r="AL51" s="11" t="s">
        <v>331</v>
      </c>
      <c r="AM51" s="11" t="s">
        <v>332</v>
      </c>
    </row>
    <row r="52" spans="1:39" x14ac:dyDescent="0.2">
      <c r="A52" s="11" t="str">
        <f>A36</f>
        <v>Singlet</v>
      </c>
      <c r="B52" s="13" t="str">
        <f>B36</f>
        <v>B1 (Val, n-pi*)</v>
      </c>
      <c r="C52" s="3">
        <v>2.5579999999999998</v>
      </c>
      <c r="D52" s="3">
        <v>2.593</v>
      </c>
      <c r="E52" s="3">
        <v>2.726</v>
      </c>
      <c r="F52" s="3">
        <v>2.7869999999999999</v>
      </c>
      <c r="G52" s="3">
        <v>2.8849999999999998</v>
      </c>
      <c r="H52" s="3">
        <v>2.8210000000000002</v>
      </c>
      <c r="I52" s="3">
        <v>2.835</v>
      </c>
      <c r="J52" s="3">
        <v>3.1619999999999999</v>
      </c>
      <c r="K52" s="3">
        <v>2.996</v>
      </c>
      <c r="L52" s="3">
        <v>2.8330000000000002</v>
      </c>
      <c r="M52" s="3">
        <v>3.0579999999999998</v>
      </c>
      <c r="N52" s="3">
        <v>3.0310000000000001</v>
      </c>
      <c r="O52" s="3">
        <v>3.2160000000000002</v>
      </c>
      <c r="P52" s="3">
        <v>2.851</v>
      </c>
      <c r="Q52" s="3">
        <v>2.83</v>
      </c>
      <c r="R52" s="3">
        <v>3.12</v>
      </c>
      <c r="S52" s="3">
        <v>2.6720000000000002</v>
      </c>
      <c r="T52" s="3">
        <v>2.8959999999999999</v>
      </c>
      <c r="U52" s="3">
        <v>3.62</v>
      </c>
      <c r="V52" s="3">
        <v>3.0790000000000002</v>
      </c>
      <c r="W52" s="3">
        <v>3.2360000000000002</v>
      </c>
      <c r="X52" s="3">
        <v>3.2610000000000001</v>
      </c>
      <c r="Y52" s="3">
        <v>3.351</v>
      </c>
      <c r="Z52" s="3">
        <v>3.286</v>
      </c>
      <c r="AA52" s="3">
        <v>3.0190000000000001</v>
      </c>
      <c r="AB52" s="3">
        <v>2.8650000000000002</v>
      </c>
      <c r="AC52" s="3">
        <v>3.05</v>
      </c>
      <c r="AD52" s="3">
        <v>3.1579999999999999</v>
      </c>
      <c r="AE52" s="3">
        <v>3.3109999999999999</v>
      </c>
      <c r="AF52" s="3">
        <v>3.4689999999999999</v>
      </c>
      <c r="AG52" s="3">
        <v>3.391</v>
      </c>
      <c r="AH52" s="3">
        <v>2.399</v>
      </c>
      <c r="AI52" s="3">
        <v>3.1259999999999999</v>
      </c>
      <c r="AJ52" s="3">
        <v>3.0870000000000002</v>
      </c>
      <c r="AK52" s="3">
        <v>2.8759999999999999</v>
      </c>
      <c r="AL52" s="3">
        <v>2.7669999999999999</v>
      </c>
      <c r="AM52" s="3">
        <v>2.96</v>
      </c>
    </row>
    <row r="53" spans="1:39" x14ac:dyDescent="0.2">
      <c r="A53" s="12"/>
      <c r="B53" s="13" t="str">
        <f>B37</f>
        <v>A2 (Val, n-pi*)</v>
      </c>
      <c r="C53" s="3">
        <v>2.798</v>
      </c>
      <c r="D53" s="3">
        <v>2.84</v>
      </c>
      <c r="E53" s="3">
        <v>2.9670000000000001</v>
      </c>
      <c r="F53" s="3">
        <v>3.048</v>
      </c>
      <c r="G53" s="3">
        <v>3.1360000000000001</v>
      </c>
      <c r="H53" s="3">
        <v>3.0779999999999998</v>
      </c>
      <c r="I53" s="3">
        <v>3.0870000000000002</v>
      </c>
      <c r="J53" s="3">
        <v>3.4119999999999999</v>
      </c>
      <c r="K53" s="3">
        <v>3.2650000000000001</v>
      </c>
      <c r="L53" s="3">
        <v>3.0840000000000001</v>
      </c>
      <c r="M53" s="3">
        <v>3.3279999999999998</v>
      </c>
      <c r="N53" s="3">
        <v>3.2970000000000002</v>
      </c>
      <c r="O53" s="3">
        <v>3.5030000000000001</v>
      </c>
      <c r="P53" s="3">
        <v>3.1589999999999998</v>
      </c>
      <c r="Q53" s="3">
        <v>3.1339999999999999</v>
      </c>
      <c r="R53" s="3">
        <v>3.371</v>
      </c>
      <c r="S53" s="3">
        <v>2.9260000000000002</v>
      </c>
      <c r="T53" s="3">
        <v>3.1419999999999999</v>
      </c>
      <c r="U53" s="3">
        <v>3.8159999999999998</v>
      </c>
      <c r="V53" s="3">
        <v>3.339</v>
      </c>
      <c r="W53" s="3">
        <v>3.4969999999999999</v>
      </c>
      <c r="X53" s="3">
        <v>3.5129999999999999</v>
      </c>
      <c r="Y53" s="3">
        <v>3.5990000000000002</v>
      </c>
      <c r="Z53" s="3">
        <v>3.5459999999999998</v>
      </c>
      <c r="AA53" s="3">
        <v>3.3010000000000002</v>
      </c>
      <c r="AB53" s="3">
        <v>3.0790000000000002</v>
      </c>
      <c r="AC53" s="3">
        <v>3.294</v>
      </c>
      <c r="AD53" s="3">
        <v>3.3860000000000001</v>
      </c>
      <c r="AE53" s="3">
        <v>3.5339999999999998</v>
      </c>
      <c r="AF53" s="3">
        <v>3.7149999999999999</v>
      </c>
      <c r="AG53" s="3">
        <v>3.6219999999999999</v>
      </c>
      <c r="AH53" s="3">
        <v>2.6</v>
      </c>
      <c r="AI53" s="3">
        <v>3.33</v>
      </c>
      <c r="AJ53" s="3">
        <v>3.29</v>
      </c>
      <c r="AK53" s="3">
        <v>3.1659999999999999</v>
      </c>
      <c r="AL53" s="3">
        <v>3.036</v>
      </c>
      <c r="AM53" s="3">
        <v>3.2360000000000002</v>
      </c>
    </row>
    <row r="54" spans="1:39" x14ac:dyDescent="0.2">
      <c r="A54" s="12"/>
      <c r="B54" s="13" t="str">
        <f>B38</f>
        <v>A1 (Val, pi-pi*)</v>
      </c>
      <c r="C54" s="3">
        <v>3.54</v>
      </c>
      <c r="D54" s="3">
        <v>3.577</v>
      </c>
      <c r="E54" s="3">
        <v>3.6819999999999999</v>
      </c>
      <c r="F54" s="3">
        <v>3.8380000000000001</v>
      </c>
      <c r="G54" s="3">
        <v>3.956</v>
      </c>
      <c r="H54" s="3">
        <v>3.7989999999999999</v>
      </c>
      <c r="I54" s="3">
        <v>3.8039999999999998</v>
      </c>
      <c r="J54" s="3">
        <v>4.2080000000000002</v>
      </c>
      <c r="K54" s="3">
        <v>4.218</v>
      </c>
      <c r="L54" s="3">
        <v>4.1269999999999998</v>
      </c>
      <c r="M54" s="3">
        <v>4.3890000000000002</v>
      </c>
      <c r="N54" s="3">
        <v>4.3879999999999999</v>
      </c>
      <c r="O54" s="3">
        <v>4.3929999999999998</v>
      </c>
      <c r="P54" s="3">
        <v>4.0439999999999996</v>
      </c>
      <c r="Q54" s="3">
        <v>4.0430000000000001</v>
      </c>
      <c r="R54" s="3">
        <v>4.2809999999999997</v>
      </c>
      <c r="S54" s="3">
        <v>3.7629999999999999</v>
      </c>
      <c r="T54" s="3">
        <v>3.9289999999999998</v>
      </c>
      <c r="U54" s="3">
        <v>4.7709999999999999</v>
      </c>
      <c r="V54" s="3">
        <v>4.2919999999999998</v>
      </c>
      <c r="W54" s="3">
        <v>4.5309999999999997</v>
      </c>
      <c r="X54" s="3">
        <v>4.5869999999999997</v>
      </c>
      <c r="Y54" s="3">
        <v>4.7519999999999998</v>
      </c>
      <c r="Z54" s="3">
        <v>4.7489999999999997</v>
      </c>
      <c r="AA54" s="3">
        <v>4.6349999999999998</v>
      </c>
      <c r="AB54" s="3">
        <v>3.9089999999999998</v>
      </c>
      <c r="AC54" s="3">
        <v>4.1539999999999999</v>
      </c>
      <c r="AD54" s="3">
        <v>4.266</v>
      </c>
      <c r="AE54" s="3">
        <v>4.5330000000000004</v>
      </c>
      <c r="AF54" s="3">
        <v>4.7809999999999997</v>
      </c>
      <c r="AG54" s="3">
        <v>4.6100000000000003</v>
      </c>
      <c r="AH54" s="3">
        <v>3.6840000000000002</v>
      </c>
      <c r="AI54" s="3">
        <v>4.1950000000000003</v>
      </c>
      <c r="AJ54" s="3">
        <v>4.1260000000000003</v>
      </c>
      <c r="AK54" s="3">
        <v>3.96</v>
      </c>
      <c r="AL54" s="3">
        <v>3.722</v>
      </c>
      <c r="AM54" s="3">
        <v>3.98</v>
      </c>
    </row>
    <row r="55" spans="1:39" x14ac:dyDescent="0.2">
      <c r="A55" s="12"/>
      <c r="B55" s="13" t="str">
        <f>B39</f>
        <v>B2 (Val, pi-pi*)</v>
      </c>
      <c r="C55" s="3">
        <v>3.5459999999999998</v>
      </c>
      <c r="D55" s="3">
        <v>3.5640000000000001</v>
      </c>
      <c r="E55" s="3">
        <v>3.66</v>
      </c>
      <c r="F55" s="3">
        <v>3.8010000000000002</v>
      </c>
      <c r="G55" s="3">
        <v>3.883</v>
      </c>
      <c r="H55" s="3">
        <v>3.7480000000000002</v>
      </c>
      <c r="I55" s="3">
        <v>3.766</v>
      </c>
      <c r="J55" s="3">
        <v>4.1269999999999998</v>
      </c>
      <c r="K55" s="3">
        <v>4.141</v>
      </c>
      <c r="L55" s="3">
        <v>4.0449999999999999</v>
      </c>
      <c r="M55" s="3">
        <v>4.306</v>
      </c>
      <c r="N55" s="3">
        <v>4.2949999999999999</v>
      </c>
      <c r="O55" s="3">
        <v>4.3230000000000004</v>
      </c>
      <c r="P55" s="3">
        <v>3.9830000000000001</v>
      </c>
      <c r="Q55" s="3">
        <v>3.976</v>
      </c>
      <c r="R55" s="3">
        <v>4.17</v>
      </c>
      <c r="S55" s="3">
        <v>3.7090000000000001</v>
      </c>
      <c r="T55" s="3">
        <v>3.8679999999999999</v>
      </c>
      <c r="U55" s="3">
        <v>4.6260000000000003</v>
      </c>
      <c r="V55" s="3">
        <v>4.1719999999999997</v>
      </c>
      <c r="W55" s="3">
        <v>4.3879999999999999</v>
      </c>
      <c r="X55" s="3">
        <v>4.4450000000000003</v>
      </c>
      <c r="Y55" s="3">
        <v>4.6150000000000002</v>
      </c>
      <c r="Z55" s="3">
        <v>4.6210000000000004</v>
      </c>
      <c r="AA55" s="3">
        <v>4.4740000000000002</v>
      </c>
      <c r="AB55" s="3">
        <v>4.016</v>
      </c>
      <c r="AC55" s="3">
        <v>4.149</v>
      </c>
      <c r="AD55" s="3">
        <v>4.3559999999999999</v>
      </c>
      <c r="AE55" s="3">
        <v>4.5419999999999998</v>
      </c>
      <c r="AF55" s="3">
        <v>4.6950000000000003</v>
      </c>
      <c r="AG55" s="3">
        <v>4.6429999999999998</v>
      </c>
      <c r="AH55" s="3">
        <v>4.1859999999999999</v>
      </c>
      <c r="AI55" s="3">
        <v>4.3840000000000003</v>
      </c>
      <c r="AJ55" s="3">
        <v>4.3520000000000003</v>
      </c>
      <c r="AK55" s="3">
        <v>3.9079999999999999</v>
      </c>
      <c r="AL55" s="3">
        <v>3.7440000000000002</v>
      </c>
      <c r="AM55" s="3">
        <v>3.9319999999999999</v>
      </c>
    </row>
    <row r="56" spans="1:39" x14ac:dyDescent="0.2">
      <c r="A56" s="12"/>
      <c r="B56" s="13" t="str">
        <f t="shared" ref="B56:B58" si="4">B40</f>
        <v>A2 (Val, n-pi*)</v>
      </c>
      <c r="C56" s="3">
        <v>4.4969999999999999</v>
      </c>
      <c r="D56" s="3">
        <v>4.6120000000000001</v>
      </c>
      <c r="E56" s="3">
        <v>4.867</v>
      </c>
      <c r="F56" s="3">
        <v>5.056</v>
      </c>
      <c r="G56" s="3">
        <v>5.3360000000000003</v>
      </c>
      <c r="H56" s="3">
        <v>5.0430000000000001</v>
      </c>
      <c r="I56" s="3">
        <v>5.0590000000000002</v>
      </c>
      <c r="J56" s="3">
        <v>5.859</v>
      </c>
      <c r="K56" s="3">
        <v>5.7210000000000001</v>
      </c>
      <c r="L56" s="3">
        <v>5.5289999999999999</v>
      </c>
      <c r="M56" s="3">
        <v>5.9560000000000004</v>
      </c>
      <c r="N56" s="3">
        <v>5.9720000000000004</v>
      </c>
      <c r="O56" s="3">
        <v>6.0289999999999999</v>
      </c>
      <c r="P56" s="3">
        <v>5.3070000000000004</v>
      </c>
      <c r="Q56" s="3">
        <v>5.3019999999999996</v>
      </c>
      <c r="R56" s="3">
        <v>5.8330000000000002</v>
      </c>
      <c r="S56" s="3">
        <v>4.8099999999999996</v>
      </c>
      <c r="T56" s="3">
        <v>5.2539999999999996</v>
      </c>
      <c r="U56" s="3">
        <v>7.02</v>
      </c>
      <c r="V56" s="3">
        <v>5.7969999999999997</v>
      </c>
      <c r="W56" s="3">
        <v>6.1669999999999998</v>
      </c>
      <c r="X56" s="3">
        <v>6.2610000000000001</v>
      </c>
      <c r="Y56" s="3">
        <v>6.476</v>
      </c>
      <c r="Z56" s="3">
        <v>6.4349999999999996</v>
      </c>
      <c r="AA56" s="3">
        <v>6.1950000000000003</v>
      </c>
      <c r="AB56" s="3">
        <v>4.8920000000000003</v>
      </c>
      <c r="AC56" s="3">
        <v>5.5359999999999996</v>
      </c>
      <c r="AD56" s="3">
        <v>5.8380000000000001</v>
      </c>
      <c r="AE56" s="3">
        <v>6.5019999999999998</v>
      </c>
      <c r="AF56" s="3">
        <v>6.88</v>
      </c>
      <c r="AG56" s="3">
        <v>6.5140000000000002</v>
      </c>
      <c r="AH56" s="3">
        <v>4.0419999999999998</v>
      </c>
      <c r="AI56" s="3">
        <v>6.2510000000000003</v>
      </c>
      <c r="AJ56" s="3">
        <v>6.0730000000000004</v>
      </c>
      <c r="AK56" s="3">
        <v>5.298</v>
      </c>
      <c r="AL56" s="3">
        <v>5.0090000000000003</v>
      </c>
      <c r="AM56" s="3">
        <v>5.4349999999999996</v>
      </c>
    </row>
    <row r="57" spans="1:39" x14ac:dyDescent="0.2">
      <c r="A57" s="12"/>
      <c r="B57" s="13" t="str">
        <f t="shared" si="4"/>
        <v>A1 (Val, pi-pi*)</v>
      </c>
      <c r="C57" s="3">
        <v>5.3319999999999999</v>
      </c>
      <c r="D57" s="3">
        <v>5.3310000000000004</v>
      </c>
      <c r="E57" s="3">
        <v>5.3819999999999997</v>
      </c>
      <c r="F57" s="3">
        <v>5.5090000000000003</v>
      </c>
      <c r="G57" s="3">
        <v>5.6639999999999997</v>
      </c>
      <c r="H57" s="3">
        <v>5.3689999999999998</v>
      </c>
      <c r="I57" s="3">
        <v>5.3780000000000001</v>
      </c>
      <c r="J57" s="3">
        <v>5.782</v>
      </c>
      <c r="K57" s="3">
        <v>5.7869999999999999</v>
      </c>
      <c r="L57" s="3">
        <v>5.6210000000000004</v>
      </c>
      <c r="M57" s="3">
        <v>5.819</v>
      </c>
      <c r="N57" s="3">
        <v>5.8289999999999997</v>
      </c>
      <c r="O57" s="3">
        <v>5.843</v>
      </c>
      <c r="P57" s="3">
        <v>5.72</v>
      </c>
      <c r="Q57" s="3">
        <v>5.7160000000000002</v>
      </c>
      <c r="R57" s="3">
        <v>5.7649999999999997</v>
      </c>
      <c r="S57" s="3">
        <v>5.383</v>
      </c>
      <c r="T57" s="3">
        <v>5.5259999999999998</v>
      </c>
      <c r="U57" s="3">
        <v>6.1890000000000001</v>
      </c>
      <c r="V57" s="3">
        <v>5.7919999999999998</v>
      </c>
      <c r="W57" s="3">
        <v>5.9219999999999997</v>
      </c>
      <c r="X57" s="3">
        <v>6.0110000000000001</v>
      </c>
      <c r="Y57" s="3">
        <v>6.1559999999999997</v>
      </c>
      <c r="Z57" s="3">
        <v>6.1559999999999997</v>
      </c>
      <c r="AA57" s="3">
        <v>6.048</v>
      </c>
      <c r="AB57" s="3">
        <v>5.4089999999999998</v>
      </c>
      <c r="AC57" s="3">
        <v>5.6829999999999998</v>
      </c>
      <c r="AD57" s="3">
        <v>5.7130000000000001</v>
      </c>
      <c r="AE57" s="3">
        <v>5.931</v>
      </c>
      <c r="AF57" s="3">
        <v>6.21</v>
      </c>
      <c r="AG57" s="3">
        <v>6.0250000000000004</v>
      </c>
      <c r="AH57" s="3">
        <v>4.9800000000000004</v>
      </c>
      <c r="AI57" s="3">
        <v>5.61</v>
      </c>
      <c r="AJ57" s="3">
        <v>5.55</v>
      </c>
      <c r="AK57" s="3">
        <v>5.6470000000000002</v>
      </c>
      <c r="AL57" s="3">
        <v>5.484</v>
      </c>
      <c r="AM57" s="3">
        <v>5.6109999999999998</v>
      </c>
    </row>
    <row r="58" spans="1:39" x14ac:dyDescent="0.2">
      <c r="A58" s="12"/>
      <c r="B58" s="13" t="str">
        <f t="shared" si="4"/>
        <v>B2 (Val, pi-pi*)</v>
      </c>
      <c r="C58" s="3">
        <v>5.032</v>
      </c>
      <c r="D58" s="3">
        <v>5.05</v>
      </c>
      <c r="E58" s="3">
        <v>5.1349999999999998</v>
      </c>
      <c r="F58" s="3">
        <v>5.266</v>
      </c>
      <c r="G58" s="3">
        <v>5.3869999999999996</v>
      </c>
      <c r="H58" s="3">
        <v>5.1970000000000001</v>
      </c>
      <c r="I58" s="3">
        <v>5.2160000000000002</v>
      </c>
      <c r="J58" s="3">
        <v>5.5590000000000002</v>
      </c>
      <c r="K58" s="3">
        <v>5.5789999999999997</v>
      </c>
      <c r="L58" s="3">
        <v>5.4690000000000003</v>
      </c>
      <c r="M58" s="3">
        <v>5.66</v>
      </c>
      <c r="N58" s="3">
        <v>5.6539999999999999</v>
      </c>
      <c r="O58" s="3">
        <v>5.6840000000000002</v>
      </c>
      <c r="P58" s="3">
        <v>5.4539999999999997</v>
      </c>
      <c r="Q58" s="3">
        <v>5.4470000000000001</v>
      </c>
      <c r="R58" s="3">
        <v>5.5869999999999997</v>
      </c>
      <c r="S58" s="3">
        <v>5.1680000000000001</v>
      </c>
      <c r="T58" s="3">
        <v>5.3209999999999997</v>
      </c>
      <c r="U58" s="3">
        <v>5.88</v>
      </c>
      <c r="V58" s="3">
        <v>5.5839999999999996</v>
      </c>
      <c r="W58" s="3">
        <v>5.7069999999999999</v>
      </c>
      <c r="X58" s="3">
        <v>5.7969999999999997</v>
      </c>
      <c r="Y58" s="3">
        <v>5.9249999999999998</v>
      </c>
      <c r="Z58" s="3">
        <v>5.9409999999999998</v>
      </c>
      <c r="AA58" s="3">
        <v>5.8019999999999996</v>
      </c>
      <c r="AB58" s="3">
        <v>5.3310000000000004</v>
      </c>
      <c r="AC58" s="3">
        <v>5.5149999999999997</v>
      </c>
      <c r="AD58" s="3">
        <v>5.6459999999999999</v>
      </c>
      <c r="AE58" s="3">
        <v>5.7990000000000004</v>
      </c>
      <c r="AF58" s="3">
        <v>5.9610000000000003</v>
      </c>
      <c r="AG58" s="3">
        <v>5.8769999999999998</v>
      </c>
      <c r="AH58" s="3">
        <v>5.3890000000000002</v>
      </c>
      <c r="AI58" s="3">
        <v>5.6340000000000003</v>
      </c>
      <c r="AJ58" s="3">
        <v>5.5990000000000002</v>
      </c>
      <c r="AK58" s="3">
        <v>5.3959999999999999</v>
      </c>
      <c r="AL58" s="3">
        <v>5.23</v>
      </c>
      <c r="AM58" s="3">
        <v>5.3860000000000001</v>
      </c>
    </row>
    <row r="59" spans="1:39" x14ac:dyDescent="0.2">
      <c r="A59" s="11" t="str">
        <f>A43</f>
        <v>Triplet</v>
      </c>
      <c r="B59" s="13" t="str">
        <f t="shared" ref="B59:B63" si="5">B43</f>
        <v>B1 (Val, n-pi*)</v>
      </c>
      <c r="C59" s="3">
        <v>2.1160000000000001</v>
      </c>
      <c r="D59" s="3">
        <v>2.1859999999999999</v>
      </c>
      <c r="E59" s="3">
        <v>2.2919999999999998</v>
      </c>
      <c r="F59" s="3">
        <v>2.3039999999999998</v>
      </c>
      <c r="G59" s="3">
        <v>2.335</v>
      </c>
      <c r="H59" s="3">
        <v>2.5</v>
      </c>
      <c r="I59" s="3">
        <v>2.5129999999999999</v>
      </c>
      <c r="J59" s="3">
        <v>2.6989999999999998</v>
      </c>
      <c r="K59" s="3">
        <v>2.54</v>
      </c>
      <c r="L59" s="3">
        <v>2.556</v>
      </c>
      <c r="M59" s="3">
        <v>2.702</v>
      </c>
      <c r="N59" s="3">
        <v>2.637</v>
      </c>
      <c r="O59" s="3">
        <v>2.8340000000000001</v>
      </c>
      <c r="P59" s="3">
        <v>2.4710000000000001</v>
      </c>
      <c r="Q59" s="3">
        <v>2.4510000000000001</v>
      </c>
      <c r="R59" s="3">
        <v>2.6309999999999998</v>
      </c>
      <c r="S59" s="3">
        <v>2.246</v>
      </c>
      <c r="T59" s="3">
        <v>2.4369999999999998</v>
      </c>
      <c r="U59" s="3">
        <v>3.0619999999999998</v>
      </c>
      <c r="V59" s="3">
        <v>2.617</v>
      </c>
      <c r="W59" s="3">
        <v>2.8519999999999999</v>
      </c>
      <c r="X59" s="3">
        <v>2.7789999999999999</v>
      </c>
      <c r="Y59" s="3">
        <v>2.8660000000000001</v>
      </c>
      <c r="Z59" s="3">
        <v>2.726</v>
      </c>
      <c r="AA59" s="3">
        <v>2.5819999999999999</v>
      </c>
      <c r="AB59" s="3">
        <v>2.5009999999999999</v>
      </c>
      <c r="AC59" s="3">
        <v>2.5779999999999998</v>
      </c>
      <c r="AD59" s="3">
        <v>2.7349999999999999</v>
      </c>
      <c r="AE59" s="3">
        <v>2.8650000000000002</v>
      </c>
      <c r="AF59" s="3">
        <v>2.9279999999999999</v>
      </c>
      <c r="AG59" s="3">
        <v>2.923</v>
      </c>
      <c r="AH59" s="3">
        <v>2.2839999999999998</v>
      </c>
      <c r="AI59" s="3">
        <v>2.7679999999999998</v>
      </c>
      <c r="AJ59" s="3">
        <v>2.7509999999999999</v>
      </c>
      <c r="AK59" s="3">
        <v>2.516</v>
      </c>
      <c r="AL59" s="3">
        <v>2.3250000000000002</v>
      </c>
      <c r="AM59" s="3">
        <v>2.5910000000000002</v>
      </c>
    </row>
    <row r="60" spans="1:39" x14ac:dyDescent="0.2">
      <c r="A60" s="12"/>
      <c r="B60" s="13" t="str">
        <f t="shared" si="5"/>
        <v>A2 (Val, n-pi*)</v>
      </c>
      <c r="C60" s="3">
        <v>2.3570000000000002</v>
      </c>
      <c r="D60" s="3">
        <v>2.4329999999999998</v>
      </c>
      <c r="E60" s="3">
        <v>2.528</v>
      </c>
      <c r="F60" s="3">
        <v>2.556</v>
      </c>
      <c r="G60" s="3">
        <v>2.5790000000000002</v>
      </c>
      <c r="H60" s="3">
        <v>2.7519999999999998</v>
      </c>
      <c r="I60" s="3">
        <v>2.7610000000000001</v>
      </c>
      <c r="J60" s="3">
        <v>2.94</v>
      </c>
      <c r="K60" s="3">
        <v>2.7949999999999999</v>
      </c>
      <c r="L60" s="3">
        <v>2.7869999999999999</v>
      </c>
      <c r="M60" s="3">
        <v>2.9540000000000002</v>
      </c>
      <c r="N60" s="3">
        <v>2.8860000000000001</v>
      </c>
      <c r="O60" s="3">
        <v>3.1</v>
      </c>
      <c r="P60" s="3">
        <v>2.7679999999999998</v>
      </c>
      <c r="Q60" s="3">
        <v>2.7429999999999999</v>
      </c>
      <c r="R60" s="3">
        <v>2.87</v>
      </c>
      <c r="S60" s="3">
        <v>2.4929999999999999</v>
      </c>
      <c r="T60" s="3">
        <v>2.6749999999999998</v>
      </c>
      <c r="U60" s="3">
        <v>3.2509999999999999</v>
      </c>
      <c r="V60" s="3">
        <v>2.8660000000000001</v>
      </c>
      <c r="W60" s="3">
        <v>3.101</v>
      </c>
      <c r="X60" s="3">
        <v>3.0190000000000001</v>
      </c>
      <c r="Y60" s="3">
        <v>3.105</v>
      </c>
      <c r="Z60" s="3">
        <v>2.9740000000000002</v>
      </c>
      <c r="AA60" s="3">
        <v>2.8580000000000001</v>
      </c>
      <c r="AB60" s="3">
        <v>2.7160000000000002</v>
      </c>
      <c r="AC60" s="3">
        <v>2.8159999999999998</v>
      </c>
      <c r="AD60" s="3">
        <v>2.96</v>
      </c>
      <c r="AE60" s="3">
        <v>3.0830000000000002</v>
      </c>
      <c r="AF60" s="3">
        <v>3.1640000000000001</v>
      </c>
      <c r="AG60" s="3">
        <v>3.1480000000000001</v>
      </c>
      <c r="AH60" s="3">
        <v>2.492</v>
      </c>
      <c r="AI60" s="3">
        <v>2.9750000000000001</v>
      </c>
      <c r="AJ60" s="3">
        <v>2.9569999999999999</v>
      </c>
      <c r="AK60" s="3">
        <v>2.8010000000000002</v>
      </c>
      <c r="AL60" s="3">
        <v>2.5870000000000002</v>
      </c>
      <c r="AM60" s="3">
        <v>2.86</v>
      </c>
    </row>
    <row r="61" spans="1:39" x14ac:dyDescent="0.2">
      <c r="A61" s="12"/>
      <c r="B61" s="13" t="str">
        <f t="shared" si="5"/>
        <v>B2 (Val, pi-pi*)</v>
      </c>
      <c r="C61" s="3">
        <v>2.89</v>
      </c>
      <c r="D61" s="3">
        <v>2.9289999999999998</v>
      </c>
      <c r="E61" s="3">
        <v>2.968</v>
      </c>
      <c r="F61" s="3">
        <v>2.976</v>
      </c>
      <c r="G61" s="3">
        <v>2.556</v>
      </c>
      <c r="H61" s="3">
        <v>3.0449999999999999</v>
      </c>
      <c r="I61" s="3">
        <v>3.0649999999999999</v>
      </c>
      <c r="J61" s="3">
        <v>3.1720000000000002</v>
      </c>
      <c r="K61" s="3">
        <v>3.2360000000000002</v>
      </c>
      <c r="L61" s="3">
        <v>3.1520000000000001</v>
      </c>
      <c r="M61" s="3">
        <v>3.3610000000000002</v>
      </c>
      <c r="N61" s="3">
        <v>3.3220000000000001</v>
      </c>
      <c r="O61" s="3">
        <v>3.379</v>
      </c>
      <c r="P61" s="3">
        <v>3.19</v>
      </c>
      <c r="Q61" s="3">
        <v>3.1760000000000002</v>
      </c>
      <c r="R61" s="3">
        <v>3.09</v>
      </c>
      <c r="S61" s="3">
        <v>3.032</v>
      </c>
      <c r="T61" s="3">
        <v>3.0339999999999998</v>
      </c>
      <c r="U61" s="3">
        <v>2.968</v>
      </c>
      <c r="V61" s="3">
        <v>3.1419999999999999</v>
      </c>
      <c r="W61" s="3">
        <v>3.274</v>
      </c>
      <c r="X61" s="3">
        <v>3.1840000000000002</v>
      </c>
      <c r="Y61" s="3">
        <v>3.226</v>
      </c>
      <c r="Z61" s="3">
        <v>3.0960000000000001</v>
      </c>
      <c r="AA61" s="3">
        <v>3.2189999999999999</v>
      </c>
      <c r="AB61" s="3">
        <v>3.2240000000000002</v>
      </c>
      <c r="AC61" s="3">
        <v>3.08</v>
      </c>
      <c r="AD61" s="3">
        <v>3.2250000000000001</v>
      </c>
      <c r="AE61" s="3">
        <v>3.26</v>
      </c>
      <c r="AF61" s="3">
        <v>3.1240000000000001</v>
      </c>
      <c r="AG61" s="3">
        <v>3.2320000000000002</v>
      </c>
      <c r="AH61" s="3">
        <v>3.879</v>
      </c>
      <c r="AI61" s="3">
        <v>3.238</v>
      </c>
      <c r="AJ61" s="3">
        <v>3.246</v>
      </c>
      <c r="AK61" s="3">
        <v>3.206</v>
      </c>
      <c r="AL61" s="3">
        <v>3.0139999999999998</v>
      </c>
      <c r="AM61" s="3">
        <v>3.1739999999999999</v>
      </c>
    </row>
    <row r="62" spans="1:39" x14ac:dyDescent="0.2">
      <c r="A62" s="12"/>
      <c r="B62" s="13" t="str">
        <f t="shared" si="5"/>
        <v>B2 (Val, pi-pi*)</v>
      </c>
      <c r="C62" s="3">
        <v>2.99</v>
      </c>
      <c r="D62" s="3">
        <v>3.0310000000000001</v>
      </c>
      <c r="E62" s="3">
        <v>3.0430000000000001</v>
      </c>
      <c r="F62" s="3">
        <v>3.0430000000000001</v>
      </c>
      <c r="G62" s="3">
        <v>2.649</v>
      </c>
      <c r="H62" s="3">
        <v>3.1080000000000001</v>
      </c>
      <c r="I62" s="3">
        <v>3.1459999999999999</v>
      </c>
      <c r="J62" s="3">
        <v>3.2919999999999998</v>
      </c>
      <c r="K62" s="3">
        <v>3.3450000000000002</v>
      </c>
      <c r="L62" s="3">
        <v>3.2410000000000001</v>
      </c>
      <c r="M62" s="3">
        <v>3.5070000000000001</v>
      </c>
      <c r="N62" s="3">
        <v>3.476</v>
      </c>
      <c r="O62" s="3">
        <v>3.5150000000000001</v>
      </c>
      <c r="P62" s="3">
        <v>3.266</v>
      </c>
      <c r="Q62" s="3">
        <v>3.2530000000000001</v>
      </c>
      <c r="R62" s="3">
        <v>3.2240000000000002</v>
      </c>
      <c r="S62" s="3">
        <v>3.0790000000000002</v>
      </c>
      <c r="T62" s="3">
        <v>3.0979999999999999</v>
      </c>
      <c r="U62" s="3">
        <v>3.18</v>
      </c>
      <c r="V62" s="3">
        <v>3.2690000000000001</v>
      </c>
      <c r="W62" s="3">
        <v>3.444</v>
      </c>
      <c r="X62" s="3">
        <v>3.363</v>
      </c>
      <c r="Y62" s="3">
        <v>3.4140000000000001</v>
      </c>
      <c r="Z62" s="3">
        <v>3.3029999999999999</v>
      </c>
      <c r="AA62" s="3">
        <v>3.42</v>
      </c>
      <c r="AB62" s="3">
        <v>3.3370000000000002</v>
      </c>
      <c r="AC62" s="3">
        <v>3.2410000000000001</v>
      </c>
      <c r="AD62" s="3">
        <v>3.4239999999999999</v>
      </c>
      <c r="AE62" s="3">
        <v>3.4649999999999999</v>
      </c>
      <c r="AF62" s="3">
        <v>3.363</v>
      </c>
      <c r="AG62" s="3">
        <v>3.464</v>
      </c>
      <c r="AH62" s="3">
        <v>4.0129999999999999</v>
      </c>
      <c r="AI62" s="3">
        <v>3.4430000000000001</v>
      </c>
      <c r="AJ62" s="3">
        <v>3.45</v>
      </c>
      <c r="AK62" s="3">
        <v>3.2810000000000001</v>
      </c>
      <c r="AL62" s="3">
        <v>3.0750000000000002</v>
      </c>
      <c r="AM62" s="3">
        <v>3.2570000000000001</v>
      </c>
    </row>
    <row r="63" spans="1:39" x14ac:dyDescent="0.2">
      <c r="A63" s="12"/>
      <c r="B63" s="13" t="str">
        <f t="shared" si="5"/>
        <v>A1 (Val, pi-pi*)</v>
      </c>
      <c r="C63" s="3">
        <v>2.944</v>
      </c>
      <c r="D63" s="3">
        <v>2.9830000000000001</v>
      </c>
      <c r="E63" s="3">
        <v>3.0579999999999998</v>
      </c>
      <c r="F63" s="3">
        <v>3.1549999999999998</v>
      </c>
      <c r="G63" s="3">
        <v>3.1070000000000002</v>
      </c>
      <c r="H63" s="3">
        <v>3.17</v>
      </c>
      <c r="I63" s="3">
        <v>3.1829999999999998</v>
      </c>
      <c r="J63" s="3">
        <v>3.4569999999999999</v>
      </c>
      <c r="K63" s="3">
        <v>3.492</v>
      </c>
      <c r="L63" s="3">
        <v>3.4239999999999999</v>
      </c>
      <c r="M63" s="3">
        <v>3.6749999999999998</v>
      </c>
      <c r="N63" s="3">
        <v>3.641</v>
      </c>
      <c r="O63" s="3">
        <v>3.6669999999999998</v>
      </c>
      <c r="P63" s="3">
        <v>3.3679999999999999</v>
      </c>
      <c r="Q63" s="3">
        <v>3.3610000000000002</v>
      </c>
      <c r="R63" s="3">
        <v>3.48</v>
      </c>
      <c r="S63" s="3">
        <v>3.1360000000000001</v>
      </c>
      <c r="T63" s="3">
        <v>3.2360000000000002</v>
      </c>
      <c r="U63" s="3">
        <v>3.758</v>
      </c>
      <c r="V63" s="3">
        <v>3.51</v>
      </c>
      <c r="W63" s="3">
        <v>3.722</v>
      </c>
      <c r="X63" s="3">
        <v>3.7149999999999999</v>
      </c>
      <c r="Y63" s="3">
        <v>3.8370000000000002</v>
      </c>
      <c r="Z63" s="3">
        <v>3.782</v>
      </c>
      <c r="AA63" s="3">
        <v>3.758</v>
      </c>
      <c r="AB63" s="3">
        <v>3.4729999999999999</v>
      </c>
      <c r="AC63" s="3">
        <v>3.476</v>
      </c>
      <c r="AD63" s="3">
        <v>3.7010000000000001</v>
      </c>
      <c r="AE63" s="3">
        <v>3.8250000000000002</v>
      </c>
      <c r="AF63" s="3">
        <v>3.8490000000000002</v>
      </c>
      <c r="AG63" s="3">
        <v>3.879</v>
      </c>
      <c r="AH63" s="3">
        <v>3.9279999999999999</v>
      </c>
      <c r="AI63" s="3">
        <v>3.7280000000000002</v>
      </c>
      <c r="AJ63" s="3">
        <v>3.7120000000000002</v>
      </c>
      <c r="AK63" s="3">
        <v>3.3130000000000002</v>
      </c>
      <c r="AL63" s="3">
        <v>3.1219999999999999</v>
      </c>
      <c r="AM63" s="3">
        <v>3.3130000000000002</v>
      </c>
    </row>
    <row r="66" spans="1:16" x14ac:dyDescent="0.2">
      <c r="A66" s="11" t="s">
        <v>343</v>
      </c>
      <c r="B66" s="12"/>
      <c r="C66" s="66" t="s">
        <v>344</v>
      </c>
      <c r="D66" s="66"/>
      <c r="E66" s="66"/>
      <c r="F66" s="66" t="s">
        <v>345</v>
      </c>
      <c r="G66" s="66"/>
      <c r="H66" s="66"/>
      <c r="I66" s="66" t="s">
        <v>346</v>
      </c>
      <c r="J66" s="66"/>
      <c r="K66" s="66"/>
      <c r="L66" s="66" t="s">
        <v>347</v>
      </c>
      <c r="M66" s="66"/>
      <c r="N66" s="66"/>
    </row>
    <row r="67" spans="1:16" x14ac:dyDescent="0.2">
      <c r="A67" s="12"/>
      <c r="B67" s="12"/>
      <c r="C67" s="41" t="s">
        <v>248</v>
      </c>
      <c r="D67" s="41" t="s">
        <v>348</v>
      </c>
      <c r="E67" s="41" t="s">
        <v>349</v>
      </c>
      <c r="F67" s="41" t="s">
        <v>248</v>
      </c>
      <c r="G67" s="41" t="s">
        <v>348</v>
      </c>
      <c r="H67" s="41" t="s">
        <v>349</v>
      </c>
      <c r="I67" s="41" t="s">
        <v>248</v>
      </c>
      <c r="J67" s="41" t="s">
        <v>348</v>
      </c>
      <c r="K67" s="41" t="s">
        <v>349</v>
      </c>
      <c r="L67" s="41" t="s">
        <v>248</v>
      </c>
      <c r="M67" s="41" t="s">
        <v>348</v>
      </c>
      <c r="N67" s="41" t="s">
        <v>349</v>
      </c>
    </row>
    <row r="68" spans="1:16" x14ac:dyDescent="0.2">
      <c r="A68" s="11" t="str">
        <f>A52</f>
        <v>Singlet</v>
      </c>
      <c r="B68" s="13" t="str">
        <f>B52</f>
        <v>B1 (Val, n-pi*)</v>
      </c>
      <c r="C68" s="18">
        <v>2.3877269999999999</v>
      </c>
      <c r="D68" s="18">
        <v>2.8359239999999999</v>
      </c>
      <c r="E68" s="18">
        <v>3.8392029999999999</v>
      </c>
      <c r="F68" s="18">
        <v>2.9005589999999999</v>
      </c>
      <c r="G68" s="18">
        <v>2.9816859999999998</v>
      </c>
      <c r="H68" s="18">
        <v>3.6377540000000002</v>
      </c>
      <c r="I68" s="18">
        <v>2.4322659999999998</v>
      </c>
      <c r="J68" s="18">
        <v>2.8770760000000002</v>
      </c>
      <c r="K68" s="18">
        <v>3.872306</v>
      </c>
      <c r="L68" s="18">
        <v>2.9438260000000001</v>
      </c>
      <c r="M68" s="18">
        <v>3.0238149999999999</v>
      </c>
      <c r="N68" s="18">
        <v>3.670474</v>
      </c>
    </row>
    <row r="69" spans="1:16" x14ac:dyDescent="0.2">
      <c r="A69" s="12"/>
      <c r="B69" s="13" t="str">
        <f>B53</f>
        <v>A2 (Val, n-pi*)</v>
      </c>
      <c r="C69" s="18">
        <v>2.556076</v>
      </c>
      <c r="D69" s="18">
        <v>3.0298210000000001</v>
      </c>
      <c r="E69" s="18">
        <v>3.9731369999999999</v>
      </c>
      <c r="F69" s="18">
        <v>3.117362</v>
      </c>
      <c r="G69" s="18">
        <v>3.1872509999999998</v>
      </c>
      <c r="H69" s="18">
        <v>3.751296</v>
      </c>
      <c r="I69" s="18">
        <v>2.596193</v>
      </c>
      <c r="J69" s="18">
        <v>3.0671110000000001</v>
      </c>
      <c r="K69" s="18">
        <v>4.0032670000000001</v>
      </c>
      <c r="L69" s="18">
        <v>3.1565349999999999</v>
      </c>
      <c r="M69" s="18">
        <v>3.2257699999999998</v>
      </c>
      <c r="N69" s="18">
        <v>3.7808700000000002</v>
      </c>
    </row>
    <row r="70" spans="1:16" x14ac:dyDescent="0.2">
      <c r="A70" s="12"/>
      <c r="B70" s="13" t="str">
        <f>B54</f>
        <v>A1 (Val, pi-pi*)</v>
      </c>
      <c r="C70" s="18">
        <v>3.5873879999999998</v>
      </c>
      <c r="D70" s="18">
        <v>3.9474969999999998</v>
      </c>
      <c r="E70" s="18">
        <v>4.4994360000000002</v>
      </c>
      <c r="F70" s="18">
        <v>4.0105089999999999</v>
      </c>
      <c r="G70" s="18">
        <v>4.0678029999999996</v>
      </c>
      <c r="H70" s="18">
        <v>4.414612</v>
      </c>
      <c r="I70" s="18">
        <v>3.676828</v>
      </c>
      <c r="J70" s="18">
        <v>4.0376159999999999</v>
      </c>
      <c r="K70" s="18">
        <v>4.6102949999999998</v>
      </c>
      <c r="L70" s="18">
        <v>4.100708</v>
      </c>
      <c r="M70" s="18">
        <v>4.1584640000000004</v>
      </c>
      <c r="N70" s="18">
        <v>4.5253759999999996</v>
      </c>
    </row>
    <row r="71" spans="1:16" x14ac:dyDescent="0.2">
      <c r="A71" s="12"/>
      <c r="B71" s="13" t="str">
        <f>B55</f>
        <v>B2 (Val, pi-pi*)</v>
      </c>
      <c r="C71" s="18">
        <v>3.5280070000000001</v>
      </c>
      <c r="D71" s="44">
        <v>3.92218</v>
      </c>
      <c r="E71" s="18">
        <v>4.4990420000000002</v>
      </c>
      <c r="F71" s="18">
        <v>3.9079679999999999</v>
      </c>
      <c r="G71" s="18">
        <v>4.0317999999999996</v>
      </c>
      <c r="H71" s="18">
        <v>4.418361</v>
      </c>
      <c r="I71" s="18">
        <v>3.6458930000000001</v>
      </c>
      <c r="J71" s="18">
        <v>4.0424490000000004</v>
      </c>
      <c r="K71" s="18">
        <v>4.6310209999999996</v>
      </c>
      <c r="L71" s="18">
        <v>4.020683</v>
      </c>
      <c r="M71" s="18">
        <v>4.1506689999999997</v>
      </c>
      <c r="N71" s="18">
        <v>4.551526</v>
      </c>
    </row>
    <row r="72" spans="1:16" x14ac:dyDescent="0.2">
      <c r="A72" s="12"/>
      <c r="B72" s="13" t="str">
        <f t="shared" ref="B72:B79" si="6">B56</f>
        <v>A2 (Val, n-pi*)</v>
      </c>
      <c r="C72" s="18">
        <v>4.7183820000000001</v>
      </c>
      <c r="D72" s="18">
        <v>5.3958909999999998</v>
      </c>
      <c r="E72" s="44">
        <v>7.187494</v>
      </c>
      <c r="F72" s="18">
        <v>5.5224849999999996</v>
      </c>
      <c r="G72" s="18">
        <v>5.6385290000000001</v>
      </c>
      <c r="H72" s="18">
        <v>6.9587529999999997</v>
      </c>
      <c r="I72" s="18">
        <v>4.7255310000000001</v>
      </c>
      <c r="J72" s="18">
        <v>5.4026670000000001</v>
      </c>
      <c r="K72" s="18">
        <v>7.1946630000000003</v>
      </c>
      <c r="L72" s="18">
        <v>5.5297010000000002</v>
      </c>
      <c r="M72" s="18">
        <v>5.6463070000000002</v>
      </c>
      <c r="N72" s="18">
        <v>6.965471</v>
      </c>
    </row>
    <row r="73" spans="1:16" x14ac:dyDescent="0.2">
      <c r="A73" s="12"/>
      <c r="B73" s="13" t="str">
        <f t="shared" si="6"/>
        <v>A1 (Val, pi-pi*)</v>
      </c>
      <c r="C73" s="18">
        <v>4.9444059999999999</v>
      </c>
      <c r="D73" s="18">
        <v>5.3129939999999998</v>
      </c>
      <c r="E73" s="18">
        <v>6.636584</v>
      </c>
      <c r="F73" s="18">
        <v>5.3423590000000001</v>
      </c>
      <c r="G73" s="18">
        <v>5.4220810000000004</v>
      </c>
      <c r="H73" s="18">
        <v>6.578125</v>
      </c>
      <c r="I73" s="18">
        <v>5.0361419999999999</v>
      </c>
      <c r="J73" s="18">
        <v>5.4161479999999997</v>
      </c>
      <c r="K73" s="18">
        <v>6.7323000000000004</v>
      </c>
      <c r="L73" s="18">
        <v>5.4432879999999999</v>
      </c>
      <c r="M73" s="18">
        <v>5.5290840000000001</v>
      </c>
      <c r="N73" s="18">
        <v>6.671081</v>
      </c>
    </row>
    <row r="74" spans="1:16" x14ac:dyDescent="0.2">
      <c r="A74" s="12"/>
      <c r="B74" s="13" t="str">
        <f t="shared" si="6"/>
        <v>B2 (Val, pi-pi*)</v>
      </c>
      <c r="C74" s="44">
        <v>4.7112829999999999</v>
      </c>
      <c r="D74" s="18">
        <v>5.0999179999999997</v>
      </c>
      <c r="E74" s="18">
        <v>5.6519060000000003</v>
      </c>
      <c r="F74" s="18">
        <v>5.1730400000000003</v>
      </c>
      <c r="G74" s="18">
        <v>5.2285579999999996</v>
      </c>
      <c r="H74" s="18">
        <v>5.553909</v>
      </c>
      <c r="I74" s="18">
        <v>5.0864130000000003</v>
      </c>
      <c r="J74" s="18">
        <v>5.4740479999999998</v>
      </c>
      <c r="K74" s="18">
        <v>5.9836470000000004</v>
      </c>
      <c r="L74" s="18">
        <v>5.5407950000000001</v>
      </c>
      <c r="M74" s="18">
        <v>5.5987070000000001</v>
      </c>
      <c r="N74" s="18">
        <v>5.8900110000000003</v>
      </c>
    </row>
    <row r="75" spans="1:16" x14ac:dyDescent="0.2">
      <c r="A75" s="11" t="str">
        <f>A59</f>
        <v>Triplet</v>
      </c>
      <c r="B75" s="13" t="str">
        <f t="shared" si="6"/>
        <v>B1 (Val, n-pi*)</v>
      </c>
      <c r="C75" s="18">
        <v>1.863011</v>
      </c>
      <c r="D75" s="18">
        <v>2.2982870000000002</v>
      </c>
      <c r="E75" s="18">
        <v>3.3644189999999998</v>
      </c>
      <c r="F75" s="18">
        <v>2.3385729999999998</v>
      </c>
      <c r="G75" s="18">
        <v>2.4309059999999998</v>
      </c>
      <c r="H75" s="18">
        <v>3.173813</v>
      </c>
      <c r="I75" s="18">
        <v>1.9076649999999999</v>
      </c>
      <c r="J75" s="18">
        <v>2.3461509999999999</v>
      </c>
      <c r="K75" s="18">
        <v>3.4058310000000001</v>
      </c>
      <c r="L75" s="18">
        <v>2.3935550000000001</v>
      </c>
      <c r="M75" s="18">
        <v>2.4824000000000002</v>
      </c>
      <c r="N75" s="18">
        <v>3.2118910000000001</v>
      </c>
    </row>
    <row r="76" spans="1:16" x14ac:dyDescent="0.2">
      <c r="A76" s="12"/>
      <c r="B76" s="13" t="str">
        <f t="shared" si="6"/>
        <v>A2 (Val, n-pi*)</v>
      </c>
      <c r="C76" s="18">
        <v>2.021684</v>
      </c>
      <c r="D76" s="18">
        <v>2.480804</v>
      </c>
      <c r="E76" s="18">
        <v>3.4983430000000002</v>
      </c>
      <c r="F76" s="18">
        <v>2.541499</v>
      </c>
      <c r="G76" s="18">
        <v>2.6239460000000001</v>
      </c>
      <c r="H76" s="18">
        <v>3.2887550000000001</v>
      </c>
      <c r="I76" s="18">
        <v>2.0653090000000001</v>
      </c>
      <c r="J76" s="18">
        <v>2.5280900000000002</v>
      </c>
      <c r="K76" s="18">
        <v>3.539377</v>
      </c>
      <c r="L76" s="18">
        <v>2.5958329999999998</v>
      </c>
      <c r="M76" s="18">
        <v>2.6749459999999998</v>
      </c>
      <c r="N76" s="18">
        <v>3.3262890000000001</v>
      </c>
    </row>
    <row r="77" spans="1:16" x14ac:dyDescent="0.2">
      <c r="A77" s="12"/>
      <c r="B77" s="13" t="str">
        <f t="shared" si="6"/>
        <v>B2 (Val, pi-pi*)</v>
      </c>
      <c r="C77" s="18">
        <v>2.3153359999999998</v>
      </c>
      <c r="D77" s="18">
        <v>2.5883349999999998</v>
      </c>
      <c r="E77" s="18">
        <v>3.320039</v>
      </c>
      <c r="F77" s="18">
        <v>2.4836200000000002</v>
      </c>
      <c r="G77" s="18">
        <v>2.6141709999999998</v>
      </c>
      <c r="H77" s="18">
        <v>3.289228</v>
      </c>
      <c r="I77" s="18">
        <v>2.55219</v>
      </c>
      <c r="J77" s="18">
        <v>2.8783759999999998</v>
      </c>
      <c r="K77" s="18">
        <v>3.525836</v>
      </c>
      <c r="L77" s="18">
        <v>2.82613</v>
      </c>
      <c r="M77" s="18">
        <v>2.9452919999999998</v>
      </c>
      <c r="N77" s="18">
        <v>3.4704920000000001</v>
      </c>
    </row>
    <row r="78" spans="1:16" x14ac:dyDescent="0.2">
      <c r="A78" s="12"/>
      <c r="B78" s="13" t="str">
        <f t="shared" si="6"/>
        <v>B2 (Val, pi-pi*)</v>
      </c>
      <c r="C78" s="18">
        <v>2.6075170000000001</v>
      </c>
      <c r="D78" s="44">
        <v>2.8541430000000001</v>
      </c>
      <c r="E78" s="18">
        <v>3.4322110000000001</v>
      </c>
      <c r="F78" s="18">
        <v>2.819699</v>
      </c>
      <c r="G78" s="18">
        <v>2.9026610000000002</v>
      </c>
      <c r="H78" s="18">
        <v>3.3944679999999998</v>
      </c>
      <c r="I78" s="18">
        <v>2.7752599999999998</v>
      </c>
      <c r="J78" s="18">
        <v>3.0510489999999999</v>
      </c>
      <c r="K78" s="18">
        <v>3.6264340000000002</v>
      </c>
      <c r="L78" s="18">
        <v>3.0597270000000001</v>
      </c>
      <c r="M78" s="18">
        <v>3.1273170000000001</v>
      </c>
      <c r="N78" s="18">
        <v>3.5719080000000001</v>
      </c>
      <c r="P78" s="3"/>
    </row>
    <row r="79" spans="1:16" x14ac:dyDescent="0.2">
      <c r="A79" s="12"/>
      <c r="B79" s="13" t="str">
        <f t="shared" si="6"/>
        <v>A1 (Val, pi-pi*)</v>
      </c>
      <c r="C79" s="44">
        <v>2.8536169999999998</v>
      </c>
      <c r="D79" s="18">
        <v>3.1600790000000001</v>
      </c>
      <c r="E79" s="18">
        <v>3.6807460000000001</v>
      </c>
      <c r="F79" s="18">
        <v>3.189073</v>
      </c>
      <c r="G79" s="18">
        <v>3.2488709999999998</v>
      </c>
      <c r="H79" s="18">
        <v>3.6159400000000002</v>
      </c>
      <c r="I79" s="18">
        <v>2.914431</v>
      </c>
      <c r="J79" s="18">
        <v>3.23027</v>
      </c>
      <c r="K79" s="18">
        <v>3.7436720000000001</v>
      </c>
      <c r="L79" s="18">
        <v>3.2721439999999999</v>
      </c>
      <c r="M79" s="18">
        <v>3.3279390000000002</v>
      </c>
      <c r="N79" s="18">
        <v>3.6734640000000001</v>
      </c>
      <c r="P79" s="3"/>
    </row>
  </sheetData>
  <mergeCells count="4">
    <mergeCell ref="C66:E66"/>
    <mergeCell ref="F66:H66"/>
    <mergeCell ref="I66:K66"/>
    <mergeCell ref="L66:N6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59BE8-D367-4C4D-899A-35A828E25BC6}">
  <dimension ref="A1:AM69"/>
  <sheetViews>
    <sheetView zoomScale="80" zoomScaleNormal="80" workbookViewId="0">
      <selection activeCell="G1" sqref="G1"/>
    </sheetView>
  </sheetViews>
  <sheetFormatPr baseColWidth="10" defaultRowHeight="16" x14ac:dyDescent="0.2"/>
  <sheetData>
    <row r="1" spans="1:28" x14ac:dyDescent="0.2">
      <c r="A1" s="9" t="s">
        <v>80</v>
      </c>
      <c r="B1" s="9"/>
      <c r="C1" s="9" t="s">
        <v>0</v>
      </c>
      <c r="D1" s="26"/>
      <c r="E1" s="10">
        <f>COUNT(C4:C13)</f>
        <v>10</v>
      </c>
      <c r="F1" s="25" t="s">
        <v>61</v>
      </c>
      <c r="G1" s="1" t="s">
        <v>420</v>
      </c>
      <c r="H1" s="24"/>
      <c r="I1" s="10"/>
      <c r="J1" s="10"/>
      <c r="K1" s="10"/>
      <c r="L1" s="24" t="s">
        <v>144</v>
      </c>
      <c r="M1" s="10"/>
      <c r="N1" s="10"/>
      <c r="O1" s="10"/>
      <c r="P1" s="10"/>
      <c r="Q1" s="30"/>
      <c r="R1" s="24"/>
      <c r="S1" s="24"/>
      <c r="T1" s="24"/>
    </row>
    <row r="2" spans="1:28" x14ac:dyDescent="0.2">
      <c r="A2" s="11" t="s">
        <v>25</v>
      </c>
      <c r="B2" s="12"/>
      <c r="C2" s="12" t="s">
        <v>32</v>
      </c>
      <c r="D2" s="12" t="s">
        <v>23</v>
      </c>
      <c r="E2" s="12" t="s">
        <v>22</v>
      </c>
      <c r="F2" s="12" t="s">
        <v>23</v>
      </c>
      <c r="G2" s="12" t="s">
        <v>32</v>
      </c>
      <c r="H2" s="12" t="s">
        <v>24</v>
      </c>
      <c r="I2" s="12"/>
      <c r="J2" s="31" t="s">
        <v>23</v>
      </c>
      <c r="K2" s="31" t="s">
        <v>22</v>
      </c>
      <c r="L2" s="31" t="s">
        <v>46</v>
      </c>
      <c r="M2" s="31" t="s">
        <v>46</v>
      </c>
      <c r="N2" s="31" t="s">
        <v>22</v>
      </c>
      <c r="O2" s="10"/>
      <c r="P2" s="10"/>
      <c r="Q2" s="30"/>
      <c r="R2" s="24"/>
      <c r="S2" s="24"/>
    </row>
    <row r="3" spans="1:28" x14ac:dyDescent="0.2">
      <c r="A3" s="12"/>
      <c r="B3" s="12"/>
      <c r="C3" s="11" t="s">
        <v>318</v>
      </c>
      <c r="D3" s="11" t="s">
        <v>28</v>
      </c>
      <c r="E3" s="11" t="s">
        <v>29</v>
      </c>
      <c r="F3" s="11" t="s">
        <v>319</v>
      </c>
      <c r="G3" s="11" t="s">
        <v>1</v>
      </c>
      <c r="H3" s="11" t="s">
        <v>2</v>
      </c>
      <c r="I3" s="11" t="s">
        <v>72</v>
      </c>
      <c r="J3" s="32" t="s">
        <v>127</v>
      </c>
      <c r="K3" s="32" t="s">
        <v>91</v>
      </c>
      <c r="L3" s="32" t="s">
        <v>94</v>
      </c>
      <c r="M3" s="32" t="s">
        <v>94</v>
      </c>
      <c r="N3" s="32" t="s">
        <v>29</v>
      </c>
      <c r="O3" s="10"/>
      <c r="P3" s="10"/>
      <c r="Q3" s="30"/>
      <c r="R3" s="24"/>
      <c r="S3" s="24"/>
      <c r="T3" s="17"/>
      <c r="U3" s="17"/>
      <c r="V3" s="17"/>
      <c r="W3" s="17"/>
      <c r="X3" s="17"/>
      <c r="Y3" s="17"/>
      <c r="Z3" s="17"/>
      <c r="AA3" s="17"/>
      <c r="AB3" s="17"/>
    </row>
    <row r="4" spans="1:28" x14ac:dyDescent="0.2">
      <c r="A4" s="11" t="s">
        <v>35</v>
      </c>
      <c r="B4" s="13" t="s">
        <v>64</v>
      </c>
      <c r="C4" s="14">
        <v>3.7890000000000001</v>
      </c>
      <c r="D4" s="14">
        <v>3.6709999999999998</v>
      </c>
      <c r="E4" s="3">
        <v>3.661</v>
      </c>
      <c r="F4" s="14">
        <v>3.536</v>
      </c>
      <c r="G4" s="14">
        <v>3.41</v>
      </c>
      <c r="H4" s="3">
        <v>3.3740000000000001</v>
      </c>
      <c r="I4" s="14">
        <f t="shared" ref="I4:I9" si="0">H4</f>
        <v>3.3740000000000001</v>
      </c>
      <c r="J4" s="15">
        <v>87.6</v>
      </c>
      <c r="K4" s="19" t="s">
        <v>37</v>
      </c>
      <c r="L4" s="24" t="s">
        <v>147</v>
      </c>
      <c r="M4" s="24">
        <v>7</v>
      </c>
      <c r="N4" s="24" t="s">
        <v>136</v>
      </c>
      <c r="O4" s="24"/>
      <c r="P4" s="10"/>
      <c r="Q4" s="30"/>
      <c r="R4" s="24"/>
      <c r="S4" s="24"/>
      <c r="T4" s="17"/>
      <c r="U4" s="17"/>
      <c r="V4" s="17"/>
      <c r="W4" s="17"/>
      <c r="X4" s="17"/>
      <c r="Y4" s="17"/>
      <c r="Z4" s="17"/>
      <c r="AA4" s="17"/>
      <c r="AB4" s="17"/>
    </row>
    <row r="5" spans="1:28" x14ac:dyDescent="0.2">
      <c r="A5" s="11"/>
      <c r="B5" s="13" t="s">
        <v>38</v>
      </c>
      <c r="C5" s="14">
        <v>4.1879999999999997</v>
      </c>
      <c r="D5" s="14">
        <v>4.0410000000000004</v>
      </c>
      <c r="E5" s="14">
        <v>4.0019999999999998</v>
      </c>
      <c r="F5" s="14">
        <v>3.907</v>
      </c>
      <c r="G5" s="14">
        <v>3.7629999999999999</v>
      </c>
      <c r="H5" s="3">
        <v>3.7170000000000001</v>
      </c>
      <c r="I5" s="14">
        <f t="shared" ref="I5" si="1">H5</f>
        <v>3.7170000000000001</v>
      </c>
      <c r="J5" s="15">
        <v>88.1</v>
      </c>
      <c r="K5" s="19" t="s">
        <v>73</v>
      </c>
      <c r="L5" s="24" t="s">
        <v>149</v>
      </c>
      <c r="M5" s="24">
        <v>-5</v>
      </c>
      <c r="N5" s="24" t="s">
        <v>121</v>
      </c>
      <c r="O5" s="24"/>
      <c r="P5" s="10"/>
      <c r="Q5" s="30"/>
      <c r="R5" s="24"/>
      <c r="S5" s="24"/>
      <c r="T5" s="17"/>
      <c r="U5" s="17"/>
      <c r="V5" s="17"/>
      <c r="W5" s="17"/>
      <c r="X5" s="17"/>
      <c r="Y5" s="17"/>
      <c r="Z5" s="17"/>
      <c r="AA5" s="17"/>
      <c r="AB5" s="17"/>
    </row>
    <row r="6" spans="1:28" x14ac:dyDescent="0.2">
      <c r="A6" s="12"/>
      <c r="B6" s="13" t="s">
        <v>66</v>
      </c>
      <c r="C6" s="14">
        <v>3.9729999999999999</v>
      </c>
      <c r="D6" s="14">
        <v>3.923</v>
      </c>
      <c r="E6" s="14">
        <v>3.9089999999999998</v>
      </c>
      <c r="F6" s="14">
        <v>3.8159999999999998</v>
      </c>
      <c r="G6" s="14">
        <v>3.7719999999999998</v>
      </c>
      <c r="H6" s="3">
        <v>3.7440000000000002</v>
      </c>
      <c r="I6" s="14">
        <f t="shared" si="0"/>
        <v>3.7440000000000002</v>
      </c>
      <c r="J6" s="15">
        <v>85.5</v>
      </c>
      <c r="K6" s="19" t="s">
        <v>143</v>
      </c>
      <c r="L6" s="24" t="s">
        <v>144</v>
      </c>
      <c r="M6" s="24">
        <v>0</v>
      </c>
      <c r="N6" s="24" t="s">
        <v>139</v>
      </c>
      <c r="O6" s="24"/>
      <c r="P6" s="10"/>
      <c r="Q6" s="30"/>
      <c r="R6" s="24"/>
      <c r="S6" s="24"/>
      <c r="T6" s="17"/>
      <c r="U6" s="17"/>
      <c r="V6" s="17"/>
      <c r="W6" s="17"/>
      <c r="X6" s="17"/>
      <c r="Y6" s="17"/>
      <c r="Z6" s="17"/>
      <c r="AA6" s="17"/>
      <c r="AB6" s="17"/>
    </row>
    <row r="7" spans="1:28" x14ac:dyDescent="0.2">
      <c r="A7" s="12"/>
      <c r="B7" s="13" t="s">
        <v>78</v>
      </c>
      <c r="C7" s="14">
        <v>5.0780000000000003</v>
      </c>
      <c r="D7" s="14">
        <v>4.9630000000000001</v>
      </c>
      <c r="E7" s="14">
        <v>4.9260000000000002</v>
      </c>
      <c r="F7" s="14">
        <v>4.6580000000000004</v>
      </c>
      <c r="G7" s="14">
        <v>4.5469999999999997</v>
      </c>
      <c r="H7" s="14">
        <v>4.4969999999999999</v>
      </c>
      <c r="I7" s="14">
        <f t="shared" si="0"/>
        <v>4.4969999999999999</v>
      </c>
      <c r="J7" s="15">
        <v>82.4</v>
      </c>
      <c r="K7" s="10"/>
      <c r="L7" s="24" t="s">
        <v>149</v>
      </c>
      <c r="M7" s="24">
        <v>-5</v>
      </c>
      <c r="N7" s="24" t="s">
        <v>140</v>
      </c>
      <c r="O7" s="24"/>
      <c r="P7" s="24"/>
      <c r="Q7" s="30"/>
      <c r="R7" s="24"/>
      <c r="S7" s="24"/>
      <c r="T7" s="17"/>
      <c r="U7" s="17"/>
      <c r="V7" s="17"/>
      <c r="W7" s="17"/>
      <c r="X7" s="17"/>
      <c r="Y7" s="17"/>
      <c r="Z7" s="17"/>
      <c r="AA7" s="17"/>
      <c r="AB7" s="17"/>
    </row>
    <row r="8" spans="1:28" x14ac:dyDescent="0.2">
      <c r="A8" s="12"/>
      <c r="B8" s="13" t="s">
        <v>67</v>
      </c>
      <c r="C8" s="14">
        <v>5.452</v>
      </c>
      <c r="D8" s="14">
        <v>5.359</v>
      </c>
      <c r="E8" s="14">
        <v>5.3339999999999996</v>
      </c>
      <c r="F8" s="14">
        <v>4.9880000000000004</v>
      </c>
      <c r="G8" s="14">
        <v>4.883</v>
      </c>
      <c r="H8" s="14">
        <v>4.8369999999999997</v>
      </c>
      <c r="I8" s="14">
        <f t="shared" si="0"/>
        <v>4.8369999999999997</v>
      </c>
      <c r="J8" s="15">
        <v>77.599999999999994</v>
      </c>
      <c r="K8" s="10"/>
      <c r="L8" s="24" t="s">
        <v>150</v>
      </c>
      <c r="M8" s="24">
        <v>9</v>
      </c>
      <c r="N8" s="24" t="s">
        <v>141</v>
      </c>
      <c r="O8" s="24"/>
      <c r="P8" s="10"/>
      <c r="Q8" s="30"/>
      <c r="R8" s="24"/>
      <c r="S8" s="24"/>
      <c r="T8" s="17"/>
      <c r="U8" s="17"/>
      <c r="V8" s="17"/>
      <c r="W8" s="17"/>
      <c r="X8" s="17"/>
      <c r="Y8" s="17"/>
      <c r="Z8" s="17"/>
      <c r="AA8" s="17"/>
      <c r="AB8" s="17"/>
    </row>
    <row r="9" spans="1:28" x14ac:dyDescent="0.2">
      <c r="A9" s="12"/>
      <c r="B9" s="13" t="s">
        <v>42</v>
      </c>
      <c r="C9" s="14">
        <v>5.6059999999999999</v>
      </c>
      <c r="D9" s="14">
        <v>5.49</v>
      </c>
      <c r="E9" s="14">
        <v>5.5170000000000003</v>
      </c>
      <c r="F9" s="14">
        <v>5.2640000000000002</v>
      </c>
      <c r="G9" s="14">
        <v>5.1379999999999999</v>
      </c>
      <c r="H9" s="14">
        <v>5.1150000000000002</v>
      </c>
      <c r="I9" s="14">
        <f t="shared" si="0"/>
        <v>5.1150000000000002</v>
      </c>
      <c r="J9" s="15">
        <v>85.8</v>
      </c>
      <c r="K9" s="10"/>
      <c r="L9" s="24" t="s">
        <v>151</v>
      </c>
      <c r="M9" s="24">
        <v>10</v>
      </c>
      <c r="N9" s="24" t="s">
        <v>142</v>
      </c>
      <c r="O9" s="10"/>
      <c r="P9" s="10"/>
      <c r="Q9" s="30"/>
      <c r="R9" s="24"/>
      <c r="S9" s="24"/>
      <c r="T9" s="17"/>
      <c r="U9" s="17"/>
      <c r="V9" s="17"/>
      <c r="W9" s="17"/>
      <c r="X9" s="17"/>
      <c r="Y9" s="17"/>
      <c r="Z9" s="17"/>
      <c r="AA9" s="17"/>
      <c r="AB9" s="17"/>
    </row>
    <row r="10" spans="1:28" x14ac:dyDescent="0.2">
      <c r="A10" s="11" t="s">
        <v>3</v>
      </c>
      <c r="B10" s="13" t="s">
        <v>38</v>
      </c>
      <c r="C10" s="14">
        <v>2.3809999999999998</v>
      </c>
      <c r="D10" s="14">
        <v>2.3639999999999999</v>
      </c>
      <c r="E10" s="14">
        <v>2.3519999999999999</v>
      </c>
      <c r="F10" s="14">
        <v>2.448</v>
      </c>
      <c r="G10" s="14">
        <v>2.42</v>
      </c>
      <c r="H10" s="5"/>
      <c r="I10" s="14">
        <f>G10+E10-D10</f>
        <v>2.4080000000000004</v>
      </c>
      <c r="J10" s="15">
        <v>97.1</v>
      </c>
      <c r="K10" s="10"/>
      <c r="L10" s="24" t="s">
        <v>145</v>
      </c>
      <c r="M10" s="24">
        <v>-1</v>
      </c>
      <c r="N10" s="24" t="s">
        <v>121</v>
      </c>
      <c r="O10" s="24"/>
      <c r="P10" s="10"/>
      <c r="Q10" s="30"/>
      <c r="R10" s="24"/>
      <c r="S10" s="24"/>
      <c r="T10" s="17"/>
      <c r="U10" s="17"/>
      <c r="V10" s="17"/>
      <c r="W10" s="17"/>
      <c r="X10" s="17"/>
      <c r="Y10" s="17"/>
      <c r="Z10" s="17"/>
      <c r="AA10" s="17"/>
      <c r="AB10" s="17"/>
    </row>
    <row r="11" spans="1:28" x14ac:dyDescent="0.2">
      <c r="A11" s="12"/>
      <c r="B11" s="13" t="s">
        <v>64</v>
      </c>
      <c r="C11" s="14">
        <v>3.31</v>
      </c>
      <c r="D11" s="14">
        <v>3.2170000000000001</v>
      </c>
      <c r="E11" s="14">
        <v>3.2210000000000001</v>
      </c>
      <c r="F11" s="14">
        <v>3.1549999999999998</v>
      </c>
      <c r="G11" s="14">
        <v>3.0510000000000002</v>
      </c>
      <c r="H11" s="5"/>
      <c r="I11" s="14">
        <f>G11+E11-D11</f>
        <v>3.0550000000000002</v>
      </c>
      <c r="J11" s="15">
        <v>96.4</v>
      </c>
      <c r="K11" s="10"/>
      <c r="L11" s="24" t="s">
        <v>146</v>
      </c>
      <c r="M11" s="24">
        <v>5</v>
      </c>
      <c r="N11" s="24" t="s">
        <v>136</v>
      </c>
      <c r="O11" s="24"/>
      <c r="P11" s="24"/>
      <c r="Q11" s="30"/>
      <c r="R11" s="24"/>
      <c r="S11" s="24"/>
      <c r="T11" s="17"/>
      <c r="U11" s="17"/>
      <c r="V11" s="17"/>
      <c r="W11" s="17"/>
      <c r="X11" s="17"/>
      <c r="Y11" s="17"/>
      <c r="Z11" s="17"/>
      <c r="AA11" s="17"/>
      <c r="AB11" s="17"/>
    </row>
    <row r="12" spans="1:28" x14ac:dyDescent="0.2">
      <c r="A12" s="12"/>
      <c r="B12" s="13" t="s">
        <v>66</v>
      </c>
      <c r="C12" s="14">
        <v>3.57</v>
      </c>
      <c r="D12" s="14">
        <v>3.4609999999999999</v>
      </c>
      <c r="E12" s="14">
        <v>3.4159999999999999</v>
      </c>
      <c r="F12" s="14">
        <v>3.5179999999999998</v>
      </c>
      <c r="G12" s="14">
        <v>3.4209999999999998</v>
      </c>
      <c r="H12" s="5"/>
      <c r="I12" s="14">
        <f>G12+E12-D12</f>
        <v>3.3759999999999999</v>
      </c>
      <c r="J12" s="15">
        <v>96.7</v>
      </c>
      <c r="K12" s="10"/>
      <c r="L12" s="24" t="s">
        <v>148</v>
      </c>
      <c r="M12" s="24">
        <v>-2</v>
      </c>
      <c r="N12" s="24" t="s">
        <v>137</v>
      </c>
      <c r="O12" s="24"/>
      <c r="P12" s="24"/>
      <c r="Q12" s="30"/>
      <c r="R12" s="24"/>
      <c r="S12" s="24"/>
      <c r="T12" s="17"/>
      <c r="U12" s="17"/>
      <c r="V12" s="17"/>
      <c r="W12" s="17"/>
      <c r="X12" s="17"/>
      <c r="Y12" s="17"/>
      <c r="Z12" s="17"/>
      <c r="AA12" s="17"/>
      <c r="AB12" s="17"/>
    </row>
    <row r="13" spans="1:28" x14ac:dyDescent="0.2">
      <c r="A13" s="12"/>
      <c r="B13" s="13" t="s">
        <v>78</v>
      </c>
      <c r="C13" s="14">
        <v>3.5939999999999999</v>
      </c>
      <c r="D13" s="14">
        <v>3.5720000000000001</v>
      </c>
      <c r="E13" s="14">
        <v>3.5459999999999998</v>
      </c>
      <c r="F13" s="14">
        <v>3.605</v>
      </c>
      <c r="G13" s="14">
        <v>3.58</v>
      </c>
      <c r="H13" s="5"/>
      <c r="I13" s="14">
        <f>G13+E13-D13</f>
        <v>3.5539999999999994</v>
      </c>
      <c r="J13" s="15">
        <v>97.4</v>
      </c>
      <c r="K13" s="10"/>
      <c r="L13" s="24" t="s">
        <v>144</v>
      </c>
      <c r="M13" s="24">
        <v>0</v>
      </c>
      <c r="N13" s="24" t="s">
        <v>138</v>
      </c>
      <c r="O13" s="24"/>
      <c r="P13" s="24"/>
      <c r="Q13" s="30"/>
      <c r="R13" s="24"/>
      <c r="S13" s="24"/>
      <c r="T13" s="17"/>
      <c r="U13" s="17"/>
      <c r="V13" s="17"/>
      <c r="W13" s="17"/>
      <c r="X13" s="17"/>
      <c r="Y13" s="17"/>
      <c r="Z13" s="17"/>
      <c r="AA13" s="17"/>
      <c r="AB13" s="17"/>
    </row>
    <row r="14" spans="1:28" x14ac:dyDescent="0.2">
      <c r="A14" s="10"/>
      <c r="B14" s="10"/>
      <c r="C14" s="10"/>
      <c r="D14" s="10"/>
      <c r="E14" s="10"/>
      <c r="F14" s="24"/>
      <c r="G14" s="10"/>
      <c r="H14" s="19"/>
      <c r="I14" s="10"/>
      <c r="J14" s="10"/>
      <c r="K14" s="10"/>
      <c r="L14" s="10"/>
      <c r="M14" s="10"/>
      <c r="N14" s="24"/>
      <c r="O14" s="24"/>
      <c r="P14" s="24"/>
      <c r="Q14" s="30"/>
      <c r="R14" s="24"/>
      <c r="S14" s="24"/>
      <c r="T14" s="17"/>
      <c r="U14" s="17"/>
      <c r="V14" s="17"/>
      <c r="W14" s="17"/>
      <c r="X14" s="17"/>
      <c r="Y14" s="17"/>
      <c r="Z14" s="17"/>
      <c r="AA14" s="17"/>
      <c r="AB14" s="17"/>
    </row>
    <row r="15" spans="1:28" x14ac:dyDescent="0.2">
      <c r="A15" s="10"/>
      <c r="B15" s="10"/>
      <c r="C15" s="10"/>
      <c r="D15" s="10"/>
      <c r="E15" s="10"/>
      <c r="F15" s="10"/>
      <c r="G15" s="10"/>
      <c r="H15" s="10"/>
      <c r="I15" s="10"/>
      <c r="J15" s="10"/>
      <c r="K15" s="10"/>
      <c r="L15" s="10"/>
      <c r="M15" s="10"/>
      <c r="N15" s="10"/>
      <c r="O15" s="10"/>
      <c r="P15" s="10"/>
      <c r="Q15" s="30"/>
      <c r="R15" s="24"/>
      <c r="S15" s="24"/>
      <c r="T15" s="17"/>
      <c r="U15" s="17"/>
      <c r="V15" s="17"/>
      <c r="W15" s="17"/>
      <c r="X15" s="17"/>
      <c r="Y15" s="17"/>
      <c r="Z15" s="17"/>
      <c r="AA15" s="17"/>
      <c r="AB15" s="17"/>
    </row>
    <row r="16" spans="1:28" x14ac:dyDescent="0.2">
      <c r="A16" s="11" t="s">
        <v>4</v>
      </c>
      <c r="B16" s="12"/>
      <c r="C16" s="12" t="s">
        <v>5</v>
      </c>
      <c r="D16" s="12" t="s">
        <v>5</v>
      </c>
      <c r="E16" s="12" t="s">
        <v>19</v>
      </c>
      <c r="F16" s="12"/>
      <c r="G16" s="12" t="s">
        <v>22</v>
      </c>
      <c r="H16" s="12" t="s">
        <v>24</v>
      </c>
      <c r="I16" s="12" t="s">
        <v>23</v>
      </c>
      <c r="J16" s="12" t="s">
        <v>24</v>
      </c>
      <c r="K16" s="12"/>
      <c r="L16" s="12"/>
      <c r="M16" s="12" t="s">
        <v>5</v>
      </c>
      <c r="N16" s="12" t="s">
        <v>5</v>
      </c>
      <c r="O16" s="12" t="s">
        <v>5</v>
      </c>
      <c r="P16" s="12" t="s">
        <v>19</v>
      </c>
      <c r="Q16" s="12" t="s">
        <v>19</v>
      </c>
      <c r="R16" s="12" t="s">
        <v>19</v>
      </c>
      <c r="S16" s="12" t="s">
        <v>21</v>
      </c>
      <c r="T16" s="25"/>
      <c r="U16" s="25"/>
      <c r="V16" s="25"/>
      <c r="W16" s="17"/>
      <c r="X16" s="17"/>
      <c r="Y16" s="17"/>
      <c r="Z16" s="17"/>
      <c r="AA16" s="17"/>
      <c r="AB16" s="17"/>
    </row>
    <row r="17" spans="1:39" x14ac:dyDescent="0.2">
      <c r="A17" s="12"/>
      <c r="B17" s="12"/>
      <c r="C17" s="11" t="s">
        <v>6</v>
      </c>
      <c r="D17" s="11" t="s">
        <v>7</v>
      </c>
      <c r="E17" s="11" t="s">
        <v>16</v>
      </c>
      <c r="F17" s="11" t="s">
        <v>9</v>
      </c>
      <c r="G17" s="11" t="s">
        <v>8</v>
      </c>
      <c r="H17" s="11" t="s">
        <v>26</v>
      </c>
      <c r="I17" s="11" t="s">
        <v>10</v>
      </c>
      <c r="J17" s="11" t="s">
        <v>11</v>
      </c>
      <c r="K17" s="11" t="s">
        <v>12</v>
      </c>
      <c r="L17" s="23" t="s">
        <v>36</v>
      </c>
      <c r="M17" s="11" t="s">
        <v>15</v>
      </c>
      <c r="N17" s="11" t="s">
        <v>17</v>
      </c>
      <c r="O17" s="11" t="s">
        <v>18</v>
      </c>
      <c r="P17" s="11" t="s">
        <v>15</v>
      </c>
      <c r="Q17" s="11" t="s">
        <v>13</v>
      </c>
      <c r="R17" s="11" t="s">
        <v>14</v>
      </c>
      <c r="S17" s="11" t="s">
        <v>20</v>
      </c>
      <c r="T17" s="25"/>
      <c r="U17" s="25"/>
      <c r="V17" s="25"/>
      <c r="W17" s="17"/>
      <c r="X17" s="17"/>
      <c r="Y17" s="17"/>
      <c r="Z17" s="17"/>
      <c r="AA17" s="17"/>
      <c r="AB17" s="17"/>
    </row>
    <row r="18" spans="1:39" x14ac:dyDescent="0.2">
      <c r="A18" s="11" t="s">
        <v>35</v>
      </c>
      <c r="B18" s="13" t="str">
        <f>B4</f>
        <v>B3u (Val, n-pi*)</v>
      </c>
      <c r="C18" s="3">
        <v>3.5910000000000002</v>
      </c>
      <c r="D18" s="3">
        <v>3.2469999999999999</v>
      </c>
      <c r="E18" s="3">
        <v>4.1139999999999999</v>
      </c>
      <c r="F18" s="5"/>
      <c r="G18" s="3">
        <v>3.661</v>
      </c>
      <c r="H18" s="3">
        <v>3.5139999999999998</v>
      </c>
      <c r="I18" s="3">
        <v>3.5150000000000001</v>
      </c>
      <c r="J18" s="3">
        <v>3.4729999999999999</v>
      </c>
      <c r="K18" s="5"/>
      <c r="L18" s="5"/>
      <c r="M18" s="3">
        <v>3.7869999999999999</v>
      </c>
      <c r="N18" s="3">
        <v>3.7480000000000002</v>
      </c>
      <c r="O18" s="3">
        <v>3.5859999999999999</v>
      </c>
      <c r="P18" s="3">
        <v>3.5369999999999999</v>
      </c>
      <c r="Q18" s="3">
        <v>3.294</v>
      </c>
      <c r="R18" s="3">
        <v>3.4660000000000002</v>
      </c>
      <c r="S18" s="3">
        <f t="shared" ref="S18:S23" si="2">SUM(Q18:R18)/2</f>
        <v>3.38</v>
      </c>
      <c r="T18" s="25"/>
      <c r="U18" s="25"/>
      <c r="V18" s="25"/>
      <c r="W18" s="17"/>
      <c r="X18" s="17"/>
      <c r="Y18" s="17"/>
      <c r="Z18" s="17"/>
      <c r="AA18" s="17"/>
      <c r="AB18" s="17"/>
    </row>
    <row r="19" spans="1:39" x14ac:dyDescent="0.2">
      <c r="A19" s="11"/>
      <c r="B19" s="13" t="str">
        <f t="shared" ref="B19:B20" si="3">B5</f>
        <v>B1u (Val, pi-pi*)</v>
      </c>
      <c r="C19" s="3">
        <v>3.9940000000000002</v>
      </c>
      <c r="D19" s="3">
        <v>3.6560000000000001</v>
      </c>
      <c r="E19" s="3">
        <v>4.4219999999999997</v>
      </c>
      <c r="F19" s="5"/>
      <c r="G19" s="10">
        <v>4.0019999999999998</v>
      </c>
      <c r="H19" s="3">
        <v>3.839</v>
      </c>
      <c r="I19" s="3">
        <v>3.8340000000000001</v>
      </c>
      <c r="J19" s="3">
        <v>3.81</v>
      </c>
      <c r="K19" s="5"/>
      <c r="L19" s="5"/>
      <c r="M19" s="3">
        <v>3.9</v>
      </c>
      <c r="N19" s="3">
        <v>3.9289999999999998</v>
      </c>
      <c r="O19" s="3">
        <v>3.8410000000000002</v>
      </c>
      <c r="P19" s="3">
        <v>3.6720000000000002</v>
      </c>
      <c r="Q19" s="3">
        <v>3.6560000000000001</v>
      </c>
      <c r="R19" s="3">
        <v>3.6040000000000001</v>
      </c>
      <c r="S19" s="3">
        <f t="shared" si="2"/>
        <v>3.63</v>
      </c>
      <c r="T19" s="25"/>
      <c r="U19" s="25"/>
      <c r="V19" s="25"/>
      <c r="W19" s="17"/>
      <c r="X19" s="17"/>
      <c r="Y19" s="17"/>
      <c r="Z19" s="17"/>
      <c r="AA19" s="17"/>
      <c r="AB19" s="17"/>
    </row>
    <row r="20" spans="1:39" x14ac:dyDescent="0.2">
      <c r="A20" s="11"/>
      <c r="B20" s="13" t="str">
        <f t="shared" si="3"/>
        <v>B2u (Val, pi-pi*)</v>
      </c>
      <c r="C20" s="3">
        <v>3.9460000000000002</v>
      </c>
      <c r="D20" s="3">
        <v>3.8690000000000002</v>
      </c>
      <c r="E20" s="3">
        <v>4.4870000000000001</v>
      </c>
      <c r="F20" s="5"/>
      <c r="G20" s="10">
        <v>3.9089999999999998</v>
      </c>
      <c r="H20" s="3">
        <v>3.863</v>
      </c>
      <c r="I20" s="3">
        <v>3.8679999999999999</v>
      </c>
      <c r="J20" s="3">
        <v>3.7909999999999999</v>
      </c>
      <c r="K20" s="5"/>
      <c r="L20" s="5"/>
      <c r="M20" s="3">
        <v>3.8119999999999998</v>
      </c>
      <c r="N20" s="3">
        <v>3.802</v>
      </c>
      <c r="O20" s="3">
        <v>3.8250000000000002</v>
      </c>
      <c r="P20" s="3">
        <v>3.569</v>
      </c>
      <c r="Q20" s="3">
        <v>3.8879999999999999</v>
      </c>
      <c r="R20" s="3">
        <v>3.5430000000000001</v>
      </c>
      <c r="S20" s="3">
        <f t="shared" si="2"/>
        <v>3.7155</v>
      </c>
      <c r="T20" s="10"/>
      <c r="U20" s="10"/>
      <c r="V20" s="10"/>
    </row>
    <row r="21" spans="1:39" x14ac:dyDescent="0.2">
      <c r="A21" s="11"/>
      <c r="B21" s="13" t="str">
        <f t="shared" ref="B21:B27" si="4">B7</f>
        <v>B3g (Val, pi-pi*)</v>
      </c>
      <c r="C21" s="3">
        <v>4.88</v>
      </c>
      <c r="D21" s="3">
        <v>4.54</v>
      </c>
      <c r="E21" s="3">
        <v>5.3550000000000004</v>
      </c>
      <c r="F21" s="5"/>
      <c r="G21" s="10">
        <v>4.9260000000000002</v>
      </c>
      <c r="H21" s="3">
        <v>4.7050000000000001</v>
      </c>
      <c r="I21" s="3">
        <v>4.6959999999999997</v>
      </c>
      <c r="J21" s="3">
        <v>4.6390000000000002</v>
      </c>
      <c r="K21" s="5"/>
      <c r="L21" s="5"/>
      <c r="M21" s="3">
        <v>4.7969999999999997</v>
      </c>
      <c r="N21" s="3">
        <v>4.7949999999999999</v>
      </c>
      <c r="O21" s="3">
        <v>4.7110000000000003</v>
      </c>
      <c r="P21" s="3">
        <v>4.5590000000000002</v>
      </c>
      <c r="Q21" s="3">
        <v>4.5709999999999997</v>
      </c>
      <c r="R21" s="3">
        <v>4.407</v>
      </c>
      <c r="S21" s="3">
        <f t="shared" si="2"/>
        <v>4.4889999999999999</v>
      </c>
      <c r="T21" s="10"/>
      <c r="U21" s="25"/>
      <c r="V21" s="25"/>
    </row>
    <row r="22" spans="1:39" x14ac:dyDescent="0.2">
      <c r="A22" s="11"/>
      <c r="B22" s="13" t="str">
        <f t="shared" si="4"/>
        <v>B2g (Val, n-pi*)</v>
      </c>
      <c r="C22" s="3">
        <v>5.4580000000000002</v>
      </c>
      <c r="D22" s="3">
        <v>4.9169999999999998</v>
      </c>
      <c r="E22" s="3">
        <v>5.7249999999999996</v>
      </c>
      <c r="F22" s="5"/>
      <c r="G22" s="10">
        <v>5.3339999999999996</v>
      </c>
      <c r="H22" s="3">
        <v>5.1280000000000001</v>
      </c>
      <c r="I22" s="3">
        <v>5.1120000000000001</v>
      </c>
      <c r="J22" s="3">
        <v>5.0060000000000002</v>
      </c>
      <c r="K22" s="5"/>
      <c r="L22" s="5"/>
      <c r="M22" s="3">
        <v>5.3949999999999996</v>
      </c>
      <c r="N22" s="3">
        <v>5.3760000000000003</v>
      </c>
      <c r="O22" s="3">
        <v>5.23</v>
      </c>
      <c r="P22" s="3">
        <v>5.1390000000000002</v>
      </c>
      <c r="Q22" s="3">
        <v>4.9470000000000001</v>
      </c>
      <c r="R22" s="3">
        <v>4.8259999999999996</v>
      </c>
      <c r="S22" s="3">
        <f t="shared" si="2"/>
        <v>4.8864999999999998</v>
      </c>
      <c r="T22" s="10"/>
      <c r="U22" s="10"/>
      <c r="V22" s="10"/>
    </row>
    <row r="23" spans="1:39" x14ac:dyDescent="0.2">
      <c r="A23" s="11"/>
      <c r="B23" s="13" t="str">
        <f t="shared" si="4"/>
        <v>Au (Val, pi-pi*)</v>
      </c>
      <c r="C23" s="3">
        <v>5.0190000000000001</v>
      </c>
      <c r="D23" s="3">
        <v>4.9429999999999996</v>
      </c>
      <c r="E23" s="3">
        <v>5.9139999999999997</v>
      </c>
      <c r="F23" s="5"/>
      <c r="G23" s="10">
        <v>5.5170000000000003</v>
      </c>
      <c r="H23" s="3">
        <v>5.27</v>
      </c>
      <c r="I23" s="3">
        <v>5.274</v>
      </c>
      <c r="J23" s="3">
        <v>5.2709999999999999</v>
      </c>
      <c r="K23" s="5"/>
      <c r="L23" s="5"/>
      <c r="M23" s="3">
        <v>5.4790000000000001</v>
      </c>
      <c r="N23" s="3">
        <v>5.4489999999999998</v>
      </c>
      <c r="O23" s="3">
        <v>5.2809999999999997</v>
      </c>
      <c r="P23" s="3">
        <v>5.2089999999999996</v>
      </c>
      <c r="Q23" s="3">
        <v>4.96</v>
      </c>
      <c r="R23" s="3">
        <v>5.5369999999999999</v>
      </c>
      <c r="S23" s="3">
        <f t="shared" si="2"/>
        <v>5.2484999999999999</v>
      </c>
      <c r="T23" s="10"/>
      <c r="U23" s="10"/>
      <c r="V23" s="10"/>
    </row>
    <row r="24" spans="1:39" x14ac:dyDescent="0.2">
      <c r="A24" s="11" t="s">
        <v>3</v>
      </c>
      <c r="B24" s="13" t="str">
        <f t="shared" si="4"/>
        <v>B1u (Val, pi-pi*)</v>
      </c>
      <c r="C24" s="3">
        <v>2.8450000000000002</v>
      </c>
      <c r="D24" s="3">
        <v>2.54</v>
      </c>
      <c r="E24" s="3">
        <v>2.9129999999999998</v>
      </c>
      <c r="F24" s="5"/>
      <c r="G24" s="10">
        <v>2.3519999999999999</v>
      </c>
      <c r="H24" s="5"/>
      <c r="I24" s="5"/>
      <c r="J24" s="5"/>
      <c r="K24" s="5"/>
      <c r="L24" s="5"/>
      <c r="M24" s="3">
        <v>2.6480000000000001</v>
      </c>
      <c r="N24" s="3">
        <v>2.653</v>
      </c>
      <c r="O24" s="3">
        <v>2.617</v>
      </c>
      <c r="P24" s="3">
        <v>2.4700000000000002</v>
      </c>
      <c r="Q24" s="3">
        <v>2.5510000000000002</v>
      </c>
      <c r="R24" s="3">
        <v>2.1150000000000002</v>
      </c>
      <c r="S24" s="3">
        <f t="shared" ref="S24:S27" si="5">SUM(Q24:R24)/2</f>
        <v>2.3330000000000002</v>
      </c>
      <c r="T24" s="10"/>
      <c r="U24" s="10"/>
      <c r="V24" s="10"/>
    </row>
    <row r="25" spans="1:39" x14ac:dyDescent="0.2">
      <c r="A25" s="11"/>
      <c r="B25" s="13" t="str">
        <f t="shared" si="4"/>
        <v>B3u (Val, n-pi*)</v>
      </c>
      <c r="C25" s="3">
        <v>3.3090000000000002</v>
      </c>
      <c r="D25" s="3">
        <v>2.93</v>
      </c>
      <c r="E25" s="3">
        <v>3.649</v>
      </c>
      <c r="F25" s="5"/>
      <c r="G25" s="10">
        <v>3.2210000000000001</v>
      </c>
      <c r="H25" s="5"/>
      <c r="I25" s="5"/>
      <c r="J25" s="5"/>
      <c r="K25" s="5"/>
      <c r="L25" s="5"/>
      <c r="M25" s="3">
        <v>3.45</v>
      </c>
      <c r="N25" s="3">
        <v>3.42</v>
      </c>
      <c r="O25" s="3">
        <v>3.26</v>
      </c>
      <c r="P25" s="3">
        <v>3.222</v>
      </c>
      <c r="Q25" s="3">
        <v>2.9660000000000002</v>
      </c>
      <c r="R25" s="3">
        <v>3.044</v>
      </c>
      <c r="S25" s="3">
        <f t="shared" si="5"/>
        <v>3.0049999999999999</v>
      </c>
      <c r="T25" s="10"/>
      <c r="U25" s="10"/>
      <c r="V25" s="10"/>
    </row>
    <row r="26" spans="1:39" x14ac:dyDescent="0.2">
      <c r="A26" s="11"/>
      <c r="B26" s="13" t="str">
        <f t="shared" si="4"/>
        <v>B2u (Val, pi-pi*)</v>
      </c>
      <c r="C26" s="3">
        <v>3.6859999999999999</v>
      </c>
      <c r="D26" s="3">
        <v>3.53</v>
      </c>
      <c r="E26" s="3">
        <v>3.9729999999999999</v>
      </c>
      <c r="F26" s="5"/>
      <c r="G26" s="10">
        <v>3.4159999999999999</v>
      </c>
      <c r="H26" s="5"/>
      <c r="I26" s="5"/>
      <c r="J26" s="5"/>
      <c r="K26" s="5"/>
      <c r="L26" s="5"/>
      <c r="M26" s="3">
        <v>3.536</v>
      </c>
      <c r="N26" s="3">
        <v>3.5379999999999998</v>
      </c>
      <c r="O26" s="3">
        <v>3.536</v>
      </c>
      <c r="P26" s="3">
        <v>3.3380000000000001</v>
      </c>
      <c r="Q26" s="3">
        <v>3.5339999999999998</v>
      </c>
      <c r="R26" s="3">
        <v>3.0139999999999998</v>
      </c>
      <c r="S26" s="3">
        <f t="shared" si="5"/>
        <v>3.274</v>
      </c>
      <c r="T26" s="10"/>
      <c r="U26" s="10"/>
      <c r="V26" s="10"/>
    </row>
    <row r="27" spans="1:39" x14ac:dyDescent="0.2">
      <c r="A27" s="11"/>
      <c r="B27" s="13" t="str">
        <f t="shared" si="4"/>
        <v>B3g (Val, pi-pi*)</v>
      </c>
      <c r="C27" s="3">
        <v>3.887</v>
      </c>
      <c r="D27" s="3">
        <v>3.6779999999999999</v>
      </c>
      <c r="E27" s="3">
        <v>3.9089999999999998</v>
      </c>
      <c r="F27" s="5"/>
      <c r="G27" s="10">
        <v>3.5459999999999998</v>
      </c>
      <c r="H27" s="5"/>
      <c r="I27" s="5"/>
      <c r="J27" s="5"/>
      <c r="K27" s="5"/>
      <c r="L27" s="5"/>
      <c r="M27" s="3">
        <v>3.718</v>
      </c>
      <c r="N27" s="3">
        <v>3.7240000000000002</v>
      </c>
      <c r="O27" s="3">
        <v>3.7109999999999999</v>
      </c>
      <c r="P27" s="3">
        <v>3.5590000000000002</v>
      </c>
      <c r="Q27" s="3">
        <v>3.673</v>
      </c>
      <c r="R27" s="3">
        <v>3.2989999999999999</v>
      </c>
      <c r="S27" s="3">
        <f t="shared" si="5"/>
        <v>3.4859999999999998</v>
      </c>
    </row>
    <row r="28" spans="1:39" x14ac:dyDescent="0.2">
      <c r="D28" s="3"/>
      <c r="R28" s="1"/>
      <c r="S28" s="7"/>
    </row>
    <row r="30" spans="1:39" x14ac:dyDescent="0.2">
      <c r="A30" s="11" t="s">
        <v>262</v>
      </c>
      <c r="B30" s="12"/>
      <c r="C30" s="12" t="s">
        <v>22</v>
      </c>
      <c r="D30" s="12" t="s">
        <v>22</v>
      </c>
      <c r="E30" s="12" t="s">
        <v>22</v>
      </c>
      <c r="F30" s="12" t="s">
        <v>22</v>
      </c>
      <c r="G30" s="12" t="s">
        <v>5</v>
      </c>
      <c r="H30" s="12" t="s">
        <v>22</v>
      </c>
      <c r="I30" s="12" t="s">
        <v>5</v>
      </c>
      <c r="J30" s="12" t="s">
        <v>22</v>
      </c>
      <c r="K30" s="12" t="s">
        <v>22</v>
      </c>
      <c r="L30" s="12" t="s">
        <v>22</v>
      </c>
      <c r="M30" s="12" t="s">
        <v>22</v>
      </c>
      <c r="N30" s="12" t="s">
        <v>22</v>
      </c>
      <c r="O30" s="12" t="s">
        <v>5</v>
      </c>
      <c r="P30" s="12" t="s">
        <v>5</v>
      </c>
      <c r="Q30" s="12" t="s">
        <v>5</v>
      </c>
      <c r="R30" s="12" t="s">
        <v>22</v>
      </c>
      <c r="S30" s="12" t="s">
        <v>5</v>
      </c>
      <c r="T30" s="12" t="s">
        <v>5</v>
      </c>
      <c r="U30" s="12" t="s">
        <v>5</v>
      </c>
      <c r="V30" s="12" t="s">
        <v>22</v>
      </c>
      <c r="W30" s="12" t="s">
        <v>19</v>
      </c>
      <c r="X30" s="12" t="s">
        <v>22</v>
      </c>
      <c r="Y30" s="12" t="s">
        <v>22</v>
      </c>
      <c r="Z30" s="12" t="s">
        <v>22</v>
      </c>
      <c r="AA30" s="12" t="s">
        <v>22</v>
      </c>
      <c r="AB30" s="12" t="s">
        <v>265</v>
      </c>
      <c r="AC30" s="12" t="s">
        <v>265</v>
      </c>
      <c r="AD30" s="12" t="s">
        <v>265</v>
      </c>
      <c r="AE30" s="12" t="s">
        <v>265</v>
      </c>
      <c r="AF30" s="12" t="s">
        <v>265</v>
      </c>
      <c r="AG30" s="12" t="s">
        <v>265</v>
      </c>
      <c r="AH30" s="12" t="s">
        <v>265</v>
      </c>
      <c r="AI30" s="12" t="s">
        <v>265</v>
      </c>
      <c r="AJ30" s="12" t="s">
        <v>265</v>
      </c>
      <c r="AK30" s="12" t="s">
        <v>5</v>
      </c>
      <c r="AL30" s="12" t="s">
        <v>5</v>
      </c>
      <c r="AM30" s="12" t="s">
        <v>5</v>
      </c>
    </row>
    <row r="31" spans="1:39" x14ac:dyDescent="0.2">
      <c r="A31" s="12"/>
      <c r="B31" s="12"/>
      <c r="C31" s="11" t="s">
        <v>249</v>
      </c>
      <c r="D31" s="11" t="s">
        <v>251</v>
      </c>
      <c r="E31" s="11" t="s">
        <v>247</v>
      </c>
      <c r="F31" s="11" t="s">
        <v>248</v>
      </c>
      <c r="G31" s="11" t="s">
        <v>310</v>
      </c>
      <c r="H31" s="11" t="s">
        <v>256</v>
      </c>
      <c r="I31" s="11" t="s">
        <v>305</v>
      </c>
      <c r="J31" s="11" t="s">
        <v>260</v>
      </c>
      <c r="K31" s="11" t="s">
        <v>258</v>
      </c>
      <c r="L31" s="11" t="s">
        <v>255</v>
      </c>
      <c r="M31" s="11" t="s">
        <v>263</v>
      </c>
      <c r="N31" s="11" t="s">
        <v>257</v>
      </c>
      <c r="O31" s="11" t="s">
        <v>304</v>
      </c>
      <c r="P31" s="11" t="s">
        <v>338</v>
      </c>
      <c r="Q31" s="11" t="s">
        <v>339</v>
      </c>
      <c r="R31" s="11" t="s">
        <v>250</v>
      </c>
      <c r="S31" s="11" t="s">
        <v>340</v>
      </c>
      <c r="T31" s="11" t="s">
        <v>337</v>
      </c>
      <c r="U31" s="11" t="s">
        <v>309</v>
      </c>
      <c r="V31" s="11" t="s">
        <v>252</v>
      </c>
      <c r="W31" s="11" t="s">
        <v>311</v>
      </c>
      <c r="X31" s="11" t="s">
        <v>253</v>
      </c>
      <c r="Y31" s="11" t="s">
        <v>254</v>
      </c>
      <c r="Z31" s="11" t="s">
        <v>259</v>
      </c>
      <c r="AA31" s="11" t="s">
        <v>261</v>
      </c>
      <c r="AB31" s="11" t="s">
        <v>266</v>
      </c>
      <c r="AC31" s="11" t="s">
        <v>267</v>
      </c>
      <c r="AD31" s="11" t="s">
        <v>268</v>
      </c>
      <c r="AE31" s="11" t="s">
        <v>274</v>
      </c>
      <c r="AF31" s="11" t="s">
        <v>269</v>
      </c>
      <c r="AG31" s="11" t="s">
        <v>270</v>
      </c>
      <c r="AH31" s="11" t="s">
        <v>271</v>
      </c>
      <c r="AI31" s="11" t="s">
        <v>272</v>
      </c>
      <c r="AJ31" s="11" t="s">
        <v>273</v>
      </c>
      <c r="AK31" s="11" t="s">
        <v>330</v>
      </c>
      <c r="AL31" s="11" t="s">
        <v>331</v>
      </c>
      <c r="AM31" s="11" t="s">
        <v>332</v>
      </c>
    </row>
    <row r="32" spans="1:39" x14ac:dyDescent="0.2">
      <c r="A32" s="11" t="str">
        <f>A18</f>
        <v>Singlet</v>
      </c>
      <c r="B32" s="13" t="str">
        <f>B18</f>
        <v>B3u (Val, n-pi*)</v>
      </c>
      <c r="C32" s="3">
        <v>2.9420000000000002</v>
      </c>
      <c r="D32" s="3">
        <v>2.9750000000000001</v>
      </c>
      <c r="E32" s="3">
        <v>3.1120000000000001</v>
      </c>
      <c r="F32" s="3">
        <v>3.1480000000000001</v>
      </c>
      <c r="G32" s="5"/>
      <c r="H32" s="3">
        <v>3.093</v>
      </c>
      <c r="I32" s="3">
        <v>3.1120000000000001</v>
      </c>
      <c r="J32" s="3">
        <v>3.5019999999999998</v>
      </c>
      <c r="K32" s="3">
        <v>3.3220000000000001</v>
      </c>
      <c r="L32" s="3">
        <v>3.1890000000000001</v>
      </c>
      <c r="M32" s="3">
        <v>3.3490000000000002</v>
      </c>
      <c r="N32" s="3">
        <v>3.2919999999999998</v>
      </c>
      <c r="O32" s="3">
        <v>3.472</v>
      </c>
      <c r="P32" s="3">
        <v>3.19</v>
      </c>
      <c r="Q32" s="3">
        <v>3.1720000000000002</v>
      </c>
      <c r="R32" s="3">
        <v>3.4649999999999999</v>
      </c>
      <c r="S32" s="3">
        <v>3.0070000000000001</v>
      </c>
      <c r="T32" s="3">
        <v>3.262</v>
      </c>
      <c r="U32" s="3">
        <v>3.9670000000000001</v>
      </c>
      <c r="V32" s="3">
        <v>3.39</v>
      </c>
      <c r="W32" s="3">
        <v>3.5489999999999999</v>
      </c>
      <c r="X32" s="3">
        <v>3.5739999999999998</v>
      </c>
      <c r="Y32" s="3">
        <v>3.661</v>
      </c>
      <c r="Z32" s="3">
        <v>3.6070000000000002</v>
      </c>
      <c r="AA32" s="3">
        <v>3.3140000000000001</v>
      </c>
      <c r="AB32" s="3">
        <v>3.2290000000000001</v>
      </c>
      <c r="AC32" s="3">
        <v>3.387</v>
      </c>
      <c r="AD32" s="3">
        <v>3.4790000000000001</v>
      </c>
      <c r="AE32" s="3">
        <v>3.641</v>
      </c>
      <c r="AF32" s="3">
        <v>3.778</v>
      </c>
      <c r="AG32" s="3">
        <v>3.694</v>
      </c>
      <c r="AH32" s="3">
        <v>2.7530000000000001</v>
      </c>
      <c r="AI32" s="3">
        <v>3.4569999999999999</v>
      </c>
      <c r="AJ32" s="3">
        <v>3.419</v>
      </c>
      <c r="AK32" s="3">
        <v>3.26</v>
      </c>
      <c r="AL32" s="3">
        <v>3.1619999999999999</v>
      </c>
      <c r="AM32" s="3">
        <v>3.3260000000000001</v>
      </c>
    </row>
    <row r="33" spans="1:39" x14ac:dyDescent="0.2">
      <c r="A33" s="12"/>
      <c r="B33" s="13" t="str">
        <f t="shared" ref="B33:B41" si="6">B19</f>
        <v>B1u (Val, pi-pi*)</v>
      </c>
      <c r="C33" s="3">
        <v>3.0840000000000001</v>
      </c>
      <c r="D33">
        <v>3.0939999999999999</v>
      </c>
      <c r="E33">
        <v>3.1619999999999999</v>
      </c>
      <c r="F33" s="3">
        <v>3.2559999999999998</v>
      </c>
      <c r="G33" s="5"/>
      <c r="H33" s="3">
        <v>3.18</v>
      </c>
      <c r="I33" s="3">
        <v>3.194</v>
      </c>
      <c r="J33" s="3">
        <v>3.4630000000000001</v>
      </c>
      <c r="K33" s="3">
        <v>3.5030000000000001</v>
      </c>
      <c r="L33" s="3">
        <v>3.4</v>
      </c>
      <c r="M33" s="3">
        <v>3.601</v>
      </c>
      <c r="N33" s="3">
        <v>3.5859999999999999</v>
      </c>
      <c r="O33" s="3">
        <v>3.6059999999999999</v>
      </c>
      <c r="P33" s="3">
        <v>3.3679999999999999</v>
      </c>
      <c r="Q33" s="3">
        <v>3.3620000000000001</v>
      </c>
      <c r="R33" s="3">
        <v>3.5379999999999998</v>
      </c>
      <c r="S33" s="3">
        <v>3.2629999999999999</v>
      </c>
      <c r="T33" s="3">
        <v>3.3279999999999998</v>
      </c>
      <c r="U33" s="3">
        <v>3.823</v>
      </c>
      <c r="V33" s="3">
        <v>3.5720000000000001</v>
      </c>
      <c r="W33" s="3">
        <v>3.6890000000000001</v>
      </c>
      <c r="X33" s="3">
        <v>3.742</v>
      </c>
      <c r="Y33" s="3">
        <v>3.8380000000000001</v>
      </c>
      <c r="Z33" s="3">
        <v>3.8610000000000002</v>
      </c>
      <c r="AA33" s="3">
        <v>3.7669999999999999</v>
      </c>
      <c r="AB33" s="3">
        <v>3.3849999999999998</v>
      </c>
      <c r="AC33" s="3">
        <v>3.47</v>
      </c>
      <c r="AD33" s="3">
        <v>3.605</v>
      </c>
      <c r="AE33" s="3">
        <v>3.762</v>
      </c>
      <c r="AF33" s="3">
        <v>3.851</v>
      </c>
      <c r="AG33" s="3">
        <v>3.8130000000000002</v>
      </c>
      <c r="AH33" s="3">
        <v>3.621</v>
      </c>
      <c r="AI33" s="3">
        <v>3.5939999999999999</v>
      </c>
      <c r="AJ33" s="3">
        <v>3.548</v>
      </c>
      <c r="AK33" s="3">
        <v>3.3460000000000001</v>
      </c>
      <c r="AL33" s="3">
        <v>3.226</v>
      </c>
      <c r="AM33" s="3">
        <v>3.3479999999999999</v>
      </c>
    </row>
    <row r="34" spans="1:39" x14ac:dyDescent="0.2">
      <c r="A34" s="12"/>
      <c r="B34" s="13" t="str">
        <f t="shared" si="6"/>
        <v>B2u (Val, pi-pi*)</v>
      </c>
      <c r="C34" s="3">
        <v>3.8290000000000002</v>
      </c>
      <c r="D34">
        <v>3.8250000000000002</v>
      </c>
      <c r="E34">
        <v>3.8570000000000002</v>
      </c>
      <c r="F34" s="3">
        <v>3.927</v>
      </c>
      <c r="G34" s="5"/>
      <c r="H34" s="3">
        <v>3.802</v>
      </c>
      <c r="I34" s="3">
        <v>3.8069999999999999</v>
      </c>
      <c r="J34" s="3">
        <v>4.05</v>
      </c>
      <c r="K34" s="3">
        <v>4.0709999999999997</v>
      </c>
      <c r="L34" s="3">
        <v>3.9460000000000002</v>
      </c>
      <c r="M34" s="3">
        <v>4.0860000000000003</v>
      </c>
      <c r="N34" s="3">
        <v>4.0629999999999997</v>
      </c>
      <c r="O34" s="3">
        <v>4.069</v>
      </c>
      <c r="P34" s="3">
        <v>4.04</v>
      </c>
      <c r="Q34" s="3">
        <v>4.0380000000000003</v>
      </c>
      <c r="R34" s="3">
        <v>4.0069999999999997</v>
      </c>
      <c r="S34" s="3">
        <v>3.87</v>
      </c>
      <c r="T34" s="3">
        <v>3.9239999999999999</v>
      </c>
      <c r="U34" s="3">
        <v>4.0250000000000004</v>
      </c>
      <c r="V34" s="3">
        <v>4.0199999999999996</v>
      </c>
      <c r="W34" s="3">
        <v>4.0330000000000004</v>
      </c>
      <c r="X34" s="3">
        <v>4.0490000000000004</v>
      </c>
      <c r="Y34" s="3">
        <v>4.0540000000000003</v>
      </c>
      <c r="Z34" s="3">
        <v>4.0570000000000004</v>
      </c>
      <c r="AA34" s="3">
        <v>4.13</v>
      </c>
      <c r="AB34" s="3">
        <v>3.7719999999999998</v>
      </c>
      <c r="AC34" s="3">
        <v>3.9489999999999998</v>
      </c>
      <c r="AD34" s="3">
        <v>3.8730000000000002</v>
      </c>
      <c r="AE34" s="3">
        <v>3.9260000000000002</v>
      </c>
      <c r="AF34" s="3">
        <v>4.0739999999999998</v>
      </c>
      <c r="AG34" s="3">
        <v>3.95</v>
      </c>
      <c r="AH34" s="3">
        <v>3.3439999999999999</v>
      </c>
      <c r="AI34" s="3">
        <v>3.5459999999999998</v>
      </c>
      <c r="AJ34" s="3">
        <v>3.45</v>
      </c>
      <c r="AK34" s="3">
        <v>3.99</v>
      </c>
      <c r="AL34" s="3">
        <v>3.9060000000000001</v>
      </c>
      <c r="AM34" s="3">
        <v>3.9620000000000002</v>
      </c>
    </row>
    <row r="35" spans="1:39" x14ac:dyDescent="0.2">
      <c r="A35" s="12"/>
      <c r="B35" s="13" t="str">
        <f t="shared" si="6"/>
        <v>B3g (Val, pi-pi*)</v>
      </c>
      <c r="C35" s="3">
        <v>3.915</v>
      </c>
      <c r="D35">
        <v>3.9420000000000002</v>
      </c>
      <c r="E35">
        <v>4.0419999999999998</v>
      </c>
      <c r="F35" s="3">
        <v>4.1760000000000002</v>
      </c>
      <c r="G35" s="5"/>
      <c r="H35" s="3">
        <v>4.0759999999999996</v>
      </c>
      <c r="I35" s="3">
        <v>4.0910000000000002</v>
      </c>
      <c r="J35" s="3">
        <v>4.5010000000000003</v>
      </c>
      <c r="K35" s="3">
        <v>4.5430000000000001</v>
      </c>
      <c r="L35" s="3">
        <v>4.4189999999999996</v>
      </c>
      <c r="M35" s="3">
        <v>4.6559999999999997</v>
      </c>
      <c r="N35" s="3">
        <v>4.6509999999999998</v>
      </c>
      <c r="O35" s="3">
        <v>4.6749999999999998</v>
      </c>
      <c r="P35" s="3">
        <v>4.3479999999999999</v>
      </c>
      <c r="Q35" s="3">
        <v>4.3410000000000002</v>
      </c>
      <c r="R35" s="3">
        <v>4.5970000000000004</v>
      </c>
      <c r="S35" s="3">
        <v>4.2030000000000003</v>
      </c>
      <c r="T35" s="3">
        <v>4.2720000000000002</v>
      </c>
      <c r="U35" s="3">
        <v>5.0369999999999999</v>
      </c>
      <c r="V35" s="3">
        <v>4.6399999999999997</v>
      </c>
      <c r="W35" s="3">
        <v>4.83</v>
      </c>
      <c r="X35" s="3">
        <v>4.8819999999999997</v>
      </c>
      <c r="Y35" s="3">
        <v>5.0119999999999996</v>
      </c>
      <c r="Z35" s="3">
        <v>5.024</v>
      </c>
      <c r="AA35" s="3">
        <v>4.9059999999999997</v>
      </c>
      <c r="AB35" s="3">
        <v>4.28</v>
      </c>
      <c r="AC35" s="3">
        <v>4.4630000000000001</v>
      </c>
      <c r="AD35" s="3">
        <v>4.6130000000000004</v>
      </c>
      <c r="AE35" s="3">
        <v>4.88</v>
      </c>
      <c r="AF35" s="3">
        <v>5.05</v>
      </c>
      <c r="AG35" s="3">
        <v>4.9470000000000001</v>
      </c>
      <c r="AH35" s="3">
        <v>4.3609999999999998</v>
      </c>
      <c r="AI35" s="3">
        <v>4.6260000000000003</v>
      </c>
      <c r="AJ35" s="3">
        <v>4.5750000000000002</v>
      </c>
      <c r="AK35" s="3">
        <v>4.2930000000000001</v>
      </c>
      <c r="AL35" s="3">
        <v>4.125</v>
      </c>
      <c r="AM35" s="3">
        <v>4.3090000000000002</v>
      </c>
    </row>
    <row r="36" spans="1:39" x14ac:dyDescent="0.2">
      <c r="A36" s="12"/>
      <c r="B36" s="13" t="str">
        <f t="shared" si="6"/>
        <v>B2g (Val, n-pi*)</v>
      </c>
      <c r="C36" s="3">
        <v>4.5579999999999998</v>
      </c>
      <c r="D36">
        <v>4.5659999999999998</v>
      </c>
      <c r="E36">
        <v>4.6890000000000001</v>
      </c>
      <c r="F36" s="3">
        <v>4.8120000000000003</v>
      </c>
      <c r="G36" s="5"/>
      <c r="H36" s="3">
        <v>4.7119999999999997</v>
      </c>
      <c r="I36" s="3">
        <v>4.7300000000000004</v>
      </c>
      <c r="J36" s="3">
        <v>5.2549999999999999</v>
      </c>
      <c r="K36" s="3">
        <v>5.048</v>
      </c>
      <c r="L36" s="3">
        <v>4.7750000000000004</v>
      </c>
      <c r="M36" s="3">
        <v>5.1070000000000002</v>
      </c>
      <c r="N36" s="3">
        <v>5.0529999999999999</v>
      </c>
      <c r="O36" s="3">
        <v>5.2939999999999996</v>
      </c>
      <c r="P36" s="3">
        <v>4.9779999999999998</v>
      </c>
      <c r="Q36" s="3">
        <v>4.9509999999999996</v>
      </c>
      <c r="R36" s="3">
        <v>5.1210000000000004</v>
      </c>
      <c r="S36" s="3">
        <v>4.5609999999999999</v>
      </c>
      <c r="T36" s="3">
        <v>4.8719999999999999</v>
      </c>
      <c r="U36" s="3">
        <v>5.6180000000000003</v>
      </c>
      <c r="V36" s="3">
        <v>5.0810000000000004</v>
      </c>
      <c r="W36" s="3">
        <v>5.282</v>
      </c>
      <c r="X36" s="3">
        <v>5.3109999999999999</v>
      </c>
      <c r="Y36" s="3">
        <v>5.452</v>
      </c>
      <c r="Z36" s="3">
        <v>5.3710000000000004</v>
      </c>
      <c r="AA36" s="3">
        <v>5.0830000000000002</v>
      </c>
      <c r="AB36" s="3">
        <v>4.8559999999999999</v>
      </c>
      <c r="AC36" s="3">
        <v>5.09</v>
      </c>
      <c r="AD36" s="3">
        <v>5.2220000000000004</v>
      </c>
      <c r="AE36" s="3">
        <v>5.3529999999999998</v>
      </c>
      <c r="AF36" s="3">
        <v>5.5529999999999999</v>
      </c>
      <c r="AG36" s="3">
        <v>5.47</v>
      </c>
      <c r="AH36" s="3">
        <v>4.53</v>
      </c>
      <c r="AI36" s="3">
        <v>5.1630000000000003</v>
      </c>
      <c r="AJ36" s="3">
        <v>5.1379999999999999</v>
      </c>
      <c r="AK36" s="3">
        <v>5.0599999999999996</v>
      </c>
      <c r="AL36" s="3">
        <v>4.8689999999999998</v>
      </c>
      <c r="AM36" s="3">
        <v>5.1100000000000003</v>
      </c>
    </row>
    <row r="37" spans="1:39" x14ac:dyDescent="0.2">
      <c r="A37" s="12"/>
      <c r="B37" s="13" t="str">
        <f t="shared" si="6"/>
        <v>Au (Val, pi-pi*)</v>
      </c>
      <c r="C37" s="3">
        <v>4.6509999999999998</v>
      </c>
      <c r="D37">
        <v>4.7060000000000004</v>
      </c>
      <c r="E37">
        <v>4.8890000000000002</v>
      </c>
      <c r="F37" s="3">
        <v>4.992</v>
      </c>
      <c r="G37" s="5"/>
      <c r="H37" s="3">
        <v>4.8849999999999998</v>
      </c>
      <c r="I37" s="3">
        <v>4.9109999999999996</v>
      </c>
      <c r="J37" s="3">
        <v>5.5519999999999996</v>
      </c>
      <c r="K37" s="3">
        <v>5.32</v>
      </c>
      <c r="L37" s="3">
        <v>5.1719999999999997</v>
      </c>
      <c r="M37" s="3">
        <v>5.43</v>
      </c>
      <c r="N37" s="3">
        <v>5.375</v>
      </c>
      <c r="O37" s="3">
        <v>5.4619999999999997</v>
      </c>
      <c r="P37" s="3">
        <v>5.1479999999999997</v>
      </c>
      <c r="Q37" s="3">
        <v>5.141</v>
      </c>
      <c r="R37" s="3">
        <v>5.4269999999999996</v>
      </c>
      <c r="S37" s="3">
        <v>4.7450000000000001</v>
      </c>
      <c r="T37" s="3">
        <v>5.1130000000000004</v>
      </c>
      <c r="U37" s="3">
        <v>6.1470000000000002</v>
      </c>
      <c r="V37" s="3">
        <v>5.3609999999999998</v>
      </c>
      <c r="W37" s="3">
        <v>5.556</v>
      </c>
      <c r="X37" s="3">
        <v>5.6120000000000001</v>
      </c>
      <c r="Y37" s="3">
        <v>5.7069999999999999</v>
      </c>
      <c r="Z37" s="3">
        <v>5.6319999999999997</v>
      </c>
      <c r="AA37" s="3">
        <v>5.4390000000000001</v>
      </c>
      <c r="AB37" s="3">
        <v>4.8879999999999999</v>
      </c>
      <c r="AC37" s="3">
        <v>5.3040000000000003</v>
      </c>
      <c r="AD37" s="3">
        <v>5.3239999999999998</v>
      </c>
      <c r="AE37" s="3">
        <v>5.5979999999999999</v>
      </c>
      <c r="AF37" s="3">
        <v>5.9550000000000001</v>
      </c>
      <c r="AG37" s="3">
        <v>5.9109999999999996</v>
      </c>
      <c r="AH37" s="3">
        <v>3.6280000000000001</v>
      </c>
      <c r="AI37" s="3">
        <v>5.2569999999999997</v>
      </c>
      <c r="AJ37" s="3">
        <v>5.2030000000000003</v>
      </c>
      <c r="AK37" s="3">
        <v>5.2169999999999996</v>
      </c>
      <c r="AL37" s="3">
        <v>5.0140000000000002</v>
      </c>
      <c r="AM37" s="3">
        <v>5.2759999999999998</v>
      </c>
    </row>
    <row r="38" spans="1:39" x14ac:dyDescent="0.2">
      <c r="A38" s="11" t="str">
        <f>A24</f>
        <v>Triplet</v>
      </c>
      <c r="B38" s="13" t="str">
        <f t="shared" si="6"/>
        <v>B1u (Val, pi-pi*)</v>
      </c>
      <c r="C38" s="3">
        <v>1.855</v>
      </c>
      <c r="D38">
        <v>1.929</v>
      </c>
      <c r="E38">
        <v>1.9139999999999999</v>
      </c>
      <c r="F38" s="3">
        <v>1.7869999999999999</v>
      </c>
      <c r="G38" s="5"/>
      <c r="H38" s="3">
        <v>1.865</v>
      </c>
      <c r="I38" s="3">
        <v>1.8740000000000001</v>
      </c>
      <c r="J38" s="3">
        <v>1.901</v>
      </c>
      <c r="K38" s="3">
        <v>2.085</v>
      </c>
      <c r="L38" s="3">
        <v>1.988</v>
      </c>
      <c r="M38" s="3">
        <v>2.3010000000000002</v>
      </c>
      <c r="N38" s="3">
        <v>2.2749999999999999</v>
      </c>
      <c r="O38" s="3">
        <v>2.2919999999999998</v>
      </c>
      <c r="P38" s="3">
        <v>2.024</v>
      </c>
      <c r="Q38" s="3">
        <v>2.0190000000000001</v>
      </c>
      <c r="R38" s="3">
        <v>1.75</v>
      </c>
      <c r="S38" s="3">
        <v>2.0459999999999998</v>
      </c>
      <c r="T38" s="3">
        <v>1.8560000000000001</v>
      </c>
      <c r="U38" s="5"/>
      <c r="V38" s="3">
        <v>1.889</v>
      </c>
      <c r="W38" s="3">
        <v>2.0659999999999998</v>
      </c>
      <c r="X38" s="3">
        <v>1.7090000000000001</v>
      </c>
      <c r="Y38" s="3">
        <v>1.5609999999999999</v>
      </c>
      <c r="Z38" s="3">
        <v>1.24</v>
      </c>
      <c r="AA38" s="3">
        <v>1.92</v>
      </c>
      <c r="AB38" s="5"/>
      <c r="AC38" s="5"/>
      <c r="AD38" s="5"/>
      <c r="AE38" s="5"/>
      <c r="AF38" s="5"/>
      <c r="AG38" s="5"/>
      <c r="AH38" s="5"/>
      <c r="AI38" s="5"/>
      <c r="AJ38" s="5"/>
      <c r="AK38" s="3">
        <v>2.1720000000000002</v>
      </c>
      <c r="AL38" s="3">
        <v>1.93</v>
      </c>
      <c r="AM38" s="3">
        <v>2.1080000000000001</v>
      </c>
    </row>
    <row r="39" spans="1:39" x14ac:dyDescent="0.2">
      <c r="A39" s="12"/>
      <c r="B39" s="13" t="str">
        <f t="shared" si="6"/>
        <v>B3u (Val, n-pi*)</v>
      </c>
      <c r="C39" s="3">
        <v>2.4550000000000001</v>
      </c>
      <c r="D39">
        <v>2.544</v>
      </c>
      <c r="E39">
        <v>2.6349999999999998</v>
      </c>
      <c r="F39" s="3">
        <v>2.6179999999999999</v>
      </c>
      <c r="G39" s="5"/>
      <c r="H39" s="3">
        <v>2.7610000000000001</v>
      </c>
      <c r="I39" s="3">
        <v>2.7789999999999999</v>
      </c>
      <c r="J39" s="3">
        <v>2.9729999999999999</v>
      </c>
      <c r="K39" s="3">
        <v>2.8439999999999999</v>
      </c>
      <c r="L39" s="3">
        <v>2.8809999999999998</v>
      </c>
      <c r="M39" s="3">
        <v>2.9529999999999998</v>
      </c>
      <c r="N39" s="3">
        <v>2.895</v>
      </c>
      <c r="O39" s="3">
        <v>3.0680000000000001</v>
      </c>
      <c r="P39" s="3">
        <v>2.7970000000000002</v>
      </c>
      <c r="Q39" s="3">
        <v>2.78</v>
      </c>
      <c r="R39" s="3">
        <v>2.9049999999999998</v>
      </c>
      <c r="S39" s="3">
        <v>2.5569999999999999</v>
      </c>
      <c r="T39" s="3">
        <v>2.7490000000000001</v>
      </c>
      <c r="U39" s="5"/>
      <c r="V39" s="3">
        <v>2.88</v>
      </c>
      <c r="W39" s="3">
        <v>3.1320000000000001</v>
      </c>
      <c r="X39" s="3">
        <v>3.0310000000000001</v>
      </c>
      <c r="Y39" s="3">
        <v>3.1160000000000001</v>
      </c>
      <c r="Z39" s="3">
        <v>2.97</v>
      </c>
      <c r="AA39" s="3">
        <v>2.8420000000000001</v>
      </c>
      <c r="AB39" s="5"/>
      <c r="AC39" s="5"/>
      <c r="AD39" s="5"/>
      <c r="AE39" s="5"/>
      <c r="AF39" s="5"/>
      <c r="AG39" s="5"/>
      <c r="AH39" s="5"/>
      <c r="AI39" s="5"/>
      <c r="AJ39" s="5"/>
      <c r="AK39" s="3">
        <v>2.8759999999999999</v>
      </c>
      <c r="AL39" s="3">
        <v>2.6880000000000002</v>
      </c>
      <c r="AM39" s="3">
        <v>2.9209999999999998</v>
      </c>
    </row>
    <row r="40" spans="1:39" x14ac:dyDescent="0.2">
      <c r="A40" s="12"/>
      <c r="B40" s="13" t="str">
        <f t="shared" si="6"/>
        <v>B2u (Val, pi-pi*)</v>
      </c>
      <c r="C40">
        <v>3.016</v>
      </c>
      <c r="D40">
        <v>3.0270000000000001</v>
      </c>
      <c r="E40">
        <v>3.0390000000000001</v>
      </c>
      <c r="F40" s="3">
        <v>3.03</v>
      </c>
      <c r="G40" s="5"/>
      <c r="H40" s="3">
        <v>2.9740000000000002</v>
      </c>
      <c r="I40" s="3">
        <v>2.9889999999999999</v>
      </c>
      <c r="J40" s="3">
        <v>3.14</v>
      </c>
      <c r="K40" s="3">
        <v>3.2269999999999999</v>
      </c>
      <c r="L40" s="3">
        <v>3.121</v>
      </c>
      <c r="M40" s="3">
        <v>3.2850000000000001</v>
      </c>
      <c r="N40" s="3">
        <v>3.2269999999999999</v>
      </c>
      <c r="O40" s="3">
        <v>3.25</v>
      </c>
      <c r="P40" s="3">
        <v>3.2010000000000001</v>
      </c>
      <c r="Q40" s="3">
        <v>3.194</v>
      </c>
      <c r="R40" s="3">
        <v>3.0619999999999998</v>
      </c>
      <c r="S40" s="3">
        <v>3.0680000000000001</v>
      </c>
      <c r="T40" s="3">
        <v>3.0510000000000002</v>
      </c>
      <c r="U40" s="5"/>
      <c r="V40" s="3">
        <v>3.1040000000000001</v>
      </c>
      <c r="W40" s="3">
        <v>3.15</v>
      </c>
      <c r="X40" s="3">
        <v>3.0680000000000001</v>
      </c>
      <c r="Y40" s="3">
        <v>3.03</v>
      </c>
      <c r="Z40" s="3">
        <v>2.9620000000000002</v>
      </c>
      <c r="AA40" s="3">
        <v>3.177</v>
      </c>
      <c r="AB40" s="5"/>
      <c r="AC40" s="5"/>
      <c r="AD40" s="5"/>
      <c r="AE40" s="5"/>
      <c r="AF40" s="5"/>
      <c r="AG40" s="5"/>
      <c r="AH40" s="5"/>
      <c r="AI40" s="5"/>
      <c r="AJ40" s="5"/>
      <c r="AK40" s="3">
        <v>3.1850000000000001</v>
      </c>
      <c r="AL40" s="3">
        <v>3.0640000000000001</v>
      </c>
      <c r="AM40" s="3">
        <v>3.1629999999999998</v>
      </c>
    </row>
    <row r="41" spans="1:39" x14ac:dyDescent="0.2">
      <c r="A41" s="12"/>
      <c r="B41" s="13" t="str">
        <f t="shared" si="6"/>
        <v>B3g (Val, pi-pi*)</v>
      </c>
      <c r="C41" s="3">
        <v>3.0710000000000002</v>
      </c>
      <c r="D41">
        <v>3.1379999999999999</v>
      </c>
      <c r="E41">
        <v>3.1549999999999998</v>
      </c>
      <c r="F41" s="3">
        <v>3.0819999999999999</v>
      </c>
      <c r="G41" s="5"/>
      <c r="H41" s="3">
        <v>3.0779999999999998</v>
      </c>
      <c r="I41" s="3">
        <v>3.0960000000000001</v>
      </c>
      <c r="J41" s="3">
        <v>3.2919999999999998</v>
      </c>
      <c r="K41" s="3">
        <v>3.4289999999999998</v>
      </c>
      <c r="L41" s="3">
        <v>3.29</v>
      </c>
      <c r="M41" s="3">
        <v>3.5579999999999998</v>
      </c>
      <c r="N41" s="3">
        <v>3.5590000000000002</v>
      </c>
      <c r="O41" s="3">
        <v>3.5910000000000002</v>
      </c>
      <c r="P41" s="3">
        <v>3.35</v>
      </c>
      <c r="Q41" s="3">
        <v>3.3410000000000002</v>
      </c>
      <c r="R41" s="3">
        <v>3.149</v>
      </c>
      <c r="S41" s="3">
        <v>3.2629999999999999</v>
      </c>
      <c r="T41" s="3">
        <v>3.1539999999999999</v>
      </c>
      <c r="U41" s="5"/>
      <c r="V41" s="3">
        <v>3.2480000000000002</v>
      </c>
      <c r="W41" s="3">
        <v>3.4119999999999999</v>
      </c>
      <c r="X41" s="3">
        <v>3.1760000000000002</v>
      </c>
      <c r="Y41" s="3">
        <v>3.1120000000000001</v>
      </c>
      <c r="Z41" s="3">
        <v>2.9119999999999999</v>
      </c>
      <c r="AA41" s="3">
        <v>3.2919999999999998</v>
      </c>
      <c r="AB41" s="5"/>
      <c r="AC41" s="5"/>
      <c r="AD41" s="5"/>
      <c r="AE41" s="5"/>
      <c r="AF41" s="5"/>
      <c r="AG41" s="5"/>
      <c r="AH41" s="5"/>
      <c r="AI41" s="5"/>
      <c r="AJ41" s="5"/>
      <c r="AK41" s="3">
        <v>3.4340000000000002</v>
      </c>
      <c r="AL41" s="3">
        <v>3.181</v>
      </c>
      <c r="AM41" s="3">
        <v>3.391</v>
      </c>
    </row>
    <row r="42" spans="1:39" x14ac:dyDescent="0.2">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row>
    <row r="43" spans="1:39" x14ac:dyDescent="0.2">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row>
    <row r="44" spans="1:39" x14ac:dyDescent="0.2">
      <c r="A44" s="11" t="s">
        <v>264</v>
      </c>
      <c r="B44" s="12"/>
      <c r="C44" s="12" t="s">
        <v>22</v>
      </c>
      <c r="D44" s="12" t="s">
        <v>22</v>
      </c>
      <c r="E44" s="12" t="s">
        <v>22</v>
      </c>
      <c r="F44" s="12" t="s">
        <v>22</v>
      </c>
      <c r="G44" s="12" t="s">
        <v>5</v>
      </c>
      <c r="H44" s="12" t="s">
        <v>22</v>
      </c>
      <c r="I44" s="12" t="s">
        <v>5</v>
      </c>
      <c r="J44" s="12" t="s">
        <v>22</v>
      </c>
      <c r="K44" s="12" t="s">
        <v>22</v>
      </c>
      <c r="L44" s="12" t="s">
        <v>22</v>
      </c>
      <c r="M44" s="12" t="s">
        <v>22</v>
      </c>
      <c r="N44" s="12" t="s">
        <v>22</v>
      </c>
      <c r="O44" s="12" t="s">
        <v>5</v>
      </c>
      <c r="P44" s="12" t="s">
        <v>5</v>
      </c>
      <c r="Q44" s="12" t="s">
        <v>5</v>
      </c>
      <c r="R44" s="12" t="s">
        <v>22</v>
      </c>
      <c r="S44" s="12" t="s">
        <v>5</v>
      </c>
      <c r="T44" s="12" t="s">
        <v>5</v>
      </c>
      <c r="U44" s="12" t="s">
        <v>5</v>
      </c>
      <c r="V44" s="12" t="s">
        <v>22</v>
      </c>
      <c r="W44" s="12" t="s">
        <v>19</v>
      </c>
      <c r="X44" s="12" t="s">
        <v>22</v>
      </c>
      <c r="Y44" s="12" t="s">
        <v>22</v>
      </c>
      <c r="Z44" s="12" t="s">
        <v>22</v>
      </c>
      <c r="AA44" s="12" t="s">
        <v>22</v>
      </c>
      <c r="AB44" s="12" t="s">
        <v>265</v>
      </c>
      <c r="AC44" s="12" t="s">
        <v>265</v>
      </c>
      <c r="AD44" s="12" t="s">
        <v>265</v>
      </c>
      <c r="AE44" s="12" t="s">
        <v>265</v>
      </c>
      <c r="AF44" s="12" t="s">
        <v>265</v>
      </c>
      <c r="AG44" s="12" t="s">
        <v>265</v>
      </c>
      <c r="AH44" s="12" t="s">
        <v>265</v>
      </c>
      <c r="AI44" s="12" t="s">
        <v>265</v>
      </c>
      <c r="AJ44" s="12" t="s">
        <v>265</v>
      </c>
      <c r="AK44" s="12" t="s">
        <v>5</v>
      </c>
      <c r="AL44" s="12" t="s">
        <v>5</v>
      </c>
      <c r="AM44" s="12" t="s">
        <v>5</v>
      </c>
    </row>
    <row r="45" spans="1:39" x14ac:dyDescent="0.2">
      <c r="A45" s="12"/>
      <c r="B45" s="12"/>
      <c r="C45" s="11" t="s">
        <v>249</v>
      </c>
      <c r="D45" s="11" t="s">
        <v>251</v>
      </c>
      <c r="E45" s="11" t="s">
        <v>247</v>
      </c>
      <c r="F45" s="11" t="s">
        <v>248</v>
      </c>
      <c r="G45" s="11" t="s">
        <v>310</v>
      </c>
      <c r="H45" s="11" t="s">
        <v>256</v>
      </c>
      <c r="I45" s="11" t="s">
        <v>305</v>
      </c>
      <c r="J45" s="11" t="s">
        <v>260</v>
      </c>
      <c r="K45" s="11" t="s">
        <v>258</v>
      </c>
      <c r="L45" s="11" t="s">
        <v>255</v>
      </c>
      <c r="M45" s="11" t="s">
        <v>263</v>
      </c>
      <c r="N45" s="11" t="s">
        <v>257</v>
      </c>
      <c r="O45" s="11" t="s">
        <v>304</v>
      </c>
      <c r="P45" s="11" t="s">
        <v>338</v>
      </c>
      <c r="Q45" s="11" t="s">
        <v>339</v>
      </c>
      <c r="R45" s="11" t="s">
        <v>250</v>
      </c>
      <c r="S45" s="11" t="s">
        <v>340</v>
      </c>
      <c r="T45" s="11" t="s">
        <v>337</v>
      </c>
      <c r="U45" s="11" t="s">
        <v>309</v>
      </c>
      <c r="V45" s="11" t="s">
        <v>252</v>
      </c>
      <c r="W45" s="11" t="s">
        <v>311</v>
      </c>
      <c r="X45" s="11" t="s">
        <v>253</v>
      </c>
      <c r="Y45" s="11" t="s">
        <v>254</v>
      </c>
      <c r="Z45" s="11" t="s">
        <v>259</v>
      </c>
      <c r="AA45" s="11" t="s">
        <v>261</v>
      </c>
      <c r="AB45" s="11" t="s">
        <v>266</v>
      </c>
      <c r="AC45" s="11" t="s">
        <v>267</v>
      </c>
      <c r="AD45" s="11" t="s">
        <v>268</v>
      </c>
      <c r="AE45" s="11" t="s">
        <v>274</v>
      </c>
      <c r="AF45" s="11" t="s">
        <v>269</v>
      </c>
      <c r="AG45" s="11" t="s">
        <v>270</v>
      </c>
      <c r="AH45" s="11" t="s">
        <v>271</v>
      </c>
      <c r="AI45" s="11" t="s">
        <v>272</v>
      </c>
      <c r="AJ45" s="11" t="s">
        <v>273</v>
      </c>
      <c r="AK45" s="11" t="s">
        <v>330</v>
      </c>
      <c r="AL45" s="11" t="s">
        <v>331</v>
      </c>
      <c r="AM45" s="11" t="s">
        <v>332</v>
      </c>
    </row>
    <row r="46" spans="1:39" x14ac:dyDescent="0.2">
      <c r="A46" s="11" t="str">
        <f>A32</f>
        <v>Singlet</v>
      </c>
      <c r="B46" s="13" t="str">
        <f>B32</f>
        <v>B3u (Val, n-pi*)</v>
      </c>
      <c r="C46" s="3">
        <v>2.9670000000000001</v>
      </c>
      <c r="D46" s="3">
        <v>3.0049999999999999</v>
      </c>
      <c r="E46" s="3">
        <v>3.145</v>
      </c>
      <c r="F46" s="3">
        <v>3.1859999999999999</v>
      </c>
      <c r="G46" s="3">
        <v>3.2909999999999999</v>
      </c>
      <c r="H46" s="3">
        <v>3.1379999999999999</v>
      </c>
      <c r="I46" s="3">
        <v>3.1549999999999998</v>
      </c>
      <c r="J46" s="3">
        <v>3.5529999999999999</v>
      </c>
      <c r="K46" s="3">
        <v>3.3839999999999999</v>
      </c>
      <c r="L46" s="3">
        <v>3.262</v>
      </c>
      <c r="M46" s="3">
        <v>3.4350000000000001</v>
      </c>
      <c r="N46" s="3">
        <v>3.38</v>
      </c>
      <c r="O46" s="3">
        <v>3.5259999999999998</v>
      </c>
      <c r="P46" s="3">
        <v>3.2349999999999999</v>
      </c>
      <c r="Q46" s="3">
        <v>3.22</v>
      </c>
      <c r="R46" s="3">
        <v>3.5129999999999999</v>
      </c>
      <c r="S46" s="3">
        <v>3.0409999999999999</v>
      </c>
      <c r="T46" s="3">
        <v>3.3010000000000002</v>
      </c>
      <c r="U46" s="3">
        <v>4.0359999999999996</v>
      </c>
      <c r="V46" s="3">
        <v>3.4390000000000001</v>
      </c>
      <c r="W46" s="3">
        <v>3.605</v>
      </c>
      <c r="X46" s="3">
        <v>3.6320000000000001</v>
      </c>
      <c r="Y46" s="3">
        <v>3.7250000000000001</v>
      </c>
      <c r="Z46" s="3">
        <v>3.673</v>
      </c>
      <c r="AA46" s="3">
        <v>3.419</v>
      </c>
      <c r="AB46" s="3">
        <v>3.2639999999999998</v>
      </c>
      <c r="AC46" s="3">
        <v>3.4350000000000001</v>
      </c>
      <c r="AD46" s="3">
        <v>3.5379999999999998</v>
      </c>
      <c r="AE46" s="3">
        <v>3.7080000000000002</v>
      </c>
      <c r="AF46" s="3">
        <v>3.8580000000000001</v>
      </c>
      <c r="AG46" s="3">
        <v>3.7730000000000001</v>
      </c>
      <c r="AH46" s="3">
        <v>2.7610000000000001</v>
      </c>
      <c r="AI46" s="3">
        <v>3.516</v>
      </c>
      <c r="AJ46" s="3">
        <v>3.4780000000000002</v>
      </c>
      <c r="AK46" s="3">
        <v>3.298</v>
      </c>
      <c r="AL46" s="3">
        <v>3.1960000000000002</v>
      </c>
      <c r="AM46" s="3">
        <v>3.3650000000000002</v>
      </c>
    </row>
    <row r="47" spans="1:39" x14ac:dyDescent="0.2">
      <c r="A47" s="12"/>
      <c r="B47" s="13" t="str">
        <f t="shared" ref="B47:B55" si="7">B33</f>
        <v>B1u (Val, pi-pi*)</v>
      </c>
      <c r="C47" s="3">
        <v>3.2690000000000001</v>
      </c>
      <c r="D47" s="3">
        <v>3.282</v>
      </c>
      <c r="E47" s="3">
        <v>3.3519999999999999</v>
      </c>
      <c r="F47" s="3">
        <v>3.448</v>
      </c>
      <c r="G47" s="3">
        <v>3.4670000000000001</v>
      </c>
      <c r="H47" s="3">
        <v>3.367</v>
      </c>
      <c r="I47" s="3">
        <v>3.3839999999999999</v>
      </c>
      <c r="J47" s="3">
        <v>3.6640000000000001</v>
      </c>
      <c r="K47" s="3">
        <v>3.7160000000000002</v>
      </c>
      <c r="L47" s="3">
        <v>3.61</v>
      </c>
      <c r="M47" s="3">
        <v>3.823</v>
      </c>
      <c r="N47" s="3">
        <v>3.8039999999999998</v>
      </c>
      <c r="O47" s="3">
        <v>3.8279999999999998</v>
      </c>
      <c r="P47" s="3">
        <v>3.5619999999999998</v>
      </c>
      <c r="Q47" s="3">
        <v>3.5569999999999999</v>
      </c>
      <c r="R47" s="3">
        <v>3.7610000000000001</v>
      </c>
      <c r="S47" s="3">
        <v>3.48</v>
      </c>
      <c r="T47" s="3">
        <v>3.52</v>
      </c>
      <c r="U47" s="3">
        <v>4.1070000000000002</v>
      </c>
      <c r="V47" s="3">
        <v>3.806</v>
      </c>
      <c r="W47" s="3">
        <v>3.9380000000000002</v>
      </c>
      <c r="X47" s="3">
        <v>3.992</v>
      </c>
      <c r="Y47" s="3">
        <v>4.0960000000000001</v>
      </c>
      <c r="Z47" s="3">
        <v>4.1230000000000002</v>
      </c>
      <c r="AA47" s="3">
        <v>4.0289999999999999</v>
      </c>
      <c r="AB47" s="3">
        <v>3.5339999999999998</v>
      </c>
      <c r="AC47" s="3">
        <v>3.6509999999999998</v>
      </c>
      <c r="AD47" s="3">
        <v>3.7669999999999999</v>
      </c>
      <c r="AE47" s="3">
        <v>3.972</v>
      </c>
      <c r="AF47" s="3">
        <v>4.093</v>
      </c>
      <c r="AG47" s="3">
        <v>4.0149999999999997</v>
      </c>
      <c r="AH47" s="3">
        <v>3.661</v>
      </c>
      <c r="AI47" s="3">
        <v>3.7759999999999998</v>
      </c>
      <c r="AJ47" s="3">
        <v>3.7250000000000001</v>
      </c>
      <c r="AK47" s="3">
        <v>3.5430000000000001</v>
      </c>
      <c r="AL47" s="3">
        <v>3.419</v>
      </c>
      <c r="AM47" s="3">
        <v>3.5470000000000002</v>
      </c>
    </row>
    <row r="48" spans="1:39" x14ac:dyDescent="0.2">
      <c r="A48" s="12"/>
      <c r="B48" s="13" t="str">
        <f t="shared" si="7"/>
        <v>B2u (Val, pi-pi*)</v>
      </c>
      <c r="C48" s="3">
        <v>3.9060000000000001</v>
      </c>
      <c r="D48" s="3">
        <v>3.9039999999999999</v>
      </c>
      <c r="E48" s="3">
        <v>3.94</v>
      </c>
      <c r="F48" s="3">
        <v>4.0170000000000003</v>
      </c>
      <c r="G48" s="3">
        <v>4.0979999999999999</v>
      </c>
      <c r="H48" s="3">
        <v>3.903</v>
      </c>
      <c r="I48" s="3">
        <v>3.907</v>
      </c>
      <c r="J48" s="3">
        <v>4.1669999999999998</v>
      </c>
      <c r="K48" s="3">
        <v>4.1820000000000004</v>
      </c>
      <c r="L48" s="3">
        <v>4.056</v>
      </c>
      <c r="M48" s="3">
        <v>4.21</v>
      </c>
      <c r="N48" s="3">
        <v>4.1890000000000001</v>
      </c>
      <c r="O48" s="3">
        <v>4.194</v>
      </c>
      <c r="P48" s="3">
        <v>4.1399999999999997</v>
      </c>
      <c r="Q48" s="3">
        <v>4.1390000000000002</v>
      </c>
      <c r="R48" s="3">
        <v>4.1319999999999997</v>
      </c>
      <c r="S48" s="3">
        <v>3.9569999999999999</v>
      </c>
      <c r="T48" s="3">
        <v>4.0199999999999996</v>
      </c>
      <c r="U48" s="3">
        <v>4.2489999999999997</v>
      </c>
      <c r="V48" s="3">
        <v>4.1459999999999999</v>
      </c>
      <c r="W48" s="3">
        <v>4.1890000000000001</v>
      </c>
      <c r="X48" s="3">
        <v>4.2160000000000002</v>
      </c>
      <c r="Y48" s="3">
        <v>4.2549999999999999</v>
      </c>
      <c r="Z48" s="3">
        <v>4.2569999999999997</v>
      </c>
      <c r="AA48" s="3">
        <v>4.2919999999999998</v>
      </c>
      <c r="AB48" s="3">
        <v>3.9169999999999998</v>
      </c>
      <c r="AC48" s="3">
        <v>4.085</v>
      </c>
      <c r="AD48" s="3">
        <v>4.0720000000000001</v>
      </c>
      <c r="AE48" s="3">
        <v>4.1609999999999996</v>
      </c>
      <c r="AF48" s="3">
        <v>4.3070000000000004</v>
      </c>
      <c r="AG48" s="3">
        <v>4.2080000000000002</v>
      </c>
      <c r="AH48" s="3">
        <v>3.63</v>
      </c>
      <c r="AI48" s="3">
        <v>3.8260000000000001</v>
      </c>
      <c r="AJ48" s="3">
        <v>3.7519999999999998</v>
      </c>
      <c r="AK48" s="3">
        <v>4.0910000000000002</v>
      </c>
      <c r="AL48" s="3">
        <v>3.9940000000000002</v>
      </c>
      <c r="AM48" s="3">
        <v>4.0620000000000003</v>
      </c>
    </row>
    <row r="49" spans="1:39" x14ac:dyDescent="0.2">
      <c r="A49" s="12"/>
      <c r="B49" s="13" t="str">
        <f t="shared" si="7"/>
        <v>B3g (Val, pi-pi*)</v>
      </c>
      <c r="C49" s="3">
        <v>3.9689999999999999</v>
      </c>
      <c r="D49" s="3">
        <v>4.0010000000000003</v>
      </c>
      <c r="E49" s="3">
        <v>4.1050000000000004</v>
      </c>
      <c r="F49" s="3">
        <v>4.2450000000000001</v>
      </c>
      <c r="G49" s="3">
        <v>4.3250000000000002</v>
      </c>
      <c r="H49" s="3">
        <v>4.1500000000000004</v>
      </c>
      <c r="I49" s="3">
        <v>4.165</v>
      </c>
      <c r="J49" s="3">
        <v>4.5890000000000004</v>
      </c>
      <c r="K49" s="3">
        <v>4.6369999999999996</v>
      </c>
      <c r="L49" s="3">
        <v>4.5119999999999996</v>
      </c>
      <c r="M49" s="3">
        <v>4.7670000000000003</v>
      </c>
      <c r="N49" s="3">
        <v>4.7610000000000001</v>
      </c>
      <c r="O49" s="3">
        <v>4.7830000000000004</v>
      </c>
      <c r="P49" s="3">
        <v>4.423</v>
      </c>
      <c r="Q49" s="3">
        <v>4.4169999999999998</v>
      </c>
      <c r="R49" s="3">
        <v>4.7039999999999997</v>
      </c>
      <c r="S49" s="3">
        <v>4.2839999999999998</v>
      </c>
      <c r="T49" s="3">
        <v>4.351</v>
      </c>
      <c r="U49" s="3">
        <v>5.2240000000000002</v>
      </c>
      <c r="V49" s="3">
        <v>4.7560000000000002</v>
      </c>
      <c r="W49" s="3">
        <v>4.9749999999999996</v>
      </c>
      <c r="X49" s="3">
        <v>5.0259999999999998</v>
      </c>
      <c r="Y49" s="3">
        <v>5.1740000000000004</v>
      </c>
      <c r="Z49" s="3">
        <v>5.1890000000000001</v>
      </c>
      <c r="AA49" s="3">
        <v>5.0679999999999996</v>
      </c>
      <c r="AB49" s="3">
        <v>4.3209999999999997</v>
      </c>
      <c r="AC49" s="3">
        <v>4.5369999999999999</v>
      </c>
      <c r="AD49" s="3">
        <v>4.6740000000000004</v>
      </c>
      <c r="AE49" s="3">
        <v>4.9889999999999999</v>
      </c>
      <c r="AF49" s="3">
        <v>5.1970000000000001</v>
      </c>
      <c r="AG49" s="3">
        <v>5.0540000000000003</v>
      </c>
      <c r="AH49" s="3">
        <v>4.298</v>
      </c>
      <c r="AI49" s="3">
        <v>4.6950000000000003</v>
      </c>
      <c r="AJ49" s="3">
        <v>4.6360000000000001</v>
      </c>
      <c r="AK49" s="3">
        <v>4.3689999999999998</v>
      </c>
      <c r="AL49" s="3">
        <v>4.1920000000000002</v>
      </c>
      <c r="AM49" s="3">
        <v>4.3879999999999999</v>
      </c>
    </row>
    <row r="50" spans="1:39" x14ac:dyDescent="0.2">
      <c r="A50" s="12"/>
      <c r="B50" s="13" t="str">
        <f t="shared" si="7"/>
        <v>B2g (Val, n-pi*)</v>
      </c>
      <c r="C50" s="3">
        <v>4.5880000000000001</v>
      </c>
      <c r="D50" s="3">
        <v>4.6029999999999998</v>
      </c>
      <c r="E50" s="3">
        <v>4.7300000000000004</v>
      </c>
      <c r="F50" s="3">
        <v>4.8600000000000003</v>
      </c>
      <c r="G50" s="3">
        <v>4.9880000000000004</v>
      </c>
      <c r="H50" s="3">
        <v>4.7679999999999998</v>
      </c>
      <c r="I50" s="3">
        <v>4.7850000000000001</v>
      </c>
      <c r="J50" s="3">
        <v>5.319</v>
      </c>
      <c r="K50" s="3">
        <v>5.1260000000000003</v>
      </c>
      <c r="L50" s="3">
        <v>4.8659999999999997</v>
      </c>
      <c r="M50" s="3">
        <v>5.2169999999999996</v>
      </c>
      <c r="N50" s="3">
        <v>5.1639999999999997</v>
      </c>
      <c r="O50" s="3">
        <v>5.3620000000000001</v>
      </c>
      <c r="P50" s="3">
        <v>5.0350000000000001</v>
      </c>
      <c r="Q50" s="3">
        <v>5.0140000000000002</v>
      </c>
      <c r="R50" s="3">
        <v>5.18</v>
      </c>
      <c r="S50" s="3">
        <v>4.6020000000000003</v>
      </c>
      <c r="T50" s="3">
        <v>4.92</v>
      </c>
      <c r="U50" s="3">
        <v>5.694</v>
      </c>
      <c r="V50" s="3">
        <v>5.14</v>
      </c>
      <c r="W50" s="3">
        <v>5.3479999999999999</v>
      </c>
      <c r="X50" s="3">
        <v>5.3789999999999996</v>
      </c>
      <c r="Y50" s="3">
        <v>5.5229999999999997</v>
      </c>
      <c r="Z50" s="3">
        <v>5.4450000000000003</v>
      </c>
      <c r="AA50" s="3">
        <v>5.2110000000000003</v>
      </c>
      <c r="AB50" s="3">
        <v>4.9009999999999998</v>
      </c>
      <c r="AC50" s="3">
        <v>5.1509999999999998</v>
      </c>
      <c r="AD50" s="3">
        <v>5.298</v>
      </c>
      <c r="AE50" s="3">
        <v>5.4329999999999998</v>
      </c>
      <c r="AF50" s="3">
        <v>5.6479999999999997</v>
      </c>
      <c r="AG50" s="3">
        <v>5.5670000000000002</v>
      </c>
      <c r="AH50" s="3">
        <v>4.5570000000000004</v>
      </c>
      <c r="AI50" s="3">
        <v>5.2359999999999998</v>
      </c>
      <c r="AJ50" s="3">
        <v>5.2119999999999997</v>
      </c>
      <c r="AK50" s="3">
        <v>5.1100000000000003</v>
      </c>
      <c r="AL50" s="3">
        <v>4.9119999999999999</v>
      </c>
      <c r="AM50" s="3">
        <v>5.1619999999999999</v>
      </c>
    </row>
    <row r="51" spans="1:39" x14ac:dyDescent="0.2">
      <c r="A51" s="12"/>
      <c r="B51" s="13" t="str">
        <f t="shared" si="7"/>
        <v>Au (Val, pi-pi*)</v>
      </c>
      <c r="C51" s="3">
        <v>4.6529999999999996</v>
      </c>
      <c r="D51" s="3">
        <v>4.7089999999999996</v>
      </c>
      <c r="E51" s="3">
        <v>4.8929999999999998</v>
      </c>
      <c r="F51" s="3">
        <v>4.9969999999999999</v>
      </c>
      <c r="G51" s="3">
        <v>5.2610000000000001</v>
      </c>
      <c r="H51" s="3">
        <v>4.8929999999999998</v>
      </c>
      <c r="I51" s="3">
        <v>4.9189999999999996</v>
      </c>
      <c r="J51" s="3">
        <v>5.5620000000000003</v>
      </c>
      <c r="K51" s="3">
        <v>5.3319999999999999</v>
      </c>
      <c r="L51" s="3">
        <v>5.1849999999999996</v>
      </c>
      <c r="M51" s="3">
        <v>5.4480000000000004</v>
      </c>
      <c r="N51" s="3">
        <v>5.3929999999999998</v>
      </c>
      <c r="O51" s="3">
        <v>5.4729999999999999</v>
      </c>
      <c r="P51" s="3">
        <v>5.1559999999999997</v>
      </c>
      <c r="Q51" s="3">
        <v>5.149</v>
      </c>
      <c r="R51" s="3">
        <v>5.4370000000000003</v>
      </c>
      <c r="S51" s="3">
        <v>4.7489999999999997</v>
      </c>
      <c r="T51" s="3">
        <v>5.1189999999999998</v>
      </c>
      <c r="U51" s="3">
        <v>6.173</v>
      </c>
      <c r="V51" s="3">
        <v>5.37</v>
      </c>
      <c r="W51" s="3">
        <v>5.57</v>
      </c>
      <c r="X51" s="3">
        <v>5.6269999999999998</v>
      </c>
      <c r="Y51" s="3">
        <v>5.7249999999999996</v>
      </c>
      <c r="Z51" s="3">
        <v>5.65</v>
      </c>
      <c r="AA51" s="3">
        <v>5.4619999999999997</v>
      </c>
      <c r="AB51" s="3">
        <v>4.9009999999999998</v>
      </c>
      <c r="AC51" s="3">
        <v>5.3179999999999996</v>
      </c>
      <c r="AD51" s="3">
        <v>5.3449999999999998</v>
      </c>
      <c r="AE51" s="3">
        <v>5.6210000000000004</v>
      </c>
      <c r="AF51" s="3">
        <v>5.9829999999999997</v>
      </c>
      <c r="AG51" s="3">
        <v>5.7450000000000001</v>
      </c>
      <c r="AH51" s="3">
        <v>3.6360000000000001</v>
      </c>
      <c r="AI51" s="3">
        <v>5.2789999999999999</v>
      </c>
      <c r="AJ51" s="3">
        <v>5.2240000000000002</v>
      </c>
      <c r="AK51" s="3">
        <v>5.2210000000000001</v>
      </c>
      <c r="AL51" s="3">
        <v>5.0170000000000003</v>
      </c>
      <c r="AM51" s="3">
        <v>5.282</v>
      </c>
    </row>
    <row r="52" spans="1:39" x14ac:dyDescent="0.2">
      <c r="A52" s="11" t="str">
        <f>A38</f>
        <v>Triplet</v>
      </c>
      <c r="B52" s="13" t="str">
        <f t="shared" si="7"/>
        <v>B1u (Val, pi-pi*)</v>
      </c>
      <c r="C52" s="3">
        <v>2.121</v>
      </c>
      <c r="D52" s="3">
        <v>2.1539999999999999</v>
      </c>
      <c r="E52" s="3">
        <v>2.1720000000000002</v>
      </c>
      <c r="F52" s="3">
        <v>2.1669999999999998</v>
      </c>
      <c r="G52" s="3">
        <v>1.768</v>
      </c>
      <c r="H52" s="3">
        <v>2.1930000000000001</v>
      </c>
      <c r="I52" s="3">
        <v>2.21</v>
      </c>
      <c r="J52" s="3">
        <v>2.3250000000000002</v>
      </c>
      <c r="K52" s="3">
        <v>2.3969999999999998</v>
      </c>
      <c r="L52" s="3">
        <v>2.3119999999999998</v>
      </c>
      <c r="M52" s="3">
        <v>2.5390000000000001</v>
      </c>
      <c r="N52" s="3">
        <v>2.5169999999999999</v>
      </c>
      <c r="O52" s="3">
        <v>2.5449999999999999</v>
      </c>
      <c r="P52" s="3">
        <v>2.3260000000000001</v>
      </c>
      <c r="Q52" s="3">
        <v>2.3180000000000001</v>
      </c>
      <c r="R52" s="3">
        <v>2.29</v>
      </c>
      <c r="S52" s="3">
        <v>2.25</v>
      </c>
      <c r="T52" s="3">
        <v>2.218</v>
      </c>
      <c r="U52" s="3">
        <v>2.2229999999999999</v>
      </c>
      <c r="V52" s="3">
        <v>2.347</v>
      </c>
      <c r="W52" s="3">
        <v>2.476</v>
      </c>
      <c r="X52" s="3">
        <v>2.395</v>
      </c>
      <c r="Y52" s="3">
        <v>2.4289999999999998</v>
      </c>
      <c r="Z52" s="3">
        <v>2.3439999999999999</v>
      </c>
      <c r="AA52" s="3">
        <v>2.4470000000000001</v>
      </c>
      <c r="AB52" s="3">
        <v>2.3650000000000002</v>
      </c>
      <c r="AC52" s="3">
        <v>2.2629999999999999</v>
      </c>
      <c r="AD52" s="3">
        <v>2.4</v>
      </c>
      <c r="AE52" s="3">
        <v>2.4489999999999998</v>
      </c>
      <c r="AF52" s="3">
        <v>2.3450000000000002</v>
      </c>
      <c r="AG52" s="3">
        <v>2.4329999999999998</v>
      </c>
      <c r="AH52" s="3">
        <v>2.9870000000000001</v>
      </c>
      <c r="AI52" s="3">
        <v>2.395</v>
      </c>
      <c r="AJ52" s="3">
        <v>2.3879999999999999</v>
      </c>
      <c r="AK52" s="3">
        <v>2.3650000000000002</v>
      </c>
      <c r="AL52" s="3">
        <v>2.2069999999999999</v>
      </c>
      <c r="AM52" s="3">
        <v>2.339</v>
      </c>
    </row>
    <row r="53" spans="1:39" x14ac:dyDescent="0.2">
      <c r="A53" s="12"/>
      <c r="B53" s="13" t="str">
        <f t="shared" si="7"/>
        <v>B3u (Val, n-pi*)</v>
      </c>
      <c r="C53" s="3">
        <v>2.5209999999999999</v>
      </c>
      <c r="D53" s="3">
        <v>2.5870000000000002</v>
      </c>
      <c r="E53" s="3">
        <v>2.6880000000000002</v>
      </c>
      <c r="F53" s="3">
        <v>2.6829999999999998</v>
      </c>
      <c r="G53" s="3">
        <v>2.69</v>
      </c>
      <c r="H53" s="3">
        <v>2.7839999999999998</v>
      </c>
      <c r="I53" s="3">
        <v>2.8029999999999999</v>
      </c>
      <c r="J53" s="3">
        <v>3.044</v>
      </c>
      <c r="K53" s="3">
        <v>2.8929999999999998</v>
      </c>
      <c r="L53" s="3">
        <v>2.9129999999999998</v>
      </c>
      <c r="M53" s="3">
        <v>3.0089999999999999</v>
      </c>
      <c r="N53" s="3">
        <v>2.9409999999999998</v>
      </c>
      <c r="O53" s="3">
        <v>3.1120000000000001</v>
      </c>
      <c r="P53" s="3">
        <v>2.8319999999999999</v>
      </c>
      <c r="Q53" s="3">
        <v>2.8149999999999999</v>
      </c>
      <c r="R53" s="3">
        <v>2.9740000000000002</v>
      </c>
      <c r="S53" s="3">
        <v>2.5990000000000002</v>
      </c>
      <c r="T53" s="3">
        <v>2.8090000000000002</v>
      </c>
      <c r="U53" s="3">
        <v>3.379</v>
      </c>
      <c r="V53" s="3">
        <v>2.9350000000000001</v>
      </c>
      <c r="W53" s="3">
        <v>3.1739999999999999</v>
      </c>
      <c r="X53" s="3">
        <v>3.0960000000000001</v>
      </c>
      <c r="Y53" s="3">
        <v>3.1850000000000001</v>
      </c>
      <c r="Z53" s="3">
        <v>3.056</v>
      </c>
      <c r="AA53" s="3">
        <v>2.8959999999999999</v>
      </c>
      <c r="AB53" s="3">
        <v>2.8730000000000002</v>
      </c>
      <c r="AC53" s="3">
        <v>2.923</v>
      </c>
      <c r="AD53" s="3">
        <v>3.0710000000000002</v>
      </c>
      <c r="AE53" s="3">
        <v>3.1960000000000002</v>
      </c>
      <c r="AF53" s="3">
        <v>3.238</v>
      </c>
      <c r="AG53" s="3">
        <v>3.2349999999999999</v>
      </c>
      <c r="AH53" s="3">
        <v>2.6989999999999998</v>
      </c>
      <c r="AI53" s="3">
        <v>3.0939999999999999</v>
      </c>
      <c r="AJ53" s="3">
        <v>3.0779999999999998</v>
      </c>
      <c r="AK53" s="3">
        <v>2.9079999999999999</v>
      </c>
      <c r="AL53" s="3">
        <v>2.7389999999999999</v>
      </c>
      <c r="AM53" s="3">
        <v>2.9609999999999999</v>
      </c>
    </row>
    <row r="54" spans="1:39" x14ac:dyDescent="0.2">
      <c r="A54" s="12"/>
      <c r="B54" s="13" t="str">
        <f t="shared" si="7"/>
        <v>B2u (Val, pi-pi*)</v>
      </c>
      <c r="C54" s="3">
        <v>3.0739999999999998</v>
      </c>
      <c r="D54" s="3">
        <v>3.077</v>
      </c>
      <c r="E54" s="3">
        <v>3.0939999999999999</v>
      </c>
      <c r="F54" s="3">
        <v>3.1080000000000001</v>
      </c>
      <c r="G54" s="3">
        <v>2.9430000000000001</v>
      </c>
      <c r="H54" s="3">
        <v>3.048</v>
      </c>
      <c r="I54" s="3">
        <v>3.0659999999999998</v>
      </c>
      <c r="J54" s="3">
        <v>3.234</v>
      </c>
      <c r="K54" s="3">
        <v>3.3050000000000002</v>
      </c>
      <c r="L54" s="3">
        <v>3.1930000000000001</v>
      </c>
      <c r="M54" s="3">
        <v>3.3540000000000001</v>
      </c>
      <c r="N54" s="3">
        <v>3.3090000000000002</v>
      </c>
      <c r="O54" s="3">
        <v>3.3370000000000002</v>
      </c>
      <c r="P54" s="3">
        <v>3.2629999999999999</v>
      </c>
      <c r="Q54" s="3">
        <v>3.254</v>
      </c>
      <c r="R54" s="3">
        <v>3.1819999999999999</v>
      </c>
      <c r="S54" s="3">
        <v>3.1230000000000002</v>
      </c>
      <c r="T54" s="3">
        <v>3.129</v>
      </c>
      <c r="U54" s="3">
        <v>3.1720000000000002</v>
      </c>
      <c r="V54" s="3">
        <v>3.218</v>
      </c>
      <c r="W54" s="3">
        <v>3.274</v>
      </c>
      <c r="X54" s="3">
        <v>3.2389999999999999</v>
      </c>
      <c r="Y54" s="3">
        <v>3.2480000000000002</v>
      </c>
      <c r="Z54" s="3">
        <v>3.202</v>
      </c>
      <c r="AA54" s="3">
        <v>3.3119999999999998</v>
      </c>
      <c r="AB54" s="3">
        <v>3.3149999999999999</v>
      </c>
      <c r="AC54" s="3">
        <v>3.2410000000000001</v>
      </c>
      <c r="AD54" s="3">
        <v>3.3740000000000001</v>
      </c>
      <c r="AE54" s="3">
        <v>3.37</v>
      </c>
      <c r="AF54" s="3">
        <v>3.306</v>
      </c>
      <c r="AG54" s="3">
        <v>3.3969999999999998</v>
      </c>
      <c r="AH54" s="3">
        <v>3.7080000000000002</v>
      </c>
      <c r="AI54" s="3">
        <v>3.282</v>
      </c>
      <c r="AJ54" s="3">
        <v>3.26</v>
      </c>
      <c r="AK54" s="3">
        <v>3.2330000000000001</v>
      </c>
      <c r="AL54" s="3">
        <v>3.1240000000000001</v>
      </c>
      <c r="AM54" s="3">
        <v>3.2189999999999999</v>
      </c>
    </row>
    <row r="55" spans="1:39" x14ac:dyDescent="0.2">
      <c r="A55" s="12"/>
      <c r="B55" s="13" t="str">
        <f t="shared" si="7"/>
        <v>B3g (Val, pi-pi*)</v>
      </c>
      <c r="C55" s="3">
        <v>3.2519999999999998</v>
      </c>
      <c r="D55" s="3">
        <v>3.2850000000000001</v>
      </c>
      <c r="E55" s="3">
        <v>3.3159999999999998</v>
      </c>
      <c r="F55" s="3">
        <v>3.3159999999999998</v>
      </c>
      <c r="G55" s="3">
        <v>2.8620000000000001</v>
      </c>
      <c r="H55" s="3">
        <v>3.2869999999999999</v>
      </c>
      <c r="I55" s="3">
        <v>3.3130000000000002</v>
      </c>
      <c r="J55" s="3">
        <v>3.5259999999999998</v>
      </c>
      <c r="K55" s="3">
        <v>3.6080000000000001</v>
      </c>
      <c r="L55" s="3">
        <v>3.4750000000000001</v>
      </c>
      <c r="M55" s="3">
        <v>3.698</v>
      </c>
      <c r="N55" s="3">
        <v>3.69</v>
      </c>
      <c r="O55" s="3">
        <v>3.7320000000000002</v>
      </c>
      <c r="P55" s="3">
        <v>3.5310000000000001</v>
      </c>
      <c r="Q55" s="3">
        <v>3.52</v>
      </c>
      <c r="R55" s="3">
        <v>3.4409999999999998</v>
      </c>
      <c r="S55" s="3">
        <v>3.39</v>
      </c>
      <c r="T55" s="3">
        <v>3.37</v>
      </c>
      <c r="U55" s="3">
        <v>3.31</v>
      </c>
      <c r="V55" s="3">
        <v>3.5009999999999999</v>
      </c>
      <c r="W55" s="3">
        <v>3.62</v>
      </c>
      <c r="X55" s="3">
        <v>3.5289999999999999</v>
      </c>
      <c r="Y55" s="3">
        <v>3.5430000000000001</v>
      </c>
      <c r="Z55" s="3">
        <v>3.427</v>
      </c>
      <c r="AA55" s="3">
        <v>3.5630000000000002</v>
      </c>
      <c r="AB55" s="3">
        <v>3.5139999999999998</v>
      </c>
      <c r="AC55" s="3">
        <v>3.4220000000000002</v>
      </c>
      <c r="AD55" s="3">
        <v>3.5409999999999999</v>
      </c>
      <c r="AE55" s="3">
        <v>3.577</v>
      </c>
      <c r="AF55" s="3">
        <v>3.476</v>
      </c>
      <c r="AG55" s="3">
        <v>3.5569999999999999</v>
      </c>
      <c r="AH55" s="3">
        <v>4.0449999999999999</v>
      </c>
      <c r="AI55" s="3">
        <v>3.5049999999999999</v>
      </c>
      <c r="AJ55" s="3">
        <v>3.5030000000000001</v>
      </c>
      <c r="AK55" s="3">
        <v>3.5489999999999999</v>
      </c>
      <c r="AL55" s="3">
        <v>3.3570000000000002</v>
      </c>
      <c r="AM55" s="3">
        <v>3.524</v>
      </c>
    </row>
    <row r="56" spans="1:39" x14ac:dyDescent="0.2">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row>
    <row r="57" spans="1:39" x14ac:dyDescent="0.2">
      <c r="M57" s="3"/>
      <c r="N57" s="3"/>
      <c r="O57" s="3"/>
      <c r="P57" s="3"/>
      <c r="Q57" s="3"/>
      <c r="R57" s="3"/>
    </row>
    <row r="58" spans="1:39" x14ac:dyDescent="0.2">
      <c r="A58" s="11" t="s">
        <v>343</v>
      </c>
      <c r="B58" s="12"/>
      <c r="C58" s="66" t="s">
        <v>344</v>
      </c>
      <c r="D58" s="66"/>
      <c r="E58" s="66"/>
      <c r="F58" s="66" t="s">
        <v>345</v>
      </c>
      <c r="G58" s="66"/>
      <c r="H58" s="66"/>
      <c r="I58" s="66" t="s">
        <v>346</v>
      </c>
      <c r="J58" s="66"/>
      <c r="K58" s="66"/>
      <c r="L58" s="66" t="s">
        <v>347</v>
      </c>
      <c r="M58" s="66"/>
      <c r="N58" s="66"/>
    </row>
    <row r="59" spans="1:39" x14ac:dyDescent="0.2">
      <c r="A59" s="12"/>
      <c r="B59" s="12"/>
      <c r="C59" s="41" t="s">
        <v>248</v>
      </c>
      <c r="D59" s="41" t="s">
        <v>348</v>
      </c>
      <c r="E59" s="41" t="s">
        <v>349</v>
      </c>
      <c r="F59" s="41" t="s">
        <v>248</v>
      </c>
      <c r="G59" s="41" t="s">
        <v>348</v>
      </c>
      <c r="H59" s="41" t="s">
        <v>349</v>
      </c>
      <c r="I59" s="41" t="s">
        <v>248</v>
      </c>
      <c r="J59" s="41" t="s">
        <v>348</v>
      </c>
      <c r="K59" s="41" t="s">
        <v>349</v>
      </c>
      <c r="L59" s="41" t="s">
        <v>248</v>
      </c>
      <c r="M59" s="41" t="s">
        <v>348</v>
      </c>
      <c r="N59" s="41" t="s">
        <v>349</v>
      </c>
    </row>
    <row r="60" spans="1:39" x14ac:dyDescent="0.2">
      <c r="A60" s="11" t="str">
        <f>A46</f>
        <v>Singlet</v>
      </c>
      <c r="B60" s="13" t="str">
        <f>B46</f>
        <v>B3u (Val, n-pi*)</v>
      </c>
      <c r="C60" s="18">
        <v>2.8210700000000002</v>
      </c>
      <c r="D60" s="18">
        <v>3.1995909999999999</v>
      </c>
      <c r="E60" s="18">
        <v>4.1055359999999999</v>
      </c>
      <c r="F60" s="18">
        <v>3.2277610000000001</v>
      </c>
      <c r="G60" s="18">
        <v>3.300948</v>
      </c>
      <c r="H60" s="18">
        <v>3.8944030000000001</v>
      </c>
      <c r="I60" s="18">
        <v>2.8733659999999999</v>
      </c>
      <c r="J60" s="18">
        <v>3.2505839999999999</v>
      </c>
      <c r="K60" s="18">
        <v>4.1426990000000004</v>
      </c>
      <c r="L60" s="18">
        <v>3.2814749999999999</v>
      </c>
      <c r="M60" s="18">
        <v>3.3526030000000002</v>
      </c>
      <c r="N60" s="18">
        <v>3.930879</v>
      </c>
      <c r="O60" s="3"/>
      <c r="P60" s="3"/>
      <c r="Q60" s="3"/>
      <c r="R60" s="3"/>
    </row>
    <row r="61" spans="1:39" x14ac:dyDescent="0.2">
      <c r="A61" s="12"/>
      <c r="B61" s="13" t="str">
        <f t="shared" ref="B61:B69" si="8">B47</f>
        <v>B1u (Val, pi-pi*)</v>
      </c>
      <c r="C61" s="18">
        <v>2.8865829999999999</v>
      </c>
      <c r="D61" s="18">
        <v>3.2288269999999999</v>
      </c>
      <c r="E61" s="18">
        <v>3.7072509999999999</v>
      </c>
      <c r="F61" s="18">
        <v>3.2006809999999999</v>
      </c>
      <c r="G61" s="18">
        <v>3.3062619999999998</v>
      </c>
      <c r="H61" s="18">
        <v>3.6288740000000002</v>
      </c>
      <c r="I61" s="18">
        <v>3.1320579999999998</v>
      </c>
      <c r="J61" s="18">
        <v>3.4760749999999998</v>
      </c>
      <c r="K61" s="18">
        <v>3.9371999999999998</v>
      </c>
      <c r="L61" s="18">
        <v>3.4409700000000001</v>
      </c>
      <c r="M61" s="18">
        <v>3.5521739999999999</v>
      </c>
      <c r="N61" s="18">
        <v>3.8605170000000002</v>
      </c>
      <c r="O61" s="3"/>
      <c r="P61" s="3"/>
      <c r="Q61" s="3"/>
      <c r="R61" s="3"/>
    </row>
    <row r="62" spans="1:39" x14ac:dyDescent="0.2">
      <c r="A62" s="12"/>
      <c r="B62" s="13" t="str">
        <f t="shared" si="8"/>
        <v>B2u (Val, pi-pi*)</v>
      </c>
      <c r="C62" s="18">
        <v>3.3963939999999999</v>
      </c>
      <c r="D62" s="18">
        <v>3.6688519999999998</v>
      </c>
      <c r="E62" s="18">
        <v>4.2080869999999999</v>
      </c>
      <c r="F62" s="18">
        <v>3.6509520000000002</v>
      </c>
      <c r="G62" s="18">
        <v>3.7260650000000002</v>
      </c>
      <c r="H62" s="18">
        <v>4.1394489999999999</v>
      </c>
      <c r="I62" s="18">
        <v>3.5053589999999999</v>
      </c>
      <c r="J62" s="18">
        <v>3.7820230000000001</v>
      </c>
      <c r="K62" s="18">
        <v>4.3586330000000002</v>
      </c>
      <c r="L62" s="18">
        <v>3.7696740000000002</v>
      </c>
      <c r="M62" s="18">
        <v>3.842435</v>
      </c>
      <c r="N62" s="18">
        <v>4.2891089999999998</v>
      </c>
      <c r="O62" s="3"/>
      <c r="P62" s="3"/>
      <c r="Q62" s="3"/>
      <c r="R62" s="3"/>
    </row>
    <row r="63" spans="1:39" x14ac:dyDescent="0.2">
      <c r="A63" s="12"/>
      <c r="B63" s="13" t="str">
        <f t="shared" si="8"/>
        <v>B3g (Val, pi-pi*)</v>
      </c>
      <c r="C63" s="18">
        <v>3.76769</v>
      </c>
      <c r="D63" s="18">
        <v>4.2062220000000003</v>
      </c>
      <c r="E63" s="18">
        <v>4.7668080000000002</v>
      </c>
      <c r="F63" s="18">
        <v>4.1989369999999999</v>
      </c>
      <c r="G63" s="18">
        <v>4.3104050000000003</v>
      </c>
      <c r="H63" s="18">
        <v>4.6745299999999999</v>
      </c>
      <c r="I63" s="18">
        <v>3.872681</v>
      </c>
      <c r="J63" s="18">
        <v>4.3223209999999996</v>
      </c>
      <c r="K63" s="18">
        <v>4.8945119999999998</v>
      </c>
      <c r="L63" s="18">
        <v>4.3095509999999999</v>
      </c>
      <c r="M63" s="18">
        <v>4.4286409999999998</v>
      </c>
      <c r="N63" s="18">
        <v>4.8015189999999999</v>
      </c>
      <c r="O63" s="3"/>
      <c r="P63" s="3"/>
      <c r="Q63" s="3"/>
      <c r="R63" s="3"/>
    </row>
    <row r="64" spans="1:39" x14ac:dyDescent="0.2">
      <c r="A64" s="12"/>
      <c r="B64" s="13" t="str">
        <f t="shared" si="8"/>
        <v>B2g (Val, n-pi*)</v>
      </c>
      <c r="C64" s="18">
        <v>4.2864279999999999</v>
      </c>
      <c r="D64" s="18">
        <v>4.8275889999999997</v>
      </c>
      <c r="E64" s="18">
        <v>5.8200459999999996</v>
      </c>
      <c r="F64" s="18">
        <v>4.8896839999999999</v>
      </c>
      <c r="G64" s="18">
        <v>4.9615970000000003</v>
      </c>
      <c r="H64" s="18">
        <v>5.5462540000000002</v>
      </c>
      <c r="I64" s="18">
        <v>4.3500880000000004</v>
      </c>
      <c r="J64" s="18">
        <v>4.8906409999999996</v>
      </c>
      <c r="K64" s="18">
        <v>5.8680589999999997</v>
      </c>
      <c r="L64" s="18">
        <v>4.9559119999999997</v>
      </c>
      <c r="M64" s="18">
        <v>5.0256290000000003</v>
      </c>
      <c r="N64" s="18">
        <v>5.593661</v>
      </c>
      <c r="O64" s="3"/>
      <c r="P64" s="3"/>
      <c r="Q64" s="3"/>
      <c r="R64" s="3"/>
    </row>
    <row r="65" spans="1:18" x14ac:dyDescent="0.2">
      <c r="A65" s="12"/>
      <c r="B65" s="13" t="str">
        <f t="shared" si="8"/>
        <v>Au (Val, pi-pi*)</v>
      </c>
      <c r="C65" s="18">
        <v>4.5622749999999996</v>
      </c>
      <c r="D65" s="18">
        <v>4.9987219999999999</v>
      </c>
      <c r="E65" s="18">
        <v>6.4183729999999999</v>
      </c>
      <c r="F65" s="18">
        <v>5.074217</v>
      </c>
      <c r="G65" s="18">
        <v>5.1244930000000002</v>
      </c>
      <c r="H65" s="18">
        <v>6.1861689999999996</v>
      </c>
      <c r="I65" s="18">
        <v>4.5678609999999997</v>
      </c>
      <c r="J65" s="18">
        <v>5.0053380000000001</v>
      </c>
      <c r="K65" s="18">
        <v>6.4260789999999997</v>
      </c>
      <c r="L65" s="18">
        <v>5.0813920000000001</v>
      </c>
      <c r="M65" s="18">
        <v>5.1316119999999996</v>
      </c>
      <c r="N65" s="18">
        <v>6.193225</v>
      </c>
      <c r="O65" s="3"/>
      <c r="P65" s="3"/>
      <c r="Q65" s="3"/>
      <c r="R65" s="3"/>
    </row>
    <row r="66" spans="1:18" x14ac:dyDescent="0.2">
      <c r="A66" s="11" t="str">
        <f>A52</f>
        <v>Triplet</v>
      </c>
      <c r="B66" s="13" t="str">
        <f t="shared" si="8"/>
        <v>B1u (Val, pi-pi*)</v>
      </c>
      <c r="C66" s="18">
        <v>1.614406</v>
      </c>
      <c r="D66" s="18">
        <v>1.7897419999999999</v>
      </c>
      <c r="E66" s="18">
        <v>2.3206709999999999</v>
      </c>
      <c r="F66" s="18">
        <v>1.7226589999999999</v>
      </c>
      <c r="G66" s="18">
        <v>1.8044089999999999</v>
      </c>
      <c r="H66" s="18">
        <v>2.3017979999999998</v>
      </c>
      <c r="I66" s="18">
        <v>1.8366279999999999</v>
      </c>
      <c r="J66" s="18">
        <v>2.067593</v>
      </c>
      <c r="K66" s="18">
        <v>2.3017979999999998</v>
      </c>
      <c r="L66" s="18">
        <v>2.044187</v>
      </c>
      <c r="M66" s="18">
        <v>2.11374</v>
      </c>
      <c r="N66" s="18">
        <v>2.5056020000000001</v>
      </c>
      <c r="O66" s="3"/>
      <c r="P66" s="3"/>
      <c r="Q66" s="3"/>
      <c r="R66" s="3"/>
    </row>
    <row r="67" spans="1:18" x14ac:dyDescent="0.2">
      <c r="A67" s="12"/>
      <c r="B67" s="13" t="str">
        <f t="shared" si="8"/>
        <v>B3u (Val, n-pi*)</v>
      </c>
      <c r="C67" s="18">
        <v>2.3176489999999998</v>
      </c>
      <c r="D67" s="18">
        <v>2.671001</v>
      </c>
      <c r="E67" s="18">
        <v>3.6502699999999999</v>
      </c>
      <c r="F67" s="18">
        <v>2.6780680000000001</v>
      </c>
      <c r="G67" s="18">
        <v>2.7597999999999998</v>
      </c>
      <c r="H67" s="18">
        <v>3.4552740000000002</v>
      </c>
      <c r="I67" s="18">
        <v>2.358123</v>
      </c>
      <c r="J67" s="18">
        <v>2.7164609999999998</v>
      </c>
      <c r="K67" s="18">
        <v>3.4552740000000002</v>
      </c>
      <c r="L67" s="18">
        <v>2.7285490000000001</v>
      </c>
      <c r="M67" s="18">
        <v>2.8078910000000001</v>
      </c>
      <c r="N67" s="18">
        <v>3.4908860000000002</v>
      </c>
      <c r="R67" s="3"/>
    </row>
    <row r="68" spans="1:18" x14ac:dyDescent="0.2">
      <c r="A68" s="12"/>
      <c r="B68" s="13" t="str">
        <f t="shared" si="8"/>
        <v>B2u (Val, pi-pi*)</v>
      </c>
      <c r="C68" s="18">
        <v>2.5049250000000001</v>
      </c>
      <c r="D68" s="18">
        <v>2.7468520000000001</v>
      </c>
      <c r="E68" s="18">
        <v>3.1512549999999999</v>
      </c>
      <c r="F68" s="18">
        <v>2.6968269999999999</v>
      </c>
      <c r="G68" s="18">
        <v>2.7869540000000002</v>
      </c>
      <c r="H68" s="18">
        <v>3.0996990000000002</v>
      </c>
      <c r="I68" s="18">
        <v>2.5717590000000001</v>
      </c>
      <c r="J68" s="18">
        <v>2.8252139999999999</v>
      </c>
      <c r="K68" s="18">
        <v>3.0996990000000002</v>
      </c>
      <c r="L68" s="18">
        <v>2.7871389999999998</v>
      </c>
      <c r="M68" s="18">
        <v>2.8724349999999998</v>
      </c>
      <c r="N68" s="18">
        <v>3.177149</v>
      </c>
    </row>
    <row r="69" spans="1:18" x14ac:dyDescent="0.2">
      <c r="A69" s="12"/>
      <c r="B69" s="13" t="str">
        <f t="shared" si="8"/>
        <v>B3g (Val, pi-pi*)</v>
      </c>
      <c r="C69" s="18">
        <v>2.6844290000000002</v>
      </c>
      <c r="D69" s="18">
        <v>2.9510529999999999</v>
      </c>
      <c r="E69" s="18">
        <v>3.612733</v>
      </c>
      <c r="F69" s="18">
        <v>2.9175049999999998</v>
      </c>
      <c r="G69" s="18">
        <v>2.9924949999999999</v>
      </c>
      <c r="H69" s="18">
        <v>3.5717880000000002</v>
      </c>
      <c r="I69" s="18">
        <v>2.8248980000000001</v>
      </c>
      <c r="J69" s="18">
        <v>3.1248740000000002</v>
      </c>
      <c r="K69" s="18">
        <v>3.5717880000000002</v>
      </c>
      <c r="L69" s="18">
        <v>3.1120420000000002</v>
      </c>
      <c r="M69" s="18">
        <v>3.183799</v>
      </c>
      <c r="N69" s="18">
        <v>3.6955990000000001</v>
      </c>
    </row>
  </sheetData>
  <mergeCells count="4">
    <mergeCell ref="C58:E58"/>
    <mergeCell ref="F58:H58"/>
    <mergeCell ref="I58:K58"/>
    <mergeCell ref="L58:N5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E26C0-8897-D241-9A1C-3607E94ADB53}">
  <dimension ref="A1:AM86"/>
  <sheetViews>
    <sheetView zoomScale="80" zoomScaleNormal="80" workbookViewId="0">
      <selection activeCell="G1" sqref="G1"/>
    </sheetView>
  </sheetViews>
  <sheetFormatPr baseColWidth="10" defaultRowHeight="16" x14ac:dyDescent="0.2"/>
  <sheetData>
    <row r="1" spans="1:21" x14ac:dyDescent="0.2">
      <c r="A1" s="9" t="s">
        <v>80</v>
      </c>
      <c r="B1" s="9"/>
      <c r="C1" s="9" t="s">
        <v>0</v>
      </c>
      <c r="D1" s="26"/>
      <c r="E1" s="10">
        <f>COUNT(C4:C16)</f>
        <v>13</v>
      </c>
      <c r="F1" s="25" t="s">
        <v>61</v>
      </c>
      <c r="G1" s="1" t="s">
        <v>420</v>
      </c>
      <c r="H1" s="24"/>
      <c r="I1" s="24"/>
      <c r="J1" s="10"/>
      <c r="K1" s="10"/>
      <c r="L1" s="10"/>
      <c r="M1" s="24" t="s">
        <v>210</v>
      </c>
      <c r="N1" s="10"/>
      <c r="O1" s="10"/>
      <c r="P1" s="10"/>
      <c r="Q1" s="10"/>
      <c r="R1" s="10"/>
      <c r="S1" s="10"/>
      <c r="T1" s="10"/>
      <c r="U1" s="10"/>
    </row>
    <row r="2" spans="1:21" x14ac:dyDescent="0.2">
      <c r="A2" s="11" t="s">
        <v>25</v>
      </c>
      <c r="B2" s="12"/>
      <c r="C2" s="12" t="s">
        <v>23</v>
      </c>
      <c r="D2" s="12" t="s">
        <v>23</v>
      </c>
      <c r="E2" s="12" t="s">
        <v>22</v>
      </c>
      <c r="F2" s="12" t="s">
        <v>32</v>
      </c>
      <c r="G2" s="12" t="s">
        <v>32</v>
      </c>
      <c r="H2" s="12" t="s">
        <v>24</v>
      </c>
      <c r="I2" s="12" t="s">
        <v>24</v>
      </c>
      <c r="J2" s="12"/>
      <c r="K2" s="31" t="s">
        <v>23</v>
      </c>
      <c r="L2" s="31" t="s">
        <v>22</v>
      </c>
      <c r="M2" s="31" t="s">
        <v>46</v>
      </c>
      <c r="N2" s="31" t="s">
        <v>46</v>
      </c>
      <c r="O2" s="31" t="s">
        <v>22</v>
      </c>
      <c r="P2" s="10"/>
      <c r="Q2" s="10"/>
      <c r="R2" s="10"/>
      <c r="S2" s="10"/>
      <c r="T2" s="10"/>
      <c r="U2" s="10"/>
    </row>
    <row r="3" spans="1:21" x14ac:dyDescent="0.2">
      <c r="A3" s="12"/>
      <c r="B3" s="12"/>
      <c r="C3" s="11" t="s">
        <v>318</v>
      </c>
      <c r="D3" s="11" t="s">
        <v>28</v>
      </c>
      <c r="E3" s="11" t="s">
        <v>29</v>
      </c>
      <c r="F3" s="11" t="s">
        <v>319</v>
      </c>
      <c r="G3" s="11" t="s">
        <v>1</v>
      </c>
      <c r="H3" s="11" t="s">
        <v>2</v>
      </c>
      <c r="I3" s="11" t="s">
        <v>317</v>
      </c>
      <c r="J3" s="11" t="s">
        <v>72</v>
      </c>
      <c r="K3" s="32" t="s">
        <v>127</v>
      </c>
      <c r="L3" s="32" t="s">
        <v>91</v>
      </c>
      <c r="M3" s="32" t="s">
        <v>94</v>
      </c>
      <c r="N3" s="32" t="s">
        <v>94</v>
      </c>
      <c r="O3" s="32" t="s">
        <v>29</v>
      </c>
      <c r="P3" s="10"/>
      <c r="Q3" s="10"/>
      <c r="R3" s="10"/>
      <c r="S3" s="10"/>
      <c r="T3" s="10"/>
      <c r="U3" s="10"/>
    </row>
    <row r="4" spans="1:21" x14ac:dyDescent="0.2">
      <c r="A4" s="11" t="s">
        <v>35</v>
      </c>
      <c r="B4" s="13" t="s">
        <v>47</v>
      </c>
      <c r="C4" s="14">
        <v>4.4589999999999996</v>
      </c>
      <c r="D4" s="14">
        <v>4.4290000000000003</v>
      </c>
      <c r="E4" s="14">
        <v>4.4509999999999996</v>
      </c>
      <c r="F4" s="14">
        <v>4.2469999999999999</v>
      </c>
      <c r="G4" s="14">
        <v>4.1859999999999999</v>
      </c>
      <c r="H4" s="14">
        <v>4.1689999999999996</v>
      </c>
      <c r="I4" s="14">
        <v>4.2640000000000002</v>
      </c>
      <c r="J4" s="14">
        <f t="shared" ref="J4:J10" si="0">I4+H4-F4</f>
        <v>4.1859999999999999</v>
      </c>
      <c r="K4" s="15">
        <v>87.9</v>
      </c>
      <c r="L4" s="19" t="s">
        <v>33</v>
      </c>
      <c r="M4" s="24" t="s">
        <v>211</v>
      </c>
      <c r="N4" s="24">
        <v>-3</v>
      </c>
      <c r="O4" s="24" t="s">
        <v>202</v>
      </c>
      <c r="P4" s="24"/>
      <c r="Q4" s="10"/>
      <c r="R4" s="10"/>
      <c r="S4" s="10"/>
      <c r="T4" s="10"/>
      <c r="U4" s="10"/>
    </row>
    <row r="5" spans="1:21" x14ac:dyDescent="0.2">
      <c r="A5" s="11"/>
      <c r="B5" s="13" t="s">
        <v>31</v>
      </c>
      <c r="C5" s="14">
        <v>4.8310000000000004</v>
      </c>
      <c r="D5" s="14">
        <v>4.8099999999999996</v>
      </c>
      <c r="E5" s="14">
        <v>4.7969999999999997</v>
      </c>
      <c r="F5" s="14">
        <v>4.6440000000000001</v>
      </c>
      <c r="G5" s="14">
        <v>4.633</v>
      </c>
      <c r="H5" s="14">
        <v>4.6029999999999998</v>
      </c>
      <c r="I5" s="14">
        <v>4.641</v>
      </c>
      <c r="J5" s="14">
        <f t="shared" si="0"/>
        <v>4.5999999999999996</v>
      </c>
      <c r="K5" s="15">
        <v>86.1</v>
      </c>
      <c r="L5" s="19" t="s">
        <v>79</v>
      </c>
      <c r="M5" s="24" t="s">
        <v>213</v>
      </c>
      <c r="N5" s="24">
        <v>2</v>
      </c>
      <c r="O5" s="24" t="s">
        <v>203</v>
      </c>
      <c r="P5" s="24"/>
      <c r="Q5" s="10"/>
      <c r="R5" s="10"/>
      <c r="S5" s="10"/>
      <c r="T5" s="10"/>
      <c r="U5" s="10"/>
    </row>
    <row r="6" spans="1:21" x14ac:dyDescent="0.2">
      <c r="A6" s="12"/>
      <c r="B6" s="13" t="s">
        <v>70</v>
      </c>
      <c r="C6" s="14">
        <v>5.0659999999999998</v>
      </c>
      <c r="D6" s="14">
        <v>5.0350000000000001</v>
      </c>
      <c r="E6" s="14">
        <v>5.0389999999999997</v>
      </c>
      <c r="F6" s="14">
        <v>4.8760000000000003</v>
      </c>
      <c r="G6" s="14">
        <v>4.8209999999999997</v>
      </c>
      <c r="H6" s="14">
        <v>4.7910000000000004</v>
      </c>
      <c r="I6" s="14">
        <v>4.88</v>
      </c>
      <c r="J6" s="14">
        <f t="shared" si="0"/>
        <v>4.794999999999999</v>
      </c>
      <c r="K6" s="15">
        <v>87.3</v>
      </c>
      <c r="L6" s="19"/>
      <c r="M6" s="24" t="s">
        <v>209</v>
      </c>
      <c r="N6" s="24">
        <v>-4</v>
      </c>
      <c r="O6" s="24" t="s">
        <v>75</v>
      </c>
      <c r="P6" s="24"/>
      <c r="Q6" s="10"/>
      <c r="R6" s="10"/>
      <c r="S6" s="10"/>
      <c r="T6" s="10"/>
      <c r="U6" s="10"/>
    </row>
    <row r="7" spans="1:21" x14ac:dyDescent="0.2">
      <c r="A7" s="12"/>
      <c r="B7" s="13" t="s">
        <v>60</v>
      </c>
      <c r="C7" s="14">
        <v>5.2560000000000002</v>
      </c>
      <c r="D7" s="14">
        <v>5.194</v>
      </c>
      <c r="E7" s="14">
        <v>5.1890000000000001</v>
      </c>
      <c r="F7" s="14">
        <v>4.9619999999999997</v>
      </c>
      <c r="G7" s="14">
        <v>4.9119999999999999</v>
      </c>
      <c r="H7" s="14">
        <v>4.8890000000000002</v>
      </c>
      <c r="I7" s="14">
        <v>5.0149999999999997</v>
      </c>
      <c r="J7" s="14">
        <f t="shared" si="0"/>
        <v>4.9420000000000002</v>
      </c>
      <c r="K7" s="15">
        <v>88.8</v>
      </c>
      <c r="L7" s="19" t="s">
        <v>33</v>
      </c>
      <c r="M7" s="24" t="s">
        <v>212</v>
      </c>
      <c r="N7" s="24">
        <v>1</v>
      </c>
      <c r="O7" s="24" t="s">
        <v>204</v>
      </c>
      <c r="P7" s="24"/>
      <c r="Q7" s="10"/>
      <c r="R7" s="10"/>
      <c r="S7" s="10"/>
      <c r="T7" s="10"/>
      <c r="U7" s="10"/>
    </row>
    <row r="8" spans="1:21" x14ac:dyDescent="0.2">
      <c r="A8" s="12"/>
      <c r="B8" s="13" t="s">
        <v>60</v>
      </c>
      <c r="C8" s="14">
        <v>6.2240000000000002</v>
      </c>
      <c r="D8" s="14">
        <v>6.1619999999999999</v>
      </c>
      <c r="E8" s="14">
        <v>6.1589999999999998</v>
      </c>
      <c r="F8" s="14">
        <v>6.0010000000000003</v>
      </c>
      <c r="G8" s="14">
        <v>5.931</v>
      </c>
      <c r="H8" s="14">
        <v>5.9020000000000001</v>
      </c>
      <c r="I8" s="14">
        <v>6.02</v>
      </c>
      <c r="J8" s="14">
        <f t="shared" si="0"/>
        <v>5.9210000000000003</v>
      </c>
      <c r="K8" s="15">
        <v>87.4</v>
      </c>
      <c r="L8" s="19" t="s">
        <v>192</v>
      </c>
      <c r="M8" s="24" t="s">
        <v>210</v>
      </c>
      <c r="N8" s="24">
        <v>0</v>
      </c>
      <c r="O8" s="24" t="s">
        <v>206</v>
      </c>
      <c r="P8" s="24"/>
      <c r="Q8" s="10"/>
      <c r="R8" s="10"/>
      <c r="S8" s="10"/>
      <c r="T8" s="10"/>
      <c r="U8" s="10"/>
    </row>
    <row r="9" spans="1:21" x14ac:dyDescent="0.2">
      <c r="A9" s="12"/>
      <c r="B9" s="13" t="s">
        <v>41</v>
      </c>
      <c r="C9" s="14">
        <v>6.8280000000000003</v>
      </c>
      <c r="D9" s="14">
        <v>6.6180000000000003</v>
      </c>
      <c r="E9" s="14">
        <v>6.6820000000000004</v>
      </c>
      <c r="F9" s="14">
        <v>6.1120000000000001</v>
      </c>
      <c r="G9" s="14">
        <v>5.883</v>
      </c>
      <c r="H9" s="14">
        <v>5.875</v>
      </c>
      <c r="I9" s="14">
        <v>6.2359999999999998</v>
      </c>
      <c r="J9" s="14">
        <f>I9+H9-F9</f>
        <v>5.9990000000000006</v>
      </c>
      <c r="K9" s="15">
        <v>81.8</v>
      </c>
      <c r="L9" s="19"/>
      <c r="M9" s="24" t="s">
        <v>216</v>
      </c>
      <c r="N9" s="24">
        <v>-1</v>
      </c>
      <c r="O9" s="24" t="s">
        <v>235</v>
      </c>
      <c r="P9" s="24"/>
      <c r="Q9" s="10"/>
      <c r="R9" s="10"/>
      <c r="S9" s="10"/>
      <c r="T9" s="10"/>
      <c r="U9" s="10"/>
    </row>
    <row r="10" spans="1:21" x14ac:dyDescent="0.2">
      <c r="A10" s="12"/>
      <c r="B10" s="13" t="s">
        <v>208</v>
      </c>
      <c r="C10" s="14">
        <v>6.6859999999999999</v>
      </c>
      <c r="D10" s="14">
        <v>6.5949999999999998</v>
      </c>
      <c r="E10" s="14">
        <v>6.5730000000000004</v>
      </c>
      <c r="F10" s="14">
        <v>6.39</v>
      </c>
      <c r="G10" s="14">
        <v>6.3040000000000003</v>
      </c>
      <c r="H10" s="10">
        <v>6.2610000000000001</v>
      </c>
      <c r="I10" s="14">
        <v>6.4349999999999996</v>
      </c>
      <c r="J10" s="14">
        <f t="shared" si="0"/>
        <v>6.306</v>
      </c>
      <c r="K10" s="15">
        <v>89.1</v>
      </c>
      <c r="L10" s="19" t="s">
        <v>205</v>
      </c>
      <c r="M10" s="24" t="s">
        <v>214</v>
      </c>
      <c r="N10" s="24">
        <v>3</v>
      </c>
      <c r="O10" s="24" t="s">
        <v>207</v>
      </c>
      <c r="P10" s="24"/>
      <c r="Q10" s="10"/>
      <c r="R10" s="10"/>
      <c r="S10" s="10"/>
      <c r="T10" s="10"/>
      <c r="U10" s="10"/>
    </row>
    <row r="11" spans="1:21" x14ac:dyDescent="0.2">
      <c r="A11" s="11" t="s">
        <v>3</v>
      </c>
      <c r="B11" s="13" t="s">
        <v>60</v>
      </c>
      <c r="C11" s="14">
        <v>3.6589999999999998</v>
      </c>
      <c r="D11" s="14">
        <v>3.673</v>
      </c>
      <c r="E11" s="14">
        <v>3.6539999999999999</v>
      </c>
      <c r="F11" s="14">
        <v>3.7589999999999999</v>
      </c>
      <c r="G11" s="14">
        <v>3.7749999999999999</v>
      </c>
      <c r="H11" s="14">
        <v>3.762</v>
      </c>
      <c r="I11" s="29"/>
      <c r="J11" s="14">
        <f>H11</f>
        <v>3.762</v>
      </c>
      <c r="K11" s="15">
        <v>98</v>
      </c>
      <c r="L11" s="19"/>
      <c r="M11" s="24" t="s">
        <v>212</v>
      </c>
      <c r="N11" s="24">
        <v>1</v>
      </c>
      <c r="O11" s="24" t="s">
        <v>201</v>
      </c>
      <c r="P11" s="24"/>
      <c r="Q11" s="10"/>
      <c r="R11" s="10"/>
      <c r="S11" s="10"/>
      <c r="T11" s="10"/>
      <c r="U11" s="10"/>
    </row>
    <row r="12" spans="1:21" x14ac:dyDescent="0.2">
      <c r="A12" s="12"/>
      <c r="B12" s="13" t="s">
        <v>47</v>
      </c>
      <c r="C12" s="14">
        <v>4.165</v>
      </c>
      <c r="D12" s="14">
        <v>4.1349999999999998</v>
      </c>
      <c r="E12" s="14">
        <v>4.1630000000000003</v>
      </c>
      <c r="F12" s="14">
        <v>4.024</v>
      </c>
      <c r="G12" s="14">
        <v>3.964</v>
      </c>
      <c r="H12" s="14">
        <v>3.9569999999999999</v>
      </c>
      <c r="I12" s="29"/>
      <c r="J12" s="14">
        <f>H12</f>
        <v>3.9569999999999999</v>
      </c>
      <c r="K12" s="15">
        <v>96.3</v>
      </c>
      <c r="L12" s="19"/>
      <c r="M12" s="24" t="s">
        <v>209</v>
      </c>
      <c r="N12" s="24">
        <v>-4</v>
      </c>
      <c r="O12" s="24" t="s">
        <v>202</v>
      </c>
      <c r="P12" s="24"/>
      <c r="Q12" s="10"/>
      <c r="R12" s="10"/>
      <c r="S12" s="10"/>
      <c r="T12" s="10"/>
      <c r="U12" s="10"/>
    </row>
    <row r="13" spans="1:21" x14ac:dyDescent="0.2">
      <c r="A13" s="12"/>
      <c r="B13" s="13" t="s">
        <v>208</v>
      </c>
      <c r="C13" s="14">
        <v>4.5019999999999998</v>
      </c>
      <c r="D13" s="14">
        <v>4.4710000000000001</v>
      </c>
      <c r="E13" s="14">
        <v>4.4390000000000001</v>
      </c>
      <c r="F13" s="14">
        <v>4.4020000000000001</v>
      </c>
      <c r="G13" s="14">
        <v>4.3760000000000003</v>
      </c>
      <c r="H13" s="14">
        <v>4.3440000000000003</v>
      </c>
      <c r="I13" s="29"/>
      <c r="J13" s="14">
        <f>H13</f>
        <v>4.3440000000000003</v>
      </c>
      <c r="K13" s="15">
        <v>96.8</v>
      </c>
      <c r="L13" s="19"/>
      <c r="M13" s="24" t="s">
        <v>212</v>
      </c>
      <c r="N13" s="24">
        <v>1</v>
      </c>
      <c r="O13" s="24" t="s">
        <v>203</v>
      </c>
      <c r="P13" s="24"/>
      <c r="Q13" s="10"/>
      <c r="R13" s="10"/>
      <c r="S13" s="10"/>
      <c r="T13" s="10"/>
      <c r="U13" s="10"/>
    </row>
    <row r="14" spans="1:21" x14ac:dyDescent="0.2">
      <c r="A14" s="12"/>
      <c r="B14" s="13" t="s">
        <v>60</v>
      </c>
      <c r="C14" s="14">
        <v>4.649</v>
      </c>
      <c r="D14" s="14">
        <v>4.5979999999999999</v>
      </c>
      <c r="E14" s="14">
        <v>4.5810000000000004</v>
      </c>
      <c r="F14" s="14">
        <v>4.57</v>
      </c>
      <c r="G14" s="14">
        <v>4.5229999999999997</v>
      </c>
      <c r="H14" s="29"/>
      <c r="I14" s="29"/>
      <c r="J14" s="14">
        <f t="shared" ref="J14:J16" si="1">E14+G14-D14</f>
        <v>4.5059999999999993</v>
      </c>
      <c r="K14" s="15">
        <v>97</v>
      </c>
      <c r="L14" s="10"/>
      <c r="M14" s="24" t="s">
        <v>216</v>
      </c>
      <c r="N14" s="24">
        <v>-1</v>
      </c>
      <c r="O14" s="24" t="s">
        <v>215</v>
      </c>
      <c r="P14" s="24"/>
      <c r="Q14" s="10"/>
      <c r="R14" s="10"/>
      <c r="S14" s="10"/>
      <c r="T14" s="10"/>
      <c r="U14" s="10"/>
    </row>
    <row r="15" spans="1:21" x14ac:dyDescent="0.2">
      <c r="A15" s="12"/>
      <c r="B15" s="13" t="s">
        <v>70</v>
      </c>
      <c r="C15" s="14">
        <v>4.758</v>
      </c>
      <c r="D15" s="14">
        <v>4.7270000000000003</v>
      </c>
      <c r="E15" s="14">
        <v>4.7370000000000001</v>
      </c>
      <c r="F15" s="14">
        <v>4.6550000000000002</v>
      </c>
      <c r="G15" s="14">
        <v>4.5979999999999999</v>
      </c>
      <c r="H15" s="14">
        <v>4.5780000000000003</v>
      </c>
      <c r="I15" s="29"/>
      <c r="J15" s="14">
        <f>H15</f>
        <v>4.5780000000000003</v>
      </c>
      <c r="K15" s="15">
        <v>96.4</v>
      </c>
      <c r="L15" s="10"/>
      <c r="M15" s="24" t="s">
        <v>211</v>
      </c>
      <c r="N15" s="24">
        <v>-3</v>
      </c>
      <c r="O15" s="24" t="s">
        <v>75</v>
      </c>
      <c r="P15" s="24"/>
      <c r="Q15" s="10"/>
      <c r="R15" s="10"/>
      <c r="S15" s="10"/>
      <c r="T15" s="10"/>
      <c r="U15" s="10"/>
    </row>
    <row r="16" spans="1:21" x14ac:dyDescent="0.2">
      <c r="A16" s="12"/>
      <c r="B16" s="13" t="s">
        <v>60</v>
      </c>
      <c r="C16" s="10">
        <v>4.7619999999999996</v>
      </c>
      <c r="D16" s="10">
        <v>4.7460000000000004</v>
      </c>
      <c r="E16" s="10">
        <v>4.758</v>
      </c>
      <c r="F16" s="14">
        <v>4.6870000000000003</v>
      </c>
      <c r="G16" s="14">
        <v>4.6539999999999999</v>
      </c>
      <c r="H16" s="29"/>
      <c r="I16" s="29"/>
      <c r="J16" s="14">
        <f t="shared" si="1"/>
        <v>4.6659999999999986</v>
      </c>
      <c r="K16" s="15">
        <v>96.8</v>
      </c>
      <c r="L16" s="10"/>
      <c r="M16" s="24" t="s">
        <v>210</v>
      </c>
      <c r="N16" s="24">
        <v>-2</v>
      </c>
      <c r="O16" s="24" t="s">
        <v>277</v>
      </c>
      <c r="P16" s="24"/>
      <c r="Q16" s="10"/>
      <c r="R16" s="10"/>
      <c r="S16" s="10"/>
      <c r="T16" s="10"/>
      <c r="U16" s="10"/>
    </row>
    <row r="17" spans="1:24" x14ac:dyDescent="0.2">
      <c r="A17" s="24"/>
      <c r="B17" s="25"/>
      <c r="C17" s="10"/>
      <c r="D17" s="10"/>
      <c r="E17" s="10"/>
      <c r="F17" s="25"/>
      <c r="G17" s="10"/>
      <c r="H17" s="10"/>
      <c r="I17" s="10"/>
      <c r="J17" s="10"/>
      <c r="K17" s="10"/>
      <c r="L17" s="10"/>
      <c r="M17" s="10"/>
      <c r="N17" s="10"/>
      <c r="O17" s="10"/>
      <c r="P17" s="10"/>
      <c r="Q17" s="10"/>
      <c r="R17" s="10"/>
      <c r="S17" s="10"/>
      <c r="T17" s="10"/>
      <c r="U17" s="10"/>
    </row>
    <row r="18" spans="1:24" x14ac:dyDescent="0.2">
      <c r="A18" s="10"/>
      <c r="B18" s="10"/>
      <c r="C18" s="25"/>
      <c r="D18" s="10"/>
      <c r="E18" s="10"/>
      <c r="F18" s="10"/>
      <c r="G18" s="10"/>
      <c r="H18" s="10"/>
      <c r="I18" s="10"/>
      <c r="J18" s="10"/>
      <c r="K18" s="10"/>
      <c r="L18" s="10"/>
      <c r="M18" s="10"/>
      <c r="N18" s="10"/>
      <c r="O18" s="10"/>
      <c r="P18" s="10"/>
      <c r="Q18" s="10"/>
      <c r="R18" s="10"/>
      <c r="S18" s="10"/>
      <c r="T18" s="10"/>
      <c r="U18" s="10"/>
    </row>
    <row r="19" spans="1:24" x14ac:dyDescent="0.2">
      <c r="A19" s="11" t="s">
        <v>4</v>
      </c>
      <c r="B19" s="12"/>
      <c r="C19" s="12" t="s">
        <v>5</v>
      </c>
      <c r="D19" s="12" t="s">
        <v>5</v>
      </c>
      <c r="E19" s="12" t="s">
        <v>19</v>
      </c>
      <c r="F19" s="12"/>
      <c r="G19" s="12" t="s">
        <v>22</v>
      </c>
      <c r="H19" s="12" t="s">
        <v>24</v>
      </c>
      <c r="I19" s="12" t="s">
        <v>23</v>
      </c>
      <c r="J19" s="12" t="s">
        <v>24</v>
      </c>
      <c r="K19" s="12" t="s">
        <v>24</v>
      </c>
      <c r="L19" s="12"/>
      <c r="M19" s="12" t="s">
        <v>5</v>
      </c>
      <c r="N19" s="12" t="s">
        <v>5</v>
      </c>
      <c r="O19" s="12" t="s">
        <v>5</v>
      </c>
      <c r="P19" s="12" t="s">
        <v>19</v>
      </c>
      <c r="Q19" s="12" t="s">
        <v>19</v>
      </c>
      <c r="R19" s="12" t="s">
        <v>19</v>
      </c>
      <c r="S19" s="12" t="s">
        <v>21</v>
      </c>
      <c r="T19" s="10"/>
      <c r="U19" s="10"/>
      <c r="V19" s="10"/>
      <c r="W19" s="10"/>
    </row>
    <row r="20" spans="1:24" x14ac:dyDescent="0.2">
      <c r="A20" s="12"/>
      <c r="B20" s="12"/>
      <c r="C20" s="11" t="s">
        <v>6</v>
      </c>
      <c r="D20" s="11" t="s">
        <v>7</v>
      </c>
      <c r="E20" s="11" t="s">
        <v>16</v>
      </c>
      <c r="F20" s="11" t="s">
        <v>9</v>
      </c>
      <c r="G20" s="11" t="s">
        <v>8</v>
      </c>
      <c r="H20" s="11" t="s">
        <v>26</v>
      </c>
      <c r="I20" s="11" t="s">
        <v>10</v>
      </c>
      <c r="J20" s="11" t="s">
        <v>11</v>
      </c>
      <c r="K20" s="11" t="s">
        <v>12</v>
      </c>
      <c r="L20" s="23" t="s">
        <v>36</v>
      </c>
      <c r="M20" s="11" t="s">
        <v>15</v>
      </c>
      <c r="N20" s="11" t="s">
        <v>17</v>
      </c>
      <c r="O20" s="11" t="s">
        <v>18</v>
      </c>
      <c r="P20" s="11" t="s">
        <v>15</v>
      </c>
      <c r="Q20" s="11" t="s">
        <v>13</v>
      </c>
      <c r="R20" s="11" t="s">
        <v>14</v>
      </c>
      <c r="S20" s="11" t="s">
        <v>20</v>
      </c>
      <c r="T20" s="10"/>
      <c r="U20" s="10"/>
      <c r="V20" s="10"/>
      <c r="W20" s="10"/>
    </row>
    <row r="21" spans="1:24" x14ac:dyDescent="0.2">
      <c r="A21" s="11" t="s">
        <v>35</v>
      </c>
      <c r="B21" s="13" t="str">
        <f t="shared" ref="B21:B33" si="2">B4</f>
        <v>B1 (Val, n-pi*)</v>
      </c>
      <c r="C21" s="14">
        <v>4.2309999999999999</v>
      </c>
      <c r="D21" s="14">
        <v>4.0940000000000003</v>
      </c>
      <c r="E21" s="14">
        <v>4.6029999999999998</v>
      </c>
      <c r="F21" s="29"/>
      <c r="G21" s="14">
        <v>4.4509999999999996</v>
      </c>
      <c r="H21" s="10">
        <v>4.3010000000000002</v>
      </c>
      <c r="I21" s="10">
        <v>4.2889999999999997</v>
      </c>
      <c r="J21" s="10">
        <v>4.2629999999999999</v>
      </c>
      <c r="K21" s="14">
        <v>4.1689999999999996</v>
      </c>
      <c r="L21" s="29"/>
      <c r="M21" s="14">
        <v>4.3769999999999998</v>
      </c>
      <c r="N21" s="14">
        <v>4.5369999999999999</v>
      </c>
      <c r="O21" s="14">
        <v>4.3970000000000002</v>
      </c>
      <c r="P21" s="14">
        <v>4.1189999999999998</v>
      </c>
      <c r="Q21" s="14">
        <v>3.93</v>
      </c>
      <c r="R21" s="14">
        <v>4.4749999999999996</v>
      </c>
      <c r="S21" s="14">
        <f>AVERAGE(Q21:R21)</f>
        <v>4.2024999999999997</v>
      </c>
      <c r="T21" s="14"/>
      <c r="U21" s="14"/>
      <c r="V21" s="14"/>
      <c r="W21" s="14"/>
      <c r="X21" s="3"/>
    </row>
    <row r="22" spans="1:24" x14ac:dyDescent="0.2">
      <c r="A22" s="11"/>
      <c r="B22" s="13" t="str">
        <f t="shared" si="2"/>
        <v>A1 (Val, pi-pi*)</v>
      </c>
      <c r="C22" s="14">
        <v>4.8040000000000003</v>
      </c>
      <c r="D22" s="14">
        <v>4.7409999999999997</v>
      </c>
      <c r="E22" s="14">
        <v>5.1420000000000003</v>
      </c>
      <c r="F22" s="29"/>
      <c r="G22" s="14">
        <v>4.7969999999999997</v>
      </c>
      <c r="H22" s="10">
        <v>4.7030000000000003</v>
      </c>
      <c r="I22" s="10">
        <v>4.7050000000000001</v>
      </c>
      <c r="J22" s="10">
        <v>4.6580000000000004</v>
      </c>
      <c r="K22" s="14">
        <v>4.6029999999999998</v>
      </c>
      <c r="L22" s="29"/>
      <c r="M22" s="14">
        <v>4.6440000000000001</v>
      </c>
      <c r="N22" s="14">
        <v>4.6369999999999996</v>
      </c>
      <c r="O22" s="14">
        <v>4.6769999999999996</v>
      </c>
      <c r="P22" s="14">
        <v>4.4109999999999996</v>
      </c>
      <c r="Q22" s="14">
        <v>4.7489999999999997</v>
      </c>
      <c r="R22" s="14">
        <v>4.5529999999999999</v>
      </c>
      <c r="S22" s="14">
        <f t="shared" ref="S22:S33" si="3">AVERAGE(Q22:R22)</f>
        <v>4.6509999999999998</v>
      </c>
      <c r="T22" s="14"/>
      <c r="U22" s="14"/>
      <c r="V22" s="14"/>
      <c r="W22" s="14"/>
      <c r="X22" s="3"/>
    </row>
    <row r="23" spans="1:24" x14ac:dyDescent="0.2">
      <c r="A23" s="11"/>
      <c r="B23" s="13" t="str">
        <f t="shared" si="2"/>
        <v>A2  (Val, n-pi*)</v>
      </c>
      <c r="C23" s="14">
        <v>4.8529999999999998</v>
      </c>
      <c r="D23" s="14">
        <v>4.7910000000000004</v>
      </c>
      <c r="E23" s="14">
        <v>5.1580000000000004</v>
      </c>
      <c r="F23" s="29"/>
      <c r="G23" s="14">
        <v>5.0389999999999997</v>
      </c>
      <c r="H23" s="10">
        <v>4.9130000000000003</v>
      </c>
      <c r="I23" s="10">
        <v>4.9039999999999999</v>
      </c>
      <c r="J23" s="14">
        <v>4.8730000000000002</v>
      </c>
      <c r="K23" s="14">
        <v>4.7910000000000004</v>
      </c>
      <c r="L23" s="29"/>
      <c r="M23" s="14">
        <v>4.9420000000000002</v>
      </c>
      <c r="N23" s="14">
        <v>5.1219999999999999</v>
      </c>
      <c r="O23" s="14">
        <v>4.7919999999999998</v>
      </c>
      <c r="P23" s="14">
        <v>4.6929999999999996</v>
      </c>
      <c r="Q23" s="14">
        <v>4.5890000000000004</v>
      </c>
      <c r="R23" s="14">
        <v>5.0250000000000004</v>
      </c>
      <c r="S23" s="14">
        <f t="shared" si="3"/>
        <v>4.8070000000000004</v>
      </c>
      <c r="T23" s="14"/>
      <c r="U23" s="14"/>
      <c r="V23" s="14"/>
      <c r="W23" s="14"/>
      <c r="X23" s="3"/>
    </row>
    <row r="24" spans="1:24" x14ac:dyDescent="0.2">
      <c r="A24" s="11"/>
      <c r="B24" s="13" t="str">
        <f t="shared" si="2"/>
        <v>B2  (Val, pi-pi*)</v>
      </c>
      <c r="C24" s="14">
        <v>5.532</v>
      </c>
      <c r="D24" s="14">
        <v>4.9459999999999997</v>
      </c>
      <c r="E24" s="14">
        <v>5.53</v>
      </c>
      <c r="F24" s="29"/>
      <c r="G24" s="14">
        <v>5.1890000000000001</v>
      </c>
      <c r="H24" s="10">
        <v>5.0149999999999997</v>
      </c>
      <c r="I24" s="10">
        <v>5.0129999999999999</v>
      </c>
      <c r="J24" s="10">
        <v>4.9820000000000002</v>
      </c>
      <c r="K24" s="14">
        <v>4.8890000000000002</v>
      </c>
      <c r="L24" s="29"/>
      <c r="M24" s="14">
        <v>5.181</v>
      </c>
      <c r="N24" s="14">
        <v>5.1719999999999997</v>
      </c>
      <c r="O24" s="14">
        <v>5.1029999999999998</v>
      </c>
      <c r="P24" s="14">
        <v>4.9530000000000003</v>
      </c>
      <c r="Q24" s="14">
        <v>4.9589999999999996</v>
      </c>
      <c r="R24" s="14">
        <v>4.8639999999999999</v>
      </c>
      <c r="S24" s="14">
        <f t="shared" si="3"/>
        <v>4.9115000000000002</v>
      </c>
      <c r="T24" s="14"/>
      <c r="U24" s="14"/>
      <c r="V24" s="14"/>
      <c r="W24" s="14"/>
      <c r="X24" s="3"/>
    </row>
    <row r="25" spans="1:24" x14ac:dyDescent="0.2">
      <c r="A25" s="11"/>
      <c r="B25" s="13" t="str">
        <f t="shared" si="2"/>
        <v>B2  (Val, pi-pi*)</v>
      </c>
      <c r="C25" s="14">
        <v>5.907</v>
      </c>
      <c r="D25" s="14">
        <v>5.8959999999999999</v>
      </c>
      <c r="E25" s="14">
        <v>6.3449999999999998</v>
      </c>
      <c r="F25" s="29"/>
      <c r="G25" s="14">
        <v>6.1589999999999998</v>
      </c>
      <c r="H25" s="14">
        <v>6.0049999999999999</v>
      </c>
      <c r="I25" s="10">
        <v>5.9880000000000004</v>
      </c>
      <c r="J25" s="14">
        <v>5.9829999999999997</v>
      </c>
      <c r="K25" s="14">
        <v>5.9020000000000001</v>
      </c>
      <c r="L25" s="29"/>
      <c r="M25" s="14">
        <v>5.9580000000000002</v>
      </c>
      <c r="N25" s="14">
        <v>6.0890000000000004</v>
      </c>
      <c r="O25" s="14">
        <v>6.03</v>
      </c>
      <c r="P25" s="14">
        <v>5.7160000000000002</v>
      </c>
      <c r="Q25" s="14">
        <v>5.7430000000000003</v>
      </c>
      <c r="R25" s="14">
        <v>5.9909999999999997</v>
      </c>
      <c r="S25" s="14">
        <f t="shared" si="3"/>
        <v>5.867</v>
      </c>
      <c r="T25" s="14"/>
      <c r="U25" s="14"/>
      <c r="V25" s="14"/>
      <c r="W25" s="14"/>
      <c r="X25" s="3"/>
    </row>
    <row r="26" spans="1:24" x14ac:dyDescent="0.2">
      <c r="A26" s="11"/>
      <c r="B26" s="13" t="str">
        <f t="shared" si="2"/>
        <v>A2 (Val, n-pi*)</v>
      </c>
      <c r="C26" s="14">
        <v>6.9560000000000004</v>
      </c>
      <c r="D26" s="14">
        <v>5.6779999999999999</v>
      </c>
      <c r="E26" s="14">
        <v>6.843</v>
      </c>
      <c r="F26" s="29"/>
      <c r="G26" s="14">
        <v>6.6820000000000004</v>
      </c>
      <c r="H26" s="14">
        <v>6.19</v>
      </c>
      <c r="I26" s="10">
        <v>6.1779999999999999</v>
      </c>
      <c r="J26" s="10">
        <v>6.1420000000000003</v>
      </c>
      <c r="K26" s="14">
        <v>5.875</v>
      </c>
      <c r="L26" s="29"/>
      <c r="M26" s="14">
        <v>6.51</v>
      </c>
      <c r="N26" s="14">
        <v>6.5990000000000002</v>
      </c>
      <c r="O26" s="14">
        <v>6.29</v>
      </c>
      <c r="P26" s="14">
        <v>6.2060000000000004</v>
      </c>
      <c r="Q26" s="14">
        <v>5.6059999999999999</v>
      </c>
      <c r="R26" s="14">
        <v>6.7969999999999997</v>
      </c>
      <c r="S26" s="14">
        <f t="shared" si="3"/>
        <v>6.2014999999999993</v>
      </c>
      <c r="T26" s="14"/>
      <c r="U26" s="14"/>
      <c r="V26" s="14"/>
      <c r="W26" s="14"/>
      <c r="X26" s="3"/>
    </row>
    <row r="27" spans="1:24" x14ac:dyDescent="0.2">
      <c r="A27" s="11"/>
      <c r="B27" s="13" t="str">
        <f t="shared" si="2"/>
        <v>A1  (Val, pi-pi*)</v>
      </c>
      <c r="C27" s="14">
        <v>6.8330000000000002</v>
      </c>
      <c r="D27" s="14">
        <v>6.3120000000000003</v>
      </c>
      <c r="E27" s="14">
        <v>6.8479999999999999</v>
      </c>
      <c r="F27" s="29"/>
      <c r="G27" s="14">
        <v>6.5730000000000004</v>
      </c>
      <c r="H27" s="10">
        <v>6.3710000000000004</v>
      </c>
      <c r="I27" s="10">
        <v>6.3460000000000001</v>
      </c>
      <c r="J27" s="10">
        <v>6.359</v>
      </c>
      <c r="K27" s="10">
        <v>6.2610000000000001</v>
      </c>
      <c r="L27" s="29"/>
      <c r="M27" s="14">
        <v>6.5060000000000002</v>
      </c>
      <c r="N27" s="14">
        <v>6.5179999999999998</v>
      </c>
      <c r="O27" s="14">
        <v>6.4489999999999998</v>
      </c>
      <c r="P27" s="14">
        <v>6.2919999999999998</v>
      </c>
      <c r="Q27" s="14">
        <v>6.3040000000000003</v>
      </c>
      <c r="R27" s="14">
        <v>6.2359999999999998</v>
      </c>
      <c r="S27" s="14">
        <f t="shared" si="3"/>
        <v>6.27</v>
      </c>
      <c r="T27" s="14"/>
      <c r="U27" s="14"/>
      <c r="V27" s="14"/>
      <c r="W27" s="14"/>
      <c r="X27" s="3"/>
    </row>
    <row r="28" spans="1:24" x14ac:dyDescent="0.2">
      <c r="A28" s="11" t="s">
        <v>3</v>
      </c>
      <c r="B28" s="13" t="str">
        <f t="shared" si="2"/>
        <v>B2  (Val, pi-pi*)</v>
      </c>
      <c r="C28" s="14">
        <v>4.0529999999999999</v>
      </c>
      <c r="D28" s="14">
        <v>3.9550000000000001</v>
      </c>
      <c r="E28" s="14">
        <v>4.0860000000000003</v>
      </c>
      <c r="F28" s="29"/>
      <c r="G28" s="14">
        <v>3.6539999999999999</v>
      </c>
      <c r="H28" s="29"/>
      <c r="I28" s="29"/>
      <c r="J28" s="29"/>
      <c r="K28" s="29"/>
      <c r="L28" s="29"/>
      <c r="M28" s="14">
        <v>3.9740000000000002</v>
      </c>
      <c r="N28" s="14">
        <v>3.9740000000000002</v>
      </c>
      <c r="O28" s="14">
        <v>3.9710000000000001</v>
      </c>
      <c r="P28" s="14">
        <v>3.83</v>
      </c>
      <c r="Q28" s="14">
        <v>3.952</v>
      </c>
      <c r="R28" s="14">
        <v>3.5009999999999999</v>
      </c>
      <c r="S28" s="14">
        <f t="shared" si="3"/>
        <v>3.7264999999999997</v>
      </c>
      <c r="T28" s="14"/>
      <c r="U28" s="14"/>
      <c r="V28" s="14"/>
      <c r="W28" s="14"/>
      <c r="X28" s="3"/>
    </row>
    <row r="29" spans="1:24" x14ac:dyDescent="0.2">
      <c r="A29" s="11"/>
      <c r="B29" s="13" t="str">
        <f t="shared" si="2"/>
        <v>B1 (Val, n-pi*)</v>
      </c>
      <c r="C29" s="14">
        <v>4.1520000000000001</v>
      </c>
      <c r="D29" s="14">
        <v>3.86</v>
      </c>
      <c r="E29" s="14">
        <v>4.3289999999999997</v>
      </c>
      <c r="F29" s="29"/>
      <c r="G29" s="14">
        <v>4.1630000000000003</v>
      </c>
      <c r="H29" s="29"/>
      <c r="I29" s="29"/>
      <c r="J29" s="29"/>
      <c r="K29" s="29"/>
      <c r="L29" s="29"/>
      <c r="M29" s="14">
        <v>4.1959999999999997</v>
      </c>
      <c r="N29" s="14">
        <v>4.3419999999999996</v>
      </c>
      <c r="O29" s="14">
        <v>4.1870000000000003</v>
      </c>
      <c r="P29" s="14">
        <v>3.9550000000000001</v>
      </c>
      <c r="Q29" s="14">
        <v>3.71</v>
      </c>
      <c r="R29" s="14">
        <v>4.1989999999999998</v>
      </c>
      <c r="S29" s="14">
        <f t="shared" si="3"/>
        <v>3.9544999999999999</v>
      </c>
      <c r="T29" s="14"/>
      <c r="U29" s="14"/>
      <c r="V29" s="14"/>
      <c r="W29" s="14"/>
      <c r="X29" s="3"/>
    </row>
    <row r="30" spans="1:24" x14ac:dyDescent="0.2">
      <c r="A30" s="11"/>
      <c r="B30" s="13" t="str">
        <f t="shared" si="2"/>
        <v>A1  (Val, pi-pi*)</v>
      </c>
      <c r="C30" s="14">
        <v>4.6289999999999996</v>
      </c>
      <c r="D30" s="14">
        <v>4.5179999999999998</v>
      </c>
      <c r="E30" s="14">
        <v>4.76</v>
      </c>
      <c r="F30" s="29"/>
      <c r="G30" s="14">
        <v>4.4390000000000001</v>
      </c>
      <c r="H30" s="29"/>
      <c r="I30" s="29"/>
      <c r="J30" s="29"/>
      <c r="K30" s="29"/>
      <c r="L30" s="29"/>
      <c r="M30" s="14">
        <v>4.5439999999999996</v>
      </c>
      <c r="N30" s="14">
        <v>4.5650000000000004</v>
      </c>
      <c r="O30" s="14">
        <v>4.5549999999999997</v>
      </c>
      <c r="P30" s="14">
        <v>4.3620000000000001</v>
      </c>
      <c r="Q30" s="14">
        <v>4.4969999999999999</v>
      </c>
      <c r="R30" s="14">
        <v>4.1150000000000002</v>
      </c>
      <c r="S30" s="14">
        <f t="shared" si="3"/>
        <v>4.306</v>
      </c>
      <c r="T30" s="14"/>
      <c r="U30" s="14"/>
      <c r="V30" s="14"/>
      <c r="W30" s="14"/>
      <c r="X30" s="3"/>
    </row>
    <row r="31" spans="1:24" x14ac:dyDescent="0.2">
      <c r="A31" s="11"/>
      <c r="B31" s="13" t="str">
        <f t="shared" si="2"/>
        <v>B2  (Val, pi-pi*)</v>
      </c>
      <c r="C31" s="14">
        <v>4.7610000000000001</v>
      </c>
      <c r="D31" s="14">
        <v>4.6559999999999997</v>
      </c>
      <c r="E31" s="14">
        <v>4.891</v>
      </c>
      <c r="F31" s="29"/>
      <c r="G31" s="14">
        <v>4.5810000000000004</v>
      </c>
      <c r="H31" s="29"/>
      <c r="I31" s="29"/>
      <c r="J31" s="29"/>
      <c r="K31" s="29"/>
      <c r="L31" s="29"/>
      <c r="M31" s="14">
        <v>4.6829999999999998</v>
      </c>
      <c r="N31" s="14">
        <v>4.6929999999999996</v>
      </c>
      <c r="O31" s="14">
        <v>4.6950000000000003</v>
      </c>
      <c r="P31" s="14">
        <v>4.5110000000000001</v>
      </c>
      <c r="Q31" s="14">
        <v>4.5940000000000003</v>
      </c>
      <c r="R31" s="14">
        <v>4.2720000000000002</v>
      </c>
      <c r="S31" s="14">
        <f t="shared" si="3"/>
        <v>4.4329999999999998</v>
      </c>
      <c r="T31" s="14"/>
      <c r="U31" s="14"/>
      <c r="V31" s="14"/>
      <c r="W31" s="14"/>
      <c r="X31" s="3"/>
    </row>
    <row r="32" spans="1:24" x14ac:dyDescent="0.2">
      <c r="A32" s="11"/>
      <c r="B32" s="13" t="str">
        <f t="shared" si="2"/>
        <v>A2  (Val, n-pi*)</v>
      </c>
      <c r="C32" s="14">
        <v>4.6420000000000003</v>
      </c>
      <c r="D32" s="14">
        <v>4.5359999999999996</v>
      </c>
      <c r="E32" s="14">
        <v>4.87</v>
      </c>
      <c r="F32" s="29"/>
      <c r="G32" s="14">
        <v>4.7370000000000001</v>
      </c>
      <c r="H32" s="29"/>
      <c r="I32" s="29"/>
      <c r="J32" s="29"/>
      <c r="K32" s="29"/>
      <c r="L32" s="29"/>
      <c r="M32" s="14">
        <v>4.75</v>
      </c>
      <c r="N32" s="14">
        <v>4.9139999999999997</v>
      </c>
      <c r="O32" s="14">
        <v>4.7919999999999998</v>
      </c>
      <c r="P32" s="14">
        <v>4.5179999999999998</v>
      </c>
      <c r="Q32" s="14">
        <v>4.3470000000000004</v>
      </c>
      <c r="R32" s="14">
        <v>4.7480000000000002</v>
      </c>
      <c r="S32" s="14">
        <f t="shared" si="3"/>
        <v>4.5475000000000003</v>
      </c>
      <c r="T32" s="14"/>
      <c r="U32" s="14"/>
      <c r="V32" s="14"/>
      <c r="W32" s="14"/>
      <c r="X32" s="3"/>
    </row>
    <row r="33" spans="1:39" x14ac:dyDescent="0.2">
      <c r="A33" s="11"/>
      <c r="B33" s="13" t="str">
        <f t="shared" si="2"/>
        <v>B2  (Val, pi-pi*)</v>
      </c>
      <c r="C33" s="14">
        <v>5.077</v>
      </c>
      <c r="D33" s="14">
        <v>4.7809999999999997</v>
      </c>
      <c r="E33" s="14">
        <v>5.0549999999999997</v>
      </c>
      <c r="F33" s="29"/>
      <c r="G33" s="10">
        <v>4.758</v>
      </c>
      <c r="H33" s="29"/>
      <c r="I33" s="29"/>
      <c r="J33" s="29"/>
      <c r="K33" s="29"/>
      <c r="L33" s="29"/>
      <c r="M33" s="14">
        <v>4.9420000000000002</v>
      </c>
      <c r="N33" s="14">
        <v>5.0170000000000003</v>
      </c>
      <c r="O33" s="14">
        <v>4.9290000000000003</v>
      </c>
      <c r="P33" s="14">
        <v>4.7300000000000004</v>
      </c>
      <c r="Q33" s="14">
        <v>4.7350000000000003</v>
      </c>
      <c r="R33" s="14">
        <v>4.6029999999999998</v>
      </c>
      <c r="S33" s="14">
        <f t="shared" si="3"/>
        <v>4.6690000000000005</v>
      </c>
      <c r="T33" s="14"/>
      <c r="U33" s="14"/>
      <c r="V33" s="14"/>
      <c r="W33" s="14"/>
      <c r="X33" s="3"/>
    </row>
    <row r="34" spans="1:39" x14ac:dyDescent="0.2">
      <c r="A34" s="24"/>
      <c r="B34" s="10"/>
      <c r="C34" s="19" t="s">
        <v>223</v>
      </c>
      <c r="D34" s="14"/>
      <c r="E34" s="14"/>
      <c r="F34" s="10"/>
      <c r="G34" s="10"/>
      <c r="H34" s="10"/>
      <c r="I34" s="10"/>
      <c r="J34" s="10"/>
      <c r="K34" s="14"/>
      <c r="L34" s="14"/>
      <c r="M34" s="14"/>
      <c r="N34" s="14"/>
      <c r="O34" s="14"/>
      <c r="P34" s="14"/>
      <c r="Q34" s="14"/>
      <c r="R34" s="14"/>
      <c r="S34" s="14"/>
      <c r="T34" s="14"/>
      <c r="U34" s="14"/>
      <c r="V34" s="14"/>
      <c r="W34" s="14"/>
      <c r="X34" s="3"/>
    </row>
    <row r="35" spans="1:39" x14ac:dyDescent="0.2">
      <c r="C35" s="38" t="s">
        <v>287</v>
      </c>
    </row>
    <row r="37" spans="1:39" x14ac:dyDescent="0.2">
      <c r="A37" s="11" t="s">
        <v>262</v>
      </c>
      <c r="B37" s="12"/>
      <c r="C37" s="12" t="s">
        <v>22</v>
      </c>
      <c r="D37" s="12" t="s">
        <v>22</v>
      </c>
      <c r="E37" s="12" t="s">
        <v>22</v>
      </c>
      <c r="F37" s="12" t="s">
        <v>22</v>
      </c>
      <c r="G37" s="12" t="s">
        <v>5</v>
      </c>
      <c r="H37" s="12" t="s">
        <v>22</v>
      </c>
      <c r="I37" s="12" t="s">
        <v>5</v>
      </c>
      <c r="J37" s="12" t="s">
        <v>22</v>
      </c>
      <c r="K37" s="12" t="s">
        <v>22</v>
      </c>
      <c r="L37" s="12" t="s">
        <v>22</v>
      </c>
      <c r="M37" s="12" t="s">
        <v>22</v>
      </c>
      <c r="N37" s="12" t="s">
        <v>22</v>
      </c>
      <c r="O37" s="12" t="s">
        <v>5</v>
      </c>
      <c r="P37" s="12" t="s">
        <v>5</v>
      </c>
      <c r="Q37" s="12" t="s">
        <v>5</v>
      </c>
      <c r="R37" s="12" t="s">
        <v>22</v>
      </c>
      <c r="S37" s="12" t="s">
        <v>5</v>
      </c>
      <c r="T37" s="12" t="s">
        <v>5</v>
      </c>
      <c r="U37" s="12" t="s">
        <v>5</v>
      </c>
      <c r="V37" s="12" t="s">
        <v>22</v>
      </c>
      <c r="W37" s="12" t="s">
        <v>19</v>
      </c>
      <c r="X37" s="12" t="s">
        <v>22</v>
      </c>
      <c r="Y37" s="12" t="s">
        <v>22</v>
      </c>
      <c r="Z37" s="12" t="s">
        <v>22</v>
      </c>
      <c r="AA37" s="12" t="s">
        <v>22</v>
      </c>
      <c r="AB37" s="12" t="s">
        <v>265</v>
      </c>
      <c r="AC37" s="12" t="s">
        <v>265</v>
      </c>
      <c r="AD37" s="12" t="s">
        <v>265</v>
      </c>
      <c r="AE37" s="12" t="s">
        <v>265</v>
      </c>
      <c r="AF37" s="12" t="s">
        <v>265</v>
      </c>
      <c r="AG37" s="12" t="s">
        <v>265</v>
      </c>
      <c r="AH37" s="12" t="s">
        <v>265</v>
      </c>
      <c r="AI37" s="12" t="s">
        <v>265</v>
      </c>
      <c r="AJ37" s="12" t="s">
        <v>265</v>
      </c>
      <c r="AK37" s="12" t="s">
        <v>5</v>
      </c>
      <c r="AL37" s="12" t="s">
        <v>5</v>
      </c>
      <c r="AM37" s="12" t="s">
        <v>5</v>
      </c>
    </row>
    <row r="38" spans="1:39" x14ac:dyDescent="0.2">
      <c r="A38" s="12"/>
      <c r="B38" s="12"/>
      <c r="C38" s="11" t="s">
        <v>249</v>
      </c>
      <c r="D38" s="11" t="s">
        <v>251</v>
      </c>
      <c r="E38" s="11" t="s">
        <v>247</v>
      </c>
      <c r="F38" s="11" t="s">
        <v>248</v>
      </c>
      <c r="G38" s="11" t="s">
        <v>310</v>
      </c>
      <c r="H38" s="11" t="s">
        <v>256</v>
      </c>
      <c r="I38" s="11" t="s">
        <v>305</v>
      </c>
      <c r="J38" s="11" t="s">
        <v>260</v>
      </c>
      <c r="K38" s="11" t="s">
        <v>258</v>
      </c>
      <c r="L38" s="11" t="s">
        <v>255</v>
      </c>
      <c r="M38" s="11" t="s">
        <v>263</v>
      </c>
      <c r="N38" s="11" t="s">
        <v>257</v>
      </c>
      <c r="O38" s="11" t="s">
        <v>304</v>
      </c>
      <c r="P38" s="11" t="s">
        <v>338</v>
      </c>
      <c r="Q38" s="11" t="s">
        <v>339</v>
      </c>
      <c r="R38" s="11" t="s">
        <v>250</v>
      </c>
      <c r="S38" s="11" t="s">
        <v>340</v>
      </c>
      <c r="T38" s="11" t="s">
        <v>337</v>
      </c>
      <c r="U38" s="11" t="s">
        <v>309</v>
      </c>
      <c r="V38" s="11" t="s">
        <v>252</v>
      </c>
      <c r="W38" s="11" t="s">
        <v>311</v>
      </c>
      <c r="X38" s="11" t="s">
        <v>253</v>
      </c>
      <c r="Y38" s="11" t="s">
        <v>254</v>
      </c>
      <c r="Z38" s="11" t="s">
        <v>259</v>
      </c>
      <c r="AA38" s="11" t="s">
        <v>261</v>
      </c>
      <c r="AB38" s="11" t="s">
        <v>266</v>
      </c>
      <c r="AC38" s="11" t="s">
        <v>267</v>
      </c>
      <c r="AD38" s="11" t="s">
        <v>268</v>
      </c>
      <c r="AE38" s="11" t="s">
        <v>274</v>
      </c>
      <c r="AF38" s="11" t="s">
        <v>269</v>
      </c>
      <c r="AG38" s="11" t="s">
        <v>270</v>
      </c>
      <c r="AH38" s="11" t="s">
        <v>271</v>
      </c>
      <c r="AI38" s="11" t="s">
        <v>272</v>
      </c>
      <c r="AJ38" s="11" t="s">
        <v>273</v>
      </c>
      <c r="AK38" s="11" t="s">
        <v>330</v>
      </c>
      <c r="AL38" s="11" t="s">
        <v>331</v>
      </c>
      <c r="AM38" s="11" t="s">
        <v>332</v>
      </c>
    </row>
    <row r="39" spans="1:39" x14ac:dyDescent="0.2">
      <c r="A39" s="11" t="str">
        <f>A4</f>
        <v>Singlet</v>
      </c>
      <c r="B39" s="13" t="str">
        <f>B4</f>
        <v>B1 (Val, n-pi*)</v>
      </c>
      <c r="C39" s="3">
        <v>3.613</v>
      </c>
      <c r="D39" s="3">
        <v>3.669</v>
      </c>
      <c r="E39" s="3">
        <v>3.8010000000000002</v>
      </c>
      <c r="F39" s="3">
        <v>3.891</v>
      </c>
      <c r="G39" s="3">
        <v>4.0259999999999998</v>
      </c>
      <c r="H39" s="3">
        <v>3.9020000000000001</v>
      </c>
      <c r="I39" s="3">
        <v>3.9089999999999998</v>
      </c>
      <c r="J39" s="3">
        <v>4.29</v>
      </c>
      <c r="K39" s="3">
        <v>4.1210000000000004</v>
      </c>
      <c r="L39" s="3">
        <v>3.9060000000000001</v>
      </c>
      <c r="M39" s="3">
        <v>4.1630000000000003</v>
      </c>
      <c r="N39" s="3">
        <v>4.1310000000000002</v>
      </c>
      <c r="O39" s="3">
        <v>4.3330000000000002</v>
      </c>
      <c r="P39" s="3">
        <v>4.03</v>
      </c>
      <c r="Q39" s="3">
        <v>4.008</v>
      </c>
      <c r="R39" s="3">
        <v>4.2290000000000001</v>
      </c>
      <c r="S39" s="3">
        <v>3.746</v>
      </c>
      <c r="T39" s="3">
        <v>3.9849999999999999</v>
      </c>
      <c r="U39" s="3">
        <v>4.7069999999999999</v>
      </c>
      <c r="V39" s="3">
        <v>4.2009999999999996</v>
      </c>
      <c r="W39" s="3">
        <v>4.3600000000000003</v>
      </c>
      <c r="X39" s="3">
        <v>4.3869999999999996</v>
      </c>
      <c r="Y39" s="3">
        <v>4.4749999999999996</v>
      </c>
      <c r="Z39" s="3">
        <v>4.4130000000000003</v>
      </c>
      <c r="AA39" s="3">
        <v>4.1319999999999997</v>
      </c>
      <c r="AB39" s="3">
        <v>3.9129999999999998</v>
      </c>
      <c r="AC39" s="3">
        <v>4.1550000000000002</v>
      </c>
      <c r="AD39" s="3">
        <v>4.2380000000000004</v>
      </c>
      <c r="AE39" s="3">
        <v>4.3940000000000001</v>
      </c>
      <c r="AF39" s="3">
        <v>4.6020000000000003</v>
      </c>
      <c r="AG39" s="3">
        <v>4.4889999999999999</v>
      </c>
      <c r="AH39" s="3">
        <v>3.335</v>
      </c>
      <c r="AI39" s="3">
        <v>4.1669999999999998</v>
      </c>
      <c r="AJ39" s="3">
        <v>4.1239999999999997</v>
      </c>
      <c r="AK39" s="3">
        <v>4.05</v>
      </c>
      <c r="AL39" s="3">
        <v>3.8860000000000001</v>
      </c>
      <c r="AM39" s="3">
        <v>4.0860000000000003</v>
      </c>
    </row>
    <row r="40" spans="1:39" x14ac:dyDescent="0.2">
      <c r="A40" s="12"/>
      <c r="B40" s="13" t="str">
        <f t="shared" ref="B40:B51" si="4">B5</f>
        <v>A1 (Val, pi-pi*)</v>
      </c>
      <c r="C40" s="3">
        <v>4.5369999999999999</v>
      </c>
      <c r="D40" s="3">
        <v>4.5449999999999999</v>
      </c>
      <c r="E40" s="3">
        <v>4.601</v>
      </c>
      <c r="F40" s="3">
        <v>4.7169999999999996</v>
      </c>
      <c r="G40" s="3">
        <v>4.8390000000000004</v>
      </c>
      <c r="H40" s="3">
        <v>4.5979999999999999</v>
      </c>
      <c r="I40" s="3">
        <v>4.6029999999999998</v>
      </c>
      <c r="J40" s="3">
        <v>4.9459999999999997</v>
      </c>
      <c r="K40" s="3">
        <v>4.9379999999999997</v>
      </c>
      <c r="L40" s="3">
        <v>4.8099999999999996</v>
      </c>
      <c r="M40" s="3">
        <v>4.9969999999999999</v>
      </c>
      <c r="N40" s="3">
        <v>4.9850000000000003</v>
      </c>
      <c r="O40" s="3">
        <v>4.99</v>
      </c>
      <c r="P40" s="3">
        <v>4.8970000000000002</v>
      </c>
      <c r="Q40" s="3">
        <v>4.8949999999999996</v>
      </c>
      <c r="R40" s="3">
        <v>4.8840000000000003</v>
      </c>
      <c r="S40" s="3">
        <v>4.5720000000000001</v>
      </c>
      <c r="T40" s="3">
        <v>4.7190000000000003</v>
      </c>
      <c r="U40" s="3">
        <v>5.0430000000000001</v>
      </c>
      <c r="V40" s="3">
        <v>4.8840000000000003</v>
      </c>
      <c r="W40" s="3">
        <v>4.97</v>
      </c>
      <c r="X40" s="3">
        <v>5.008</v>
      </c>
      <c r="Y40" s="3">
        <v>5.077</v>
      </c>
      <c r="Z40" s="3">
        <v>5.069</v>
      </c>
      <c r="AA40" s="3">
        <v>5.077</v>
      </c>
      <c r="AB40" s="3">
        <v>4.6079999999999997</v>
      </c>
      <c r="AC40" s="3">
        <v>4.8410000000000002</v>
      </c>
      <c r="AD40" s="3">
        <v>4.7960000000000003</v>
      </c>
      <c r="AE40" s="3">
        <v>4.891</v>
      </c>
      <c r="AF40" s="3">
        <v>5.109</v>
      </c>
      <c r="AG40" s="3">
        <v>4.9450000000000003</v>
      </c>
      <c r="AH40" s="3">
        <v>4.0869999999999997</v>
      </c>
      <c r="AI40" s="3">
        <v>4.4660000000000002</v>
      </c>
      <c r="AJ40" s="3">
        <v>4.3730000000000002</v>
      </c>
      <c r="AK40" s="3">
        <v>4.8079999999999998</v>
      </c>
      <c r="AL40" s="3">
        <v>4.6660000000000004</v>
      </c>
      <c r="AM40" s="3">
        <v>4.7729999999999997</v>
      </c>
    </row>
    <row r="41" spans="1:39" x14ac:dyDescent="0.2">
      <c r="A41" s="12"/>
      <c r="B41" s="13" t="str">
        <f t="shared" si="4"/>
        <v>A2  (Val, n-pi*)</v>
      </c>
      <c r="C41" s="3">
        <v>4.2830000000000004</v>
      </c>
      <c r="D41" s="3">
        <v>4.3239999999999998</v>
      </c>
      <c r="E41" s="3">
        <v>4.4450000000000003</v>
      </c>
      <c r="F41" s="3">
        <v>4.5339999999999998</v>
      </c>
      <c r="G41" s="3">
        <v>4.6619999999999999</v>
      </c>
      <c r="H41" s="3">
        <v>4.53</v>
      </c>
      <c r="I41" s="3">
        <v>4.5410000000000004</v>
      </c>
      <c r="J41" s="3">
        <v>4.9089999999999998</v>
      </c>
      <c r="K41" s="3">
        <v>4.7329999999999997</v>
      </c>
      <c r="L41" s="3">
        <v>4.4740000000000002</v>
      </c>
      <c r="M41" s="3">
        <v>4.7279999999999998</v>
      </c>
      <c r="N41" s="3">
        <v>4.7060000000000004</v>
      </c>
      <c r="O41" s="3">
        <v>4.9219999999999997</v>
      </c>
      <c r="P41" s="3">
        <v>4.665</v>
      </c>
      <c r="Q41" s="3">
        <v>4.641</v>
      </c>
      <c r="R41" s="3">
        <v>4.8170000000000002</v>
      </c>
      <c r="S41" s="3">
        <v>4.391</v>
      </c>
      <c r="T41" s="3">
        <v>4.6079999999999997</v>
      </c>
      <c r="U41" s="3">
        <v>5.2140000000000004</v>
      </c>
      <c r="V41" s="3">
        <v>4.7930000000000001</v>
      </c>
      <c r="W41" s="3">
        <v>4.9249999999999998</v>
      </c>
      <c r="X41" s="3">
        <v>4.9489999999999998</v>
      </c>
      <c r="Y41" s="3">
        <v>5.0229999999999997</v>
      </c>
      <c r="Z41" s="3">
        <v>4.95</v>
      </c>
      <c r="AA41" s="3">
        <v>4.6660000000000004</v>
      </c>
      <c r="AB41" s="3">
        <v>4.5640000000000001</v>
      </c>
      <c r="AC41" s="3">
        <v>4.7779999999999996</v>
      </c>
      <c r="AD41" s="3">
        <v>4.8529999999999998</v>
      </c>
      <c r="AE41" s="3">
        <v>4.9690000000000003</v>
      </c>
      <c r="AF41" s="3">
        <v>5.15</v>
      </c>
      <c r="AG41" s="3">
        <v>5.0620000000000003</v>
      </c>
      <c r="AH41" s="3">
        <v>4.0490000000000004</v>
      </c>
      <c r="AI41" s="3">
        <v>4.7560000000000002</v>
      </c>
      <c r="AJ41" s="3">
        <v>4.7140000000000004</v>
      </c>
      <c r="AK41" s="3">
        <v>4.6879999999999997</v>
      </c>
      <c r="AL41" s="3">
        <v>4.5330000000000004</v>
      </c>
      <c r="AM41" s="3">
        <v>4.7149999999999999</v>
      </c>
    </row>
    <row r="42" spans="1:39" x14ac:dyDescent="0.2">
      <c r="A42" s="12"/>
      <c r="B42" s="13" t="str">
        <f t="shared" si="4"/>
        <v>B2  (Val, pi-pi*)</v>
      </c>
      <c r="C42" s="3">
        <v>4.3840000000000003</v>
      </c>
      <c r="D42" s="3">
        <v>4.3959999999999999</v>
      </c>
      <c r="E42" s="3">
        <v>4.47</v>
      </c>
      <c r="F42" s="3">
        <v>4.59</v>
      </c>
      <c r="G42" s="3">
        <v>4.6779999999999999</v>
      </c>
      <c r="H42" s="3">
        <v>4.5140000000000002</v>
      </c>
      <c r="I42" s="3">
        <v>4.5350000000000001</v>
      </c>
      <c r="J42" s="3">
        <v>4.8659999999999997</v>
      </c>
      <c r="K42" s="3">
        <v>4.8339999999999996</v>
      </c>
      <c r="L42" s="3">
        <v>4.7249999999999996</v>
      </c>
      <c r="M42" s="3">
        <v>4.9160000000000004</v>
      </c>
      <c r="N42" s="3">
        <v>4.9249999999999998</v>
      </c>
      <c r="O42" s="3">
        <v>4.96</v>
      </c>
      <c r="P42" s="3">
        <v>4.7699999999999996</v>
      </c>
      <c r="Q42" s="3">
        <v>4.7590000000000003</v>
      </c>
      <c r="R42" s="3">
        <v>4.7969999999999997</v>
      </c>
      <c r="S42" s="3">
        <v>4.4249999999999998</v>
      </c>
      <c r="T42" s="3">
        <v>4.6040000000000001</v>
      </c>
      <c r="U42" s="3">
        <v>5.0430000000000001</v>
      </c>
      <c r="V42" s="3">
        <v>4.7939999999999996</v>
      </c>
      <c r="W42" s="3">
        <v>4.9059999999999997</v>
      </c>
      <c r="X42" s="3">
        <v>4.9560000000000004</v>
      </c>
      <c r="Y42" s="3">
        <v>5.0519999999999996</v>
      </c>
      <c r="Z42" s="3">
        <v>5.0469999999999997</v>
      </c>
      <c r="AA42" s="3">
        <v>4.9429999999999996</v>
      </c>
      <c r="AB42" s="3">
        <v>4.7610000000000001</v>
      </c>
      <c r="AC42" s="3">
        <v>4.8639999999999999</v>
      </c>
      <c r="AD42" s="3">
        <v>5.0519999999999996</v>
      </c>
      <c r="AE42" s="3">
        <v>5.093</v>
      </c>
      <c r="AF42" s="3">
        <v>5.1959999999999997</v>
      </c>
      <c r="AG42" s="3">
        <v>5.2140000000000004</v>
      </c>
      <c r="AH42" s="3">
        <v>4.9850000000000003</v>
      </c>
      <c r="AI42" s="3">
        <v>4.944</v>
      </c>
      <c r="AJ42" s="3">
        <v>4.923</v>
      </c>
      <c r="AK42" s="3">
        <v>4.6989999999999998</v>
      </c>
      <c r="AL42" s="3">
        <v>4.5460000000000003</v>
      </c>
      <c r="AM42" s="3">
        <v>4.6829999999999998</v>
      </c>
    </row>
    <row r="43" spans="1:39" x14ac:dyDescent="0.2">
      <c r="A43" s="12"/>
      <c r="B43" s="13" t="str">
        <f t="shared" si="4"/>
        <v>B2  (Val, pi-pi*)</v>
      </c>
      <c r="C43" s="3">
        <v>5.399</v>
      </c>
      <c r="D43" s="3">
        <v>5.4530000000000003</v>
      </c>
      <c r="E43" s="3">
        <v>5.5449999999999999</v>
      </c>
      <c r="F43" s="3">
        <v>5.6820000000000004</v>
      </c>
      <c r="G43" s="3">
        <v>5.819</v>
      </c>
      <c r="H43" s="3">
        <v>5.6589999999999998</v>
      </c>
      <c r="I43" s="3">
        <v>5.68</v>
      </c>
      <c r="J43" s="3">
        <v>5.9950000000000001</v>
      </c>
      <c r="K43" s="3">
        <v>5.9809999999999999</v>
      </c>
      <c r="L43" s="3">
        <v>5.8419999999999996</v>
      </c>
      <c r="M43" s="3">
        <v>5.9939999999999998</v>
      </c>
      <c r="N43" s="3">
        <v>6.024</v>
      </c>
      <c r="O43" s="3">
        <v>6.0549999999999997</v>
      </c>
      <c r="P43" s="3">
        <v>5.8879999999999999</v>
      </c>
      <c r="Q43" s="3">
        <v>5.8789999999999996</v>
      </c>
      <c r="R43" s="3">
        <v>5.9569999999999999</v>
      </c>
      <c r="S43" s="3">
        <v>5.5419999999999998</v>
      </c>
      <c r="T43" s="3">
        <v>5.7240000000000002</v>
      </c>
      <c r="U43" s="3">
        <v>6.2060000000000004</v>
      </c>
      <c r="V43" s="3">
        <v>5.9560000000000004</v>
      </c>
      <c r="W43" s="3">
        <v>6.0330000000000004</v>
      </c>
      <c r="X43" s="3">
        <v>6.1150000000000002</v>
      </c>
      <c r="Y43" s="3">
        <v>6.1989999999999998</v>
      </c>
      <c r="Z43" s="3">
        <v>6.2089999999999996</v>
      </c>
      <c r="AA43" s="3">
        <v>6.0960000000000001</v>
      </c>
      <c r="AB43" s="3">
        <v>5.6769999999999996</v>
      </c>
      <c r="AC43" s="3">
        <v>5.9119999999999999</v>
      </c>
      <c r="AD43" s="3">
        <v>5.992</v>
      </c>
      <c r="AE43" s="3">
        <v>6.0990000000000002</v>
      </c>
      <c r="AF43" s="3">
        <v>6.3140000000000001</v>
      </c>
      <c r="AG43" s="3">
        <v>6.202</v>
      </c>
      <c r="AH43" s="3">
        <v>5.3250000000000002</v>
      </c>
      <c r="AI43" s="3">
        <v>5.8719999999999999</v>
      </c>
      <c r="AJ43" s="3">
        <v>5.8380000000000001</v>
      </c>
      <c r="AK43" s="3">
        <v>5.84</v>
      </c>
      <c r="AL43" s="3">
        <v>5.6520000000000001</v>
      </c>
      <c r="AM43" s="3">
        <v>5.8079999999999998</v>
      </c>
    </row>
    <row r="44" spans="1:39" x14ac:dyDescent="0.2">
      <c r="A44" s="12"/>
      <c r="B44" s="13" t="str">
        <f t="shared" si="4"/>
        <v>A2 (Val, n-pi*)</v>
      </c>
      <c r="C44" s="3">
        <v>4.7839999999999998</v>
      </c>
      <c r="D44" s="3">
        <v>4.931</v>
      </c>
      <c r="E44" s="3">
        <v>5.1989999999999998</v>
      </c>
      <c r="F44" s="3">
        <v>5.4180000000000001</v>
      </c>
      <c r="G44" s="3">
        <v>5.7009999999999996</v>
      </c>
      <c r="H44" s="3">
        <v>5.3929999999999998</v>
      </c>
      <c r="I44" s="3">
        <v>5.4029999999999996</v>
      </c>
      <c r="J44" s="3">
        <v>6.2489999999999997</v>
      </c>
      <c r="K44" s="3">
        <v>6.1589999999999998</v>
      </c>
      <c r="L44" s="3">
        <v>5.9560000000000004</v>
      </c>
      <c r="M44" s="3">
        <v>6.415</v>
      </c>
      <c r="N44" s="3">
        <v>6.42</v>
      </c>
      <c r="O44" s="3">
        <v>6.4809999999999999</v>
      </c>
      <c r="P44" s="3">
        <v>5.7380000000000004</v>
      </c>
      <c r="Q44" s="3">
        <v>5.734</v>
      </c>
      <c r="R44" s="3">
        <v>6.2549999999999999</v>
      </c>
      <c r="S44" s="3">
        <v>5.1680000000000001</v>
      </c>
      <c r="T44" s="3">
        <v>5.6230000000000002</v>
      </c>
      <c r="U44" s="3">
        <v>7.36</v>
      </c>
      <c r="V44" s="3">
        <v>6.2190000000000003</v>
      </c>
      <c r="W44" s="3">
        <v>6.6020000000000003</v>
      </c>
      <c r="X44" s="3">
        <v>6.694</v>
      </c>
      <c r="Y44" s="3">
        <v>6.8920000000000003</v>
      </c>
      <c r="Z44" s="3">
        <v>6.8630000000000004</v>
      </c>
      <c r="AA44" s="3">
        <v>6.6420000000000003</v>
      </c>
      <c r="AB44" s="3">
        <v>5.3760000000000003</v>
      </c>
      <c r="AC44" s="3">
        <v>5.98</v>
      </c>
      <c r="AD44" s="3">
        <v>6.3390000000000004</v>
      </c>
      <c r="AE44" s="3">
        <v>6.8159999999999998</v>
      </c>
      <c r="AF44" s="3">
        <v>7.21</v>
      </c>
      <c r="AG44" s="3">
        <v>7.0609999999999999</v>
      </c>
      <c r="AH44" s="3">
        <v>5.016</v>
      </c>
      <c r="AI44" s="3">
        <v>6.548</v>
      </c>
      <c r="AJ44" s="3">
        <v>6.5679999999999996</v>
      </c>
      <c r="AK44" s="3">
        <v>5.7270000000000003</v>
      </c>
      <c r="AL44" s="3">
        <v>5.3929999999999998</v>
      </c>
      <c r="AM44" s="3">
        <v>5.8550000000000004</v>
      </c>
    </row>
    <row r="45" spans="1:39" x14ac:dyDescent="0.2">
      <c r="A45" s="12"/>
      <c r="B45" s="13" t="str">
        <f t="shared" si="4"/>
        <v>A1  (Val, pi-pi*)</v>
      </c>
      <c r="C45" s="3">
        <v>5.984</v>
      </c>
      <c r="D45" s="3">
        <v>5.9109999999999996</v>
      </c>
      <c r="E45" s="3">
        <v>5.9770000000000003</v>
      </c>
      <c r="F45" s="3">
        <v>6.0960000000000001</v>
      </c>
      <c r="G45" s="3">
        <v>6.2229999999999999</v>
      </c>
      <c r="H45" s="3">
        <v>5.9349999999999996</v>
      </c>
      <c r="I45" s="3">
        <v>5.97</v>
      </c>
      <c r="J45" s="3">
        <v>6.319</v>
      </c>
      <c r="K45" s="3">
        <v>6.3049999999999997</v>
      </c>
      <c r="L45" s="3">
        <v>6.1379999999999999</v>
      </c>
      <c r="M45" s="3">
        <v>6.29</v>
      </c>
      <c r="N45" s="3">
        <v>6.3029999999999999</v>
      </c>
      <c r="O45" s="3">
        <v>6.3529999999999998</v>
      </c>
      <c r="P45" s="3">
        <v>6.2930000000000001</v>
      </c>
      <c r="Q45" s="3">
        <v>6.2759999999999998</v>
      </c>
      <c r="R45" s="3">
        <v>6.2510000000000003</v>
      </c>
      <c r="S45" s="3">
        <v>5.9359999999999999</v>
      </c>
      <c r="T45" s="3">
        <v>6.0869999999999997</v>
      </c>
      <c r="U45" s="3">
        <v>6.4820000000000002</v>
      </c>
      <c r="V45" s="3">
        <v>6.2670000000000003</v>
      </c>
      <c r="W45" s="3">
        <v>6.3010000000000002</v>
      </c>
      <c r="X45" s="3">
        <v>6.4009999999999998</v>
      </c>
      <c r="Y45" s="3">
        <v>6.4889999999999999</v>
      </c>
      <c r="Z45" s="3">
        <v>6.4909999999999997</v>
      </c>
      <c r="AA45" s="3">
        <v>6.37</v>
      </c>
      <c r="AB45" s="3">
        <v>6.0659999999999998</v>
      </c>
      <c r="AC45" s="3">
        <v>6.2619999999999996</v>
      </c>
      <c r="AD45" s="3">
        <v>6.3010000000000002</v>
      </c>
      <c r="AE45" s="3">
        <v>6.3879999999999999</v>
      </c>
      <c r="AF45" s="3">
        <v>6.5789999999999997</v>
      </c>
      <c r="AG45" s="3">
        <v>6.4790000000000001</v>
      </c>
      <c r="AH45" s="3">
        <v>5.8070000000000004</v>
      </c>
      <c r="AI45" s="3">
        <v>6.1959999999999997</v>
      </c>
      <c r="AJ45" s="3">
        <v>6.1589999999999998</v>
      </c>
      <c r="AK45" s="3">
        <v>6.22</v>
      </c>
      <c r="AL45" s="3">
        <v>6.077</v>
      </c>
      <c r="AM45" s="3">
        <v>6.1769999999999996</v>
      </c>
    </row>
    <row r="46" spans="1:39" x14ac:dyDescent="0.2">
      <c r="A46" s="11" t="str">
        <f>A11</f>
        <v>Triplet</v>
      </c>
      <c r="B46" s="13" t="str">
        <f t="shared" si="4"/>
        <v>B2  (Val, pi-pi*)</v>
      </c>
      <c r="C46" s="3">
        <v>3.2509999999999999</v>
      </c>
      <c r="D46" s="3">
        <v>3.3410000000000002</v>
      </c>
      <c r="E46" s="3">
        <v>3.33</v>
      </c>
      <c r="F46" s="3">
        <v>3.2029999999999998</v>
      </c>
      <c r="G46" s="29"/>
      <c r="H46" s="3">
        <v>3.2429999999999999</v>
      </c>
      <c r="I46" s="3">
        <v>3.2559999999999998</v>
      </c>
      <c r="J46" s="3">
        <v>3.4129999999999998</v>
      </c>
      <c r="K46" s="3">
        <v>3.573</v>
      </c>
      <c r="L46" s="3">
        <v>3.4119999999999999</v>
      </c>
      <c r="M46" s="3">
        <v>3.7850000000000001</v>
      </c>
      <c r="N46" s="3">
        <v>3.7570000000000001</v>
      </c>
      <c r="O46" s="3">
        <v>3.7839999999999998</v>
      </c>
      <c r="P46" s="3">
        <v>3.5310000000000001</v>
      </c>
      <c r="Q46" s="3">
        <v>3.524</v>
      </c>
      <c r="R46" s="3">
        <v>3.1930000000000001</v>
      </c>
      <c r="S46" s="3">
        <v>3.4409999999999998</v>
      </c>
      <c r="T46" s="3">
        <v>3.2709999999999999</v>
      </c>
      <c r="U46" s="3">
        <v>2.1669999999999998</v>
      </c>
      <c r="V46" s="3">
        <v>3.3330000000000002</v>
      </c>
      <c r="W46" s="3">
        <v>3.5369999999999999</v>
      </c>
      <c r="X46" s="3">
        <v>3.1779999999999999</v>
      </c>
      <c r="Y46" s="3">
        <v>3.0489999999999999</v>
      </c>
      <c r="Z46" s="3">
        <v>2.78</v>
      </c>
      <c r="AA46" s="3">
        <v>3.3610000000000002</v>
      </c>
      <c r="AB46" s="29"/>
      <c r="AC46" s="29"/>
      <c r="AD46" s="29"/>
      <c r="AE46" s="29"/>
      <c r="AF46" s="29"/>
      <c r="AG46" s="29"/>
      <c r="AH46" s="29"/>
      <c r="AI46" s="29"/>
      <c r="AJ46" s="29"/>
      <c r="AK46" s="3">
        <v>3.673</v>
      </c>
      <c r="AL46" s="3">
        <v>3.3519999999999999</v>
      </c>
      <c r="AM46" s="3">
        <v>3.593</v>
      </c>
    </row>
    <row r="47" spans="1:39" x14ac:dyDescent="0.2">
      <c r="A47" s="12"/>
      <c r="B47" s="13" t="str">
        <f t="shared" si="4"/>
        <v>B1 (Val, n-pi*)</v>
      </c>
      <c r="C47" s="3">
        <v>3.2040000000000002</v>
      </c>
      <c r="D47" s="3">
        <v>3.306</v>
      </c>
      <c r="E47" s="3">
        <v>3.4049999999999998</v>
      </c>
      <c r="F47" s="3">
        <v>3.4430000000000001</v>
      </c>
      <c r="G47" s="29"/>
      <c r="H47" s="3">
        <v>3.637</v>
      </c>
      <c r="I47" s="3">
        <v>3.645</v>
      </c>
      <c r="J47" s="3">
        <v>3.8580000000000001</v>
      </c>
      <c r="K47" s="3">
        <v>3.7120000000000002</v>
      </c>
      <c r="L47" s="3">
        <v>3.6869999999999998</v>
      </c>
      <c r="M47" s="3">
        <v>3.85</v>
      </c>
      <c r="N47" s="3">
        <v>3.7839999999999998</v>
      </c>
      <c r="O47" s="3">
        <v>3.9740000000000002</v>
      </c>
      <c r="P47" s="3">
        <v>3.6960000000000002</v>
      </c>
      <c r="Q47" s="3">
        <v>3.6749999999999998</v>
      </c>
      <c r="R47" s="3">
        <v>3.77</v>
      </c>
      <c r="S47" s="3">
        <v>3.3620000000000001</v>
      </c>
      <c r="T47" s="3">
        <v>3.56</v>
      </c>
      <c r="U47" s="3">
        <v>4.1449999999999996</v>
      </c>
      <c r="V47" s="3">
        <v>3.7749999999999999</v>
      </c>
      <c r="W47" s="3">
        <v>4.0140000000000002</v>
      </c>
      <c r="X47" s="3">
        <v>3.94</v>
      </c>
      <c r="Y47" s="3">
        <v>4.0289999999999999</v>
      </c>
      <c r="Z47" s="3">
        <v>3.8879999999999999</v>
      </c>
      <c r="AA47" s="3">
        <v>3.766</v>
      </c>
      <c r="AB47" s="29"/>
      <c r="AC47" s="29"/>
      <c r="AD47" s="29"/>
      <c r="AE47" s="29"/>
      <c r="AF47" s="29"/>
      <c r="AG47" s="29"/>
      <c r="AH47" s="29"/>
      <c r="AI47" s="29"/>
      <c r="AJ47" s="29"/>
      <c r="AK47" s="3">
        <v>3.7349999999999999</v>
      </c>
      <c r="AL47" s="3">
        <v>3.48</v>
      </c>
      <c r="AM47" s="3">
        <v>3.7549999999999999</v>
      </c>
    </row>
    <row r="48" spans="1:39" x14ac:dyDescent="0.2">
      <c r="A48" s="12"/>
      <c r="B48" s="13" t="str">
        <f t="shared" si="4"/>
        <v>A1  (Val, pi-pi*)</v>
      </c>
      <c r="C48" s="3">
        <v>3.7970000000000002</v>
      </c>
      <c r="D48" s="3">
        <v>3.8279999999999998</v>
      </c>
      <c r="E48" s="3">
        <v>3.863</v>
      </c>
      <c r="F48" s="3">
        <v>3.9049999999999998</v>
      </c>
      <c r="G48" s="29"/>
      <c r="H48" s="3">
        <v>3.88</v>
      </c>
      <c r="I48" s="3">
        <v>3.91</v>
      </c>
      <c r="J48" s="3">
        <v>4.141</v>
      </c>
      <c r="K48" s="3">
        <v>4.1879999999999997</v>
      </c>
      <c r="L48" s="3">
        <v>4.09</v>
      </c>
      <c r="M48" s="3">
        <v>4.3090000000000002</v>
      </c>
      <c r="N48" s="3">
        <v>4.2629999999999999</v>
      </c>
      <c r="O48" s="3">
        <v>4.2960000000000003</v>
      </c>
      <c r="P48" s="3">
        <v>4.1449999999999996</v>
      </c>
      <c r="Q48" s="3">
        <v>4.1340000000000003</v>
      </c>
      <c r="R48" s="3">
        <v>4.0679999999999996</v>
      </c>
      <c r="S48" s="3">
        <v>3.8860000000000001</v>
      </c>
      <c r="T48" s="3">
        <v>3.9449999999999998</v>
      </c>
      <c r="U48" s="3">
        <v>4.1130000000000004</v>
      </c>
      <c r="V48" s="3">
        <v>4.109</v>
      </c>
      <c r="W48" s="3">
        <v>4.2510000000000003</v>
      </c>
      <c r="X48" s="3">
        <v>4.2039999999999997</v>
      </c>
      <c r="Y48" s="3">
        <v>4.2640000000000002</v>
      </c>
      <c r="Z48" s="3">
        <v>4.1890000000000001</v>
      </c>
      <c r="AA48" s="3">
        <v>4.258</v>
      </c>
      <c r="AB48" s="29"/>
      <c r="AC48" s="29"/>
      <c r="AD48" s="29"/>
      <c r="AE48" s="29"/>
      <c r="AF48" s="29"/>
      <c r="AG48" s="29"/>
      <c r="AH48" s="29"/>
      <c r="AI48" s="29"/>
      <c r="AJ48" s="29"/>
      <c r="AK48" s="3">
        <v>4.1109999999999998</v>
      </c>
      <c r="AL48" s="3">
        <v>3.9129999999999998</v>
      </c>
      <c r="AM48" s="3">
        <v>4.0659999999999998</v>
      </c>
    </row>
    <row r="49" spans="1:39" x14ac:dyDescent="0.2">
      <c r="A49" s="12"/>
      <c r="B49" s="13" t="str">
        <f t="shared" si="4"/>
        <v>B2  (Val, pi-pi*)</v>
      </c>
      <c r="C49" s="3">
        <v>3.8679999999999999</v>
      </c>
      <c r="D49" s="3">
        <v>3.9510000000000001</v>
      </c>
      <c r="E49" s="3">
        <v>3.9870000000000001</v>
      </c>
      <c r="F49" s="3">
        <v>3.99</v>
      </c>
      <c r="G49" s="29"/>
      <c r="H49" s="3">
        <v>4.1920000000000002</v>
      </c>
      <c r="I49" s="3">
        <v>4.2210000000000001</v>
      </c>
      <c r="J49" s="3">
        <v>4.2889999999999997</v>
      </c>
      <c r="K49" s="3">
        <v>4.2759999999999998</v>
      </c>
      <c r="L49" s="3">
        <v>4.2560000000000002</v>
      </c>
      <c r="M49" s="3">
        <v>4.3259999999999996</v>
      </c>
      <c r="N49" s="3">
        <v>4.3109999999999999</v>
      </c>
      <c r="O49" s="3">
        <v>4.3520000000000003</v>
      </c>
      <c r="P49" s="3">
        <v>4.2809999999999997</v>
      </c>
      <c r="Q49" s="3">
        <v>4.2679999999999998</v>
      </c>
      <c r="R49" s="3">
        <v>4.2009999999999996</v>
      </c>
      <c r="S49" s="3">
        <v>3.9980000000000002</v>
      </c>
      <c r="T49" s="3">
        <v>4.0720000000000001</v>
      </c>
      <c r="U49" s="3">
        <v>4.2789999999999999</v>
      </c>
      <c r="V49" s="3">
        <v>4.2370000000000001</v>
      </c>
      <c r="W49" s="3">
        <v>4.4009999999999998</v>
      </c>
      <c r="X49" s="3">
        <v>4.3540000000000001</v>
      </c>
      <c r="Y49" s="3">
        <v>4.4450000000000003</v>
      </c>
      <c r="Z49" s="3">
        <v>4.3289999999999997</v>
      </c>
      <c r="AA49" s="3">
        <v>4.3789999999999996</v>
      </c>
      <c r="AB49" s="29"/>
      <c r="AC49" s="29"/>
      <c r="AD49" s="29"/>
      <c r="AE49" s="29"/>
      <c r="AF49" s="29"/>
      <c r="AG49" s="29"/>
      <c r="AH49" s="29"/>
      <c r="AI49" s="29"/>
      <c r="AJ49" s="29"/>
      <c r="AK49" s="3">
        <v>4.2990000000000004</v>
      </c>
      <c r="AL49" s="3">
        <v>4.0350000000000001</v>
      </c>
      <c r="AM49" s="3">
        <v>4.2130000000000001</v>
      </c>
    </row>
    <row r="50" spans="1:39" x14ac:dyDescent="0.2">
      <c r="A50" s="12"/>
      <c r="B50" s="13" t="str">
        <f t="shared" si="4"/>
        <v>A2  (Val, n-pi*)</v>
      </c>
      <c r="C50" s="3">
        <v>3.8559999999999999</v>
      </c>
      <c r="D50" s="3">
        <v>3.9420000000000002</v>
      </c>
      <c r="E50" s="3">
        <v>4.0259999999999998</v>
      </c>
      <c r="F50" s="3">
        <v>4.0599999999999996</v>
      </c>
      <c r="G50" s="29"/>
      <c r="H50" s="3">
        <v>4.2480000000000002</v>
      </c>
      <c r="I50" s="3">
        <v>4.258</v>
      </c>
      <c r="J50" s="3">
        <v>4.4550000000000001</v>
      </c>
      <c r="K50" s="3">
        <v>4.3029999999999999</v>
      </c>
      <c r="L50" s="3">
        <v>4.2350000000000003</v>
      </c>
      <c r="M50" s="3">
        <v>4.3970000000000002</v>
      </c>
      <c r="N50" s="3">
        <v>4.343</v>
      </c>
      <c r="O50" s="3">
        <v>4.548</v>
      </c>
      <c r="P50" s="3">
        <v>4.3120000000000003</v>
      </c>
      <c r="Q50" s="3">
        <v>4.29</v>
      </c>
      <c r="R50" s="3">
        <v>4.3360000000000003</v>
      </c>
      <c r="S50" s="3">
        <v>3.9860000000000002</v>
      </c>
      <c r="T50" s="3">
        <v>4.1589999999999998</v>
      </c>
      <c r="U50" s="3">
        <v>4.6349999999999998</v>
      </c>
      <c r="V50" s="3">
        <v>4.3470000000000004</v>
      </c>
      <c r="W50" s="3">
        <v>4.5650000000000004</v>
      </c>
      <c r="X50" s="3">
        <v>4.484</v>
      </c>
      <c r="Y50" s="3">
        <v>4.5599999999999996</v>
      </c>
      <c r="Z50" s="3">
        <v>4.4050000000000002</v>
      </c>
      <c r="AA50" s="3">
        <v>4.2830000000000004</v>
      </c>
      <c r="AB50" s="29"/>
      <c r="AC50" s="29"/>
      <c r="AD50" s="29"/>
      <c r="AE50" s="29"/>
      <c r="AF50" s="29"/>
      <c r="AG50" s="29"/>
      <c r="AH50" s="29"/>
      <c r="AI50" s="29"/>
      <c r="AJ50" s="29"/>
      <c r="AK50" s="3">
        <v>4.3540000000000001</v>
      </c>
      <c r="AL50" s="3">
        <v>4.1050000000000004</v>
      </c>
      <c r="AM50" s="3">
        <v>4.3639999999999999</v>
      </c>
    </row>
    <row r="51" spans="1:39" x14ac:dyDescent="0.2">
      <c r="A51" s="12"/>
      <c r="B51" s="13" t="str">
        <f t="shared" si="4"/>
        <v>B2  (Val, pi-pi*)</v>
      </c>
      <c r="C51" s="3">
        <v>4.21</v>
      </c>
      <c r="D51" s="3">
        <v>4.2569999999999997</v>
      </c>
      <c r="E51" s="3">
        <v>4.2759999999999998</v>
      </c>
      <c r="F51" s="3">
        <v>4.2629999999999999</v>
      </c>
      <c r="G51" s="29"/>
      <c r="H51" s="3">
        <v>4.3120000000000003</v>
      </c>
      <c r="I51" s="3">
        <v>4.3369999999999997</v>
      </c>
      <c r="J51" s="3">
        <v>4.5049999999999999</v>
      </c>
      <c r="K51" s="3">
        <v>4.5910000000000002</v>
      </c>
      <c r="L51" s="3">
        <v>4.4139999999999997</v>
      </c>
      <c r="M51" s="3">
        <v>4.6509999999999998</v>
      </c>
      <c r="N51" s="3">
        <v>4.6660000000000004</v>
      </c>
      <c r="O51" s="3">
        <v>4.7169999999999996</v>
      </c>
      <c r="P51" s="3">
        <v>4.532</v>
      </c>
      <c r="Q51" s="3">
        <v>4.5170000000000003</v>
      </c>
      <c r="R51" s="3">
        <v>4.3979999999999997</v>
      </c>
      <c r="S51" s="3">
        <v>4.327</v>
      </c>
      <c r="T51" s="3">
        <v>4.3140000000000001</v>
      </c>
      <c r="U51" s="3">
        <v>4.399</v>
      </c>
      <c r="V51" s="3">
        <v>4.4560000000000004</v>
      </c>
      <c r="W51" s="3">
        <v>4.5819999999999999</v>
      </c>
      <c r="X51" s="3">
        <v>4.5129999999999999</v>
      </c>
      <c r="Y51" s="3">
        <v>4.5599999999999996</v>
      </c>
      <c r="Z51" s="3">
        <v>4.47</v>
      </c>
      <c r="AA51" s="3">
        <v>4.5549999999999997</v>
      </c>
      <c r="AB51" s="29"/>
      <c r="AC51" s="29"/>
      <c r="AD51" s="29"/>
      <c r="AE51" s="29"/>
      <c r="AF51" s="29"/>
      <c r="AG51" s="29"/>
      <c r="AH51" s="29"/>
      <c r="AI51" s="29"/>
      <c r="AJ51" s="29"/>
      <c r="AK51" s="3">
        <v>4.5789999999999997</v>
      </c>
      <c r="AL51" s="3">
        <v>4.3339999999999996</v>
      </c>
      <c r="AM51" s="3">
        <v>4.5529999999999999</v>
      </c>
    </row>
    <row r="52" spans="1:39" x14ac:dyDescent="0.2">
      <c r="C52" s="1" t="s">
        <v>288</v>
      </c>
      <c r="X52" s="3"/>
      <c r="AB52" s="1" t="s">
        <v>335</v>
      </c>
    </row>
    <row r="53" spans="1:39" x14ac:dyDescent="0.2">
      <c r="G53" s="1" t="s">
        <v>312</v>
      </c>
    </row>
    <row r="54" spans="1:39" x14ac:dyDescent="0.2">
      <c r="A54" s="11" t="s">
        <v>264</v>
      </c>
      <c r="B54" s="12"/>
      <c r="C54" s="12" t="s">
        <v>22</v>
      </c>
      <c r="D54" s="12" t="s">
        <v>22</v>
      </c>
      <c r="E54" s="12" t="s">
        <v>22</v>
      </c>
      <c r="F54" s="12" t="s">
        <v>22</v>
      </c>
      <c r="G54" s="12" t="s">
        <v>5</v>
      </c>
      <c r="H54" s="12" t="s">
        <v>22</v>
      </c>
      <c r="I54" s="12" t="s">
        <v>5</v>
      </c>
      <c r="J54" s="12" t="s">
        <v>22</v>
      </c>
      <c r="K54" s="12" t="s">
        <v>22</v>
      </c>
      <c r="L54" s="12" t="s">
        <v>22</v>
      </c>
      <c r="M54" s="12" t="s">
        <v>22</v>
      </c>
      <c r="N54" s="12" t="s">
        <v>22</v>
      </c>
      <c r="O54" s="12" t="s">
        <v>5</v>
      </c>
      <c r="P54" s="12" t="s">
        <v>5</v>
      </c>
      <c r="Q54" s="12" t="s">
        <v>5</v>
      </c>
      <c r="R54" s="12" t="s">
        <v>22</v>
      </c>
      <c r="S54" s="12" t="s">
        <v>5</v>
      </c>
      <c r="T54" s="12" t="s">
        <v>5</v>
      </c>
      <c r="U54" s="12" t="s">
        <v>5</v>
      </c>
      <c r="V54" s="12" t="s">
        <v>22</v>
      </c>
      <c r="W54" s="12" t="s">
        <v>19</v>
      </c>
      <c r="X54" s="12" t="s">
        <v>22</v>
      </c>
      <c r="Y54" s="12" t="s">
        <v>22</v>
      </c>
      <c r="Z54" s="12" t="s">
        <v>22</v>
      </c>
      <c r="AA54" s="12" t="s">
        <v>22</v>
      </c>
      <c r="AB54" s="12" t="s">
        <v>265</v>
      </c>
      <c r="AC54" s="12" t="s">
        <v>265</v>
      </c>
      <c r="AD54" s="12" t="s">
        <v>265</v>
      </c>
      <c r="AE54" s="12" t="s">
        <v>265</v>
      </c>
      <c r="AF54" s="12" t="s">
        <v>265</v>
      </c>
      <c r="AG54" s="12" t="s">
        <v>265</v>
      </c>
      <c r="AH54" s="12" t="s">
        <v>265</v>
      </c>
      <c r="AI54" s="12" t="s">
        <v>265</v>
      </c>
      <c r="AJ54" s="12" t="s">
        <v>265</v>
      </c>
      <c r="AK54" s="12" t="s">
        <v>5</v>
      </c>
      <c r="AL54" s="12" t="s">
        <v>5</v>
      </c>
      <c r="AM54" s="12" t="s">
        <v>5</v>
      </c>
    </row>
    <row r="55" spans="1:39" x14ac:dyDescent="0.2">
      <c r="A55" s="12"/>
      <c r="B55" s="12"/>
      <c r="C55" s="11" t="s">
        <v>249</v>
      </c>
      <c r="D55" s="11" t="s">
        <v>251</v>
      </c>
      <c r="E55" s="11" t="s">
        <v>247</v>
      </c>
      <c r="F55" s="11" t="s">
        <v>248</v>
      </c>
      <c r="G55" s="11" t="s">
        <v>310</v>
      </c>
      <c r="H55" s="11" t="s">
        <v>256</v>
      </c>
      <c r="I55" s="11" t="s">
        <v>305</v>
      </c>
      <c r="J55" s="11" t="s">
        <v>260</v>
      </c>
      <c r="K55" s="11" t="s">
        <v>258</v>
      </c>
      <c r="L55" s="11" t="s">
        <v>255</v>
      </c>
      <c r="M55" s="11" t="s">
        <v>263</v>
      </c>
      <c r="N55" s="11" t="s">
        <v>257</v>
      </c>
      <c r="O55" s="11" t="s">
        <v>304</v>
      </c>
      <c r="P55" s="11" t="s">
        <v>338</v>
      </c>
      <c r="Q55" s="11" t="s">
        <v>339</v>
      </c>
      <c r="R55" s="11" t="s">
        <v>250</v>
      </c>
      <c r="S55" s="11" t="s">
        <v>340</v>
      </c>
      <c r="T55" s="11" t="s">
        <v>337</v>
      </c>
      <c r="U55" s="11" t="s">
        <v>309</v>
      </c>
      <c r="V55" s="11" t="s">
        <v>252</v>
      </c>
      <c r="W55" s="11" t="s">
        <v>311</v>
      </c>
      <c r="X55" s="11" t="s">
        <v>253</v>
      </c>
      <c r="Y55" s="11" t="s">
        <v>254</v>
      </c>
      <c r="Z55" s="11" t="s">
        <v>259</v>
      </c>
      <c r="AA55" s="11" t="s">
        <v>261</v>
      </c>
      <c r="AB55" s="11" t="s">
        <v>266</v>
      </c>
      <c r="AC55" s="11" t="s">
        <v>267</v>
      </c>
      <c r="AD55" s="11" t="s">
        <v>268</v>
      </c>
      <c r="AE55" s="11" t="s">
        <v>274</v>
      </c>
      <c r="AF55" s="11" t="s">
        <v>269</v>
      </c>
      <c r="AG55" s="11" t="s">
        <v>270</v>
      </c>
      <c r="AH55" s="11" t="s">
        <v>271</v>
      </c>
      <c r="AI55" s="11" t="s">
        <v>272</v>
      </c>
      <c r="AJ55" s="11" t="s">
        <v>273</v>
      </c>
      <c r="AK55" s="11" t="s">
        <v>330</v>
      </c>
      <c r="AL55" s="11" t="s">
        <v>331</v>
      </c>
      <c r="AM55" s="11" t="s">
        <v>332</v>
      </c>
    </row>
    <row r="56" spans="1:39" x14ac:dyDescent="0.2">
      <c r="A56" s="11" t="str">
        <f>A4</f>
        <v>Singlet</v>
      </c>
      <c r="B56" s="13" t="str">
        <f>B4</f>
        <v>B1 (Val, n-pi*)</v>
      </c>
      <c r="C56" s="3">
        <v>3.6259999999999999</v>
      </c>
      <c r="D56" s="3">
        <v>3.6850000000000001</v>
      </c>
      <c r="E56" s="3">
        <v>3.819</v>
      </c>
      <c r="F56" s="3">
        <v>3.9140000000000001</v>
      </c>
      <c r="G56" s="3">
        <v>4.0590000000000002</v>
      </c>
      <c r="H56" s="3">
        <v>3.9279999999999999</v>
      </c>
      <c r="I56" s="3">
        <v>3.9369999999999998</v>
      </c>
      <c r="J56" s="3">
        <v>4.3280000000000003</v>
      </c>
      <c r="K56" s="3">
        <v>4.1660000000000004</v>
      </c>
      <c r="L56" s="3">
        <v>3.9630000000000001</v>
      </c>
      <c r="M56" s="3">
        <v>4.2309999999999999</v>
      </c>
      <c r="N56" s="3">
        <v>4.2009999999999996</v>
      </c>
      <c r="O56" s="3">
        <v>4.375</v>
      </c>
      <c r="P56" s="3">
        <v>4.0609999999999999</v>
      </c>
      <c r="Q56" s="3">
        <v>4.0410000000000004</v>
      </c>
      <c r="R56" s="3">
        <v>4.258</v>
      </c>
      <c r="S56" s="3">
        <v>3.7629999999999999</v>
      </c>
      <c r="T56" s="3">
        <v>4.0069999999999997</v>
      </c>
      <c r="U56" s="3">
        <v>4.7489999999999997</v>
      </c>
      <c r="V56" s="3">
        <v>4.2300000000000004</v>
      </c>
      <c r="W56" s="3">
        <v>4.3929999999999998</v>
      </c>
      <c r="X56" s="3">
        <v>4.42</v>
      </c>
      <c r="Y56" s="3">
        <v>4.5110000000000001</v>
      </c>
      <c r="Z56" s="3">
        <v>4.45</v>
      </c>
      <c r="AA56" s="3">
        <v>4.2089999999999996</v>
      </c>
      <c r="AB56" s="3">
        <v>3.9409999999999998</v>
      </c>
      <c r="AC56" s="3">
        <v>4.1929999999999996</v>
      </c>
      <c r="AD56" s="3">
        <v>4.2919999999999998</v>
      </c>
      <c r="AE56" s="3">
        <v>4.4480000000000004</v>
      </c>
      <c r="AF56" s="3">
        <v>4.6660000000000004</v>
      </c>
      <c r="AG56" s="3">
        <v>4.5599999999999996</v>
      </c>
      <c r="AH56" s="3">
        <v>3.3439999999999999</v>
      </c>
      <c r="AI56" s="3">
        <v>4.2190000000000003</v>
      </c>
      <c r="AJ56" s="3">
        <v>4.1779999999999999</v>
      </c>
      <c r="AK56" s="3">
        <v>4.0750000000000002</v>
      </c>
      <c r="AL56" s="3">
        <v>3.9060000000000001</v>
      </c>
      <c r="AM56" s="3">
        <v>4.1130000000000004</v>
      </c>
    </row>
    <row r="57" spans="1:39" x14ac:dyDescent="0.2">
      <c r="A57" s="12"/>
      <c r="B57" s="13" t="str">
        <f t="shared" ref="B57:B68" si="5">B5</f>
        <v>A1 (Val, pi-pi*)</v>
      </c>
      <c r="C57" s="3">
        <v>4.6020000000000003</v>
      </c>
      <c r="D57" s="3">
        <v>4.6079999999999997</v>
      </c>
      <c r="E57" s="3">
        <v>4.6630000000000003</v>
      </c>
      <c r="F57" s="3">
        <v>4.78</v>
      </c>
      <c r="G57" s="3">
        <v>4.9109999999999996</v>
      </c>
      <c r="H57" s="3">
        <v>4.665</v>
      </c>
      <c r="I57" s="3">
        <v>4.6689999999999996</v>
      </c>
      <c r="J57" s="3">
        <v>5.0199999999999996</v>
      </c>
      <c r="K57" s="3">
        <v>5.0149999999999997</v>
      </c>
      <c r="L57" s="3">
        <v>4.8810000000000002</v>
      </c>
      <c r="M57" s="3">
        <v>5.0739999999999998</v>
      </c>
      <c r="N57" s="3">
        <v>5.0629999999999997</v>
      </c>
      <c r="O57" s="3">
        <v>5.0679999999999996</v>
      </c>
      <c r="P57" s="3">
        <v>4.9660000000000002</v>
      </c>
      <c r="Q57" s="3">
        <v>4.9640000000000004</v>
      </c>
      <c r="R57" s="3">
        <v>4.96</v>
      </c>
      <c r="S57" s="3">
        <v>4.6310000000000002</v>
      </c>
      <c r="T57" s="3">
        <v>4.7830000000000004</v>
      </c>
      <c r="U57" s="3">
        <v>5.1779999999999999</v>
      </c>
      <c r="V57" s="3">
        <v>4.9580000000000002</v>
      </c>
      <c r="W57" s="3">
        <v>5.056</v>
      </c>
      <c r="X57" s="3">
        <v>5.1029999999999998</v>
      </c>
      <c r="Y57" s="3">
        <v>5.1959999999999997</v>
      </c>
      <c r="Z57" s="3">
        <v>5.1879999999999997</v>
      </c>
      <c r="AA57" s="3">
        <v>5.1719999999999997</v>
      </c>
      <c r="AB57" s="3">
        <v>4.7169999999999996</v>
      </c>
      <c r="AC57" s="3">
        <v>4.9340000000000002</v>
      </c>
      <c r="AD57" s="3">
        <v>4.9480000000000004</v>
      </c>
      <c r="AE57" s="3">
        <v>5.0579999999999998</v>
      </c>
      <c r="AF57" s="3">
        <v>5.2629999999999999</v>
      </c>
      <c r="AG57" s="3">
        <v>5.1360000000000001</v>
      </c>
      <c r="AH57" s="3">
        <v>4.3520000000000003</v>
      </c>
      <c r="AI57" s="3">
        <v>4.6829999999999998</v>
      </c>
      <c r="AJ57" s="3">
        <v>4.6130000000000004</v>
      </c>
      <c r="AK57" s="3">
        <v>4.8760000000000003</v>
      </c>
      <c r="AL57" s="3">
        <v>4.7320000000000002</v>
      </c>
      <c r="AM57" s="3">
        <v>4.843</v>
      </c>
    </row>
    <row r="58" spans="1:39" x14ac:dyDescent="0.2">
      <c r="A58" s="12"/>
      <c r="B58" s="13" t="str">
        <f t="shared" si="5"/>
        <v>A2  (Val, n-pi*)</v>
      </c>
      <c r="C58" s="3">
        <v>4.2949999999999999</v>
      </c>
      <c r="D58" s="3">
        <v>4.34</v>
      </c>
      <c r="E58" s="3">
        <v>4.4630000000000001</v>
      </c>
      <c r="F58" s="3">
        <v>4.5556000000000001</v>
      </c>
      <c r="G58" s="3">
        <v>4.6950000000000003</v>
      </c>
      <c r="H58" s="3">
        <v>4.5570000000000004</v>
      </c>
      <c r="I58" s="3">
        <v>4.5679999999999996</v>
      </c>
      <c r="J58" s="3">
        <v>4.9450000000000003</v>
      </c>
      <c r="K58" s="3">
        <v>4.7759999999999998</v>
      </c>
      <c r="L58" s="3">
        <v>4.5289999999999999</v>
      </c>
      <c r="M58" s="3">
        <v>4.7930000000000001</v>
      </c>
      <c r="N58" s="3">
        <v>4.7720000000000002</v>
      </c>
      <c r="O58" s="3">
        <v>4.9610000000000003</v>
      </c>
      <c r="P58" s="3">
        <v>4.6950000000000003</v>
      </c>
      <c r="Q58" s="3">
        <v>4.673</v>
      </c>
      <c r="R58" s="3">
        <v>4.843</v>
      </c>
      <c r="S58" s="3">
        <v>4.407</v>
      </c>
      <c r="T58" s="3">
        <v>4.6289999999999996</v>
      </c>
      <c r="U58" s="3">
        <v>5.2510000000000003</v>
      </c>
      <c r="V58" s="3">
        <v>4.82</v>
      </c>
      <c r="W58" s="3">
        <v>4.9550000000000001</v>
      </c>
      <c r="X58" s="3">
        <v>4.9800000000000004</v>
      </c>
      <c r="Y58" s="3">
        <v>5.0549999999999997</v>
      </c>
      <c r="Z58" s="3">
        <v>4.9820000000000002</v>
      </c>
      <c r="AA58" s="3">
        <v>4.7370000000000001</v>
      </c>
      <c r="AB58" s="3">
        <v>4.5949999999999998</v>
      </c>
      <c r="AC58" s="3">
        <v>4.8150000000000004</v>
      </c>
      <c r="AD58" s="3">
        <v>4.9080000000000004</v>
      </c>
      <c r="AE58" s="3">
        <v>5.0199999999999996</v>
      </c>
      <c r="AF58" s="3">
        <v>5.2089999999999996</v>
      </c>
      <c r="AG58" s="3">
        <v>5.1310000000000002</v>
      </c>
      <c r="AH58" s="3">
        <v>4.0659999999999998</v>
      </c>
      <c r="AI58" s="3">
        <v>4.8070000000000004</v>
      </c>
      <c r="AJ58" s="3">
        <v>4.7679999999999998</v>
      </c>
      <c r="AK58" s="3">
        <v>4.7130000000000001</v>
      </c>
      <c r="AL58" s="3">
        <v>4.5529999999999999</v>
      </c>
      <c r="AM58" s="3">
        <v>4.7409999999999997</v>
      </c>
    </row>
    <row r="59" spans="1:39" x14ac:dyDescent="0.2">
      <c r="A59" s="12"/>
      <c r="B59" s="13" t="str">
        <f t="shared" si="5"/>
        <v>B2  (Val, pi-pi*)</v>
      </c>
      <c r="C59" s="3">
        <v>4.4770000000000003</v>
      </c>
      <c r="D59" s="3">
        <v>4.492</v>
      </c>
      <c r="E59" s="3">
        <v>4.569</v>
      </c>
      <c r="F59" s="3">
        <v>4.6920000000000002</v>
      </c>
      <c r="G59" s="3">
        <v>4.7930000000000001</v>
      </c>
      <c r="H59" s="3">
        <v>4.6269999999999998</v>
      </c>
      <c r="I59" s="3">
        <v>4.6479999999999997</v>
      </c>
      <c r="J59" s="3">
        <v>4.984</v>
      </c>
      <c r="K59" s="3">
        <v>4.9539999999999997</v>
      </c>
      <c r="L59" s="3">
        <v>4.843</v>
      </c>
      <c r="M59" s="3">
        <v>5.0439999999999996</v>
      </c>
      <c r="N59" s="3">
        <v>5.0519999999999996</v>
      </c>
      <c r="O59" s="3">
        <v>5.0880000000000001</v>
      </c>
      <c r="P59" s="3">
        <v>4.8780000000000001</v>
      </c>
      <c r="Q59" s="3">
        <v>4.8689999999999998</v>
      </c>
      <c r="R59" s="3">
        <v>4.9169999999999998</v>
      </c>
      <c r="S59" s="3">
        <v>4.5250000000000004</v>
      </c>
      <c r="T59" s="3">
        <v>4.7110000000000003</v>
      </c>
      <c r="U59" s="3">
        <v>5.2190000000000003</v>
      </c>
      <c r="V59" s="3">
        <v>4.9130000000000003</v>
      </c>
      <c r="W59" s="3">
        <v>5.0380000000000003</v>
      </c>
      <c r="X59" s="3">
        <v>5.0890000000000004</v>
      </c>
      <c r="Y59" s="3">
        <v>5.1970000000000001</v>
      </c>
      <c r="Z59" s="3">
        <v>5.1909999999999998</v>
      </c>
      <c r="AA59" s="3">
        <v>5.085</v>
      </c>
      <c r="AB59" s="3">
        <v>4.8440000000000003</v>
      </c>
      <c r="AC59" s="3">
        <v>4.9690000000000003</v>
      </c>
      <c r="AD59" s="3">
        <v>5.1550000000000002</v>
      </c>
      <c r="AE59" s="3">
        <v>5.2190000000000003</v>
      </c>
      <c r="AF59" s="3">
        <v>5.3460000000000001</v>
      </c>
      <c r="AG59" s="3">
        <v>5.3449999999999998</v>
      </c>
      <c r="AH59" s="3">
        <v>4.9829999999999997</v>
      </c>
      <c r="AI59" s="3">
        <v>5.0549999999999997</v>
      </c>
      <c r="AJ59" s="3">
        <v>5.0350000000000001</v>
      </c>
      <c r="AK59" s="3">
        <v>4.806</v>
      </c>
      <c r="AL59" s="3">
        <v>4.6470000000000002</v>
      </c>
      <c r="AM59" s="3">
        <v>4.7930000000000001</v>
      </c>
    </row>
    <row r="60" spans="1:39" x14ac:dyDescent="0.2">
      <c r="A60" s="12"/>
      <c r="B60" s="13" t="str">
        <f t="shared" si="5"/>
        <v>B2  (Val, pi-pi*)</v>
      </c>
      <c r="C60" s="3">
        <v>5.6180000000000003</v>
      </c>
      <c r="D60" s="3">
        <v>5.673</v>
      </c>
      <c r="E60" s="3">
        <v>5.76</v>
      </c>
      <c r="F60" s="3">
        <v>5.9020000000000001</v>
      </c>
      <c r="G60" s="3">
        <v>6.0369999999999999</v>
      </c>
      <c r="H60" s="3">
        <v>5.8470000000000004</v>
      </c>
      <c r="I60" s="3">
        <v>5.8730000000000002</v>
      </c>
      <c r="J60" s="3">
        <v>6.2069999999999999</v>
      </c>
      <c r="K60" s="3">
        <v>6.2169999999999996</v>
      </c>
      <c r="L60" s="3">
        <v>6.0819999999999999</v>
      </c>
      <c r="M60" s="3">
        <v>6.2229999999999999</v>
      </c>
      <c r="N60" s="3">
        <v>6.2539999999999996</v>
      </c>
      <c r="O60" s="3">
        <v>6.282</v>
      </c>
      <c r="P60" s="3">
        <v>6.1120000000000001</v>
      </c>
      <c r="Q60" s="3">
        <v>6.1059999999999999</v>
      </c>
      <c r="R60" s="3">
        <v>6.1769999999999996</v>
      </c>
      <c r="S60" s="3">
        <v>5.7569999999999997</v>
      </c>
      <c r="T60" s="3">
        <v>5.9420000000000002</v>
      </c>
      <c r="U60" s="3">
        <v>6.4320000000000004</v>
      </c>
      <c r="V60" s="3">
        <v>6.1859999999999999</v>
      </c>
      <c r="W60" s="3">
        <v>6.2489999999999997</v>
      </c>
      <c r="X60" s="3">
        <v>6.343</v>
      </c>
      <c r="Y60" s="3">
        <v>6.4290000000000003</v>
      </c>
      <c r="Z60" s="3">
        <v>6.4470000000000001</v>
      </c>
      <c r="AA60" s="3">
        <v>6.3440000000000003</v>
      </c>
      <c r="AB60" s="3">
        <v>5.7969999999999997</v>
      </c>
      <c r="AC60" s="3">
        <v>6.0860000000000003</v>
      </c>
      <c r="AD60" s="3">
        <v>6.1020000000000003</v>
      </c>
      <c r="AE60" s="3">
        <v>6.2469999999999999</v>
      </c>
      <c r="AF60" s="3">
        <v>6.5140000000000002</v>
      </c>
      <c r="AG60" s="3">
        <v>6.3410000000000002</v>
      </c>
      <c r="AH60" s="3">
        <v>5.2359999999999998</v>
      </c>
      <c r="AI60" s="3">
        <v>5.9720000000000004</v>
      </c>
      <c r="AJ60" s="3">
        <v>5.9219999999999997</v>
      </c>
      <c r="AK60" s="3">
        <v>6.0640000000000001</v>
      </c>
      <c r="AL60" s="3">
        <v>5.875</v>
      </c>
      <c r="AM60" s="3">
        <v>6.0279999999999996</v>
      </c>
    </row>
    <row r="61" spans="1:39" x14ac:dyDescent="0.2">
      <c r="A61" s="12"/>
      <c r="B61" s="13" t="str">
        <f t="shared" si="5"/>
        <v>A2 (Val, n-pi*)</v>
      </c>
      <c r="C61" s="3">
        <v>4.7869999999999999</v>
      </c>
      <c r="D61" s="3">
        <v>4.9329999999999998</v>
      </c>
      <c r="E61" s="3">
        <v>5.2009999999999996</v>
      </c>
      <c r="F61" s="3">
        <v>5.42</v>
      </c>
      <c r="G61" s="3">
        <v>5.7069999999999999</v>
      </c>
      <c r="H61" s="3">
        <v>5.3970000000000002</v>
      </c>
      <c r="I61" s="3">
        <v>5.407</v>
      </c>
      <c r="J61" s="3">
        <v>6.2549999999999999</v>
      </c>
      <c r="K61" s="3">
        <v>6.1669999999999998</v>
      </c>
      <c r="L61" s="3">
        <v>5.9640000000000004</v>
      </c>
      <c r="M61" s="3">
        <v>6.4290000000000003</v>
      </c>
      <c r="N61" s="3">
        <v>6.4349999999999996</v>
      </c>
      <c r="O61" s="3">
        <v>6.4889999999999999</v>
      </c>
      <c r="P61" s="3">
        <v>5.7430000000000003</v>
      </c>
      <c r="Q61" s="3">
        <v>5.7389999999999999</v>
      </c>
      <c r="R61" s="3">
        <v>6.26</v>
      </c>
      <c r="S61" s="3">
        <v>5.17</v>
      </c>
      <c r="T61" s="3">
        <v>5.6260000000000003</v>
      </c>
      <c r="U61" s="3">
        <v>7.3860000000000001</v>
      </c>
      <c r="V61" s="3">
        <v>6.2249999999999996</v>
      </c>
      <c r="W61" s="3">
        <v>6.6120000000000001</v>
      </c>
      <c r="X61" s="3">
        <v>6.7050000000000001</v>
      </c>
      <c r="Y61" s="3">
        <v>6.9080000000000004</v>
      </c>
      <c r="Z61" s="3">
        <v>6.8780000000000001</v>
      </c>
      <c r="AA61" s="3">
        <v>6.6639999999999997</v>
      </c>
      <c r="AB61" s="3">
        <v>5.3730000000000002</v>
      </c>
      <c r="AC61" s="3">
        <v>5.9850000000000003</v>
      </c>
      <c r="AD61" s="3">
        <v>6.3339999999999996</v>
      </c>
      <c r="AE61" s="3">
        <v>6.83</v>
      </c>
      <c r="AF61" s="3">
        <v>7.2380000000000004</v>
      </c>
      <c r="AG61" s="3">
        <v>7.0860000000000003</v>
      </c>
      <c r="AH61" s="3">
        <v>4.9580000000000002</v>
      </c>
      <c r="AI61" s="3">
        <v>6.5519999999999996</v>
      </c>
      <c r="AJ61" s="3">
        <v>6.5720000000000001</v>
      </c>
      <c r="AK61" s="3">
        <v>5.73</v>
      </c>
      <c r="AL61" s="3">
        <v>5.3949999999999996</v>
      </c>
      <c r="AM61" s="3">
        <v>5.8579999999999997</v>
      </c>
    </row>
    <row r="62" spans="1:39" x14ac:dyDescent="0.2">
      <c r="A62" s="12"/>
      <c r="B62" s="13" t="str">
        <f t="shared" si="5"/>
        <v>A1  (Val, pi-pi*)</v>
      </c>
      <c r="C62" s="3">
        <v>6.2220000000000004</v>
      </c>
      <c r="D62" s="3">
        <v>6.2169999999999996</v>
      </c>
      <c r="E62" s="3">
        <v>6.2640000000000002</v>
      </c>
      <c r="F62" s="3">
        <v>6.375</v>
      </c>
      <c r="G62" s="3">
        <v>6.5359999999999996</v>
      </c>
      <c r="H62" s="3">
        <v>6.22</v>
      </c>
      <c r="I62" s="3">
        <v>6.2530000000000001</v>
      </c>
      <c r="J62" s="3">
        <v>6.6479999999999997</v>
      </c>
      <c r="K62" s="3">
        <v>6.6470000000000002</v>
      </c>
      <c r="L62" s="3">
        <v>6.484</v>
      </c>
      <c r="M62" s="3">
        <v>6.6449999999999996</v>
      </c>
      <c r="N62" s="3">
        <v>6.6639999999999997</v>
      </c>
      <c r="O62" s="3">
        <v>6.7039999999999997</v>
      </c>
      <c r="P62" s="3">
        <v>6.6040000000000001</v>
      </c>
      <c r="Q62" s="3">
        <v>6.5919999999999996</v>
      </c>
      <c r="R62" s="3">
        <v>6.5880000000000001</v>
      </c>
      <c r="S62" s="3">
        <v>6.2069999999999999</v>
      </c>
      <c r="T62" s="3">
        <v>6.3860000000000001</v>
      </c>
      <c r="U62" s="3">
        <v>6.8810000000000002</v>
      </c>
      <c r="V62" s="3">
        <v>6.6070000000000002</v>
      </c>
      <c r="W62" s="3">
        <v>6.6669999999999998</v>
      </c>
      <c r="X62" s="3">
        <v>6.7770000000000001</v>
      </c>
      <c r="Y62" s="3">
        <v>6.8879999999999999</v>
      </c>
      <c r="Z62" s="3">
        <v>6.8920000000000003</v>
      </c>
      <c r="AA62" s="3">
        <v>6.7569999999999997</v>
      </c>
      <c r="AB62" s="3">
        <v>6.3049999999999997</v>
      </c>
      <c r="AC62" s="3">
        <v>6.5570000000000004</v>
      </c>
      <c r="AD62" s="3">
        <v>6.5739999999999998</v>
      </c>
      <c r="AE62" s="3">
        <v>6.7060000000000004</v>
      </c>
      <c r="AF62" s="3">
        <v>6.94</v>
      </c>
      <c r="AG62" s="3">
        <v>6.7969999999999997</v>
      </c>
      <c r="AH62" s="3">
        <v>5.923</v>
      </c>
      <c r="AI62" s="3">
        <v>6.4749999999999996</v>
      </c>
      <c r="AJ62" s="3">
        <v>6.4269999999999996</v>
      </c>
      <c r="AK62" s="3">
        <v>6.524</v>
      </c>
      <c r="AL62" s="3">
        <v>6.3490000000000002</v>
      </c>
      <c r="AM62" s="3">
        <v>6.48</v>
      </c>
    </row>
    <row r="63" spans="1:39" x14ac:dyDescent="0.2">
      <c r="A63" s="11" t="str">
        <f>A11</f>
        <v>Triplet</v>
      </c>
      <c r="B63" s="13" t="str">
        <f t="shared" si="5"/>
        <v>B2  (Val, pi-pi*)</v>
      </c>
      <c r="C63" s="3">
        <v>3.5219999999999998</v>
      </c>
      <c r="D63" s="3">
        <v>3.5609999999999999</v>
      </c>
      <c r="E63" s="3">
        <v>3.5739999999999998</v>
      </c>
      <c r="F63" s="3">
        <v>3.5630000000000002</v>
      </c>
      <c r="G63" s="3">
        <v>2.92</v>
      </c>
      <c r="H63" s="3">
        <v>3.5609999999999999</v>
      </c>
      <c r="I63" s="3">
        <v>3.5840000000000001</v>
      </c>
      <c r="J63" s="3">
        <v>3.7789999999999999</v>
      </c>
      <c r="K63" s="3">
        <v>3.851</v>
      </c>
      <c r="L63" s="3">
        <v>3.7090000000000001</v>
      </c>
      <c r="M63" s="3">
        <v>3.996</v>
      </c>
      <c r="N63" s="3">
        <v>3.9670000000000001</v>
      </c>
      <c r="O63" s="3">
        <v>4.0069999999999997</v>
      </c>
      <c r="P63" s="3">
        <v>3.8109999999999999</v>
      </c>
      <c r="Q63" s="3">
        <v>3.8</v>
      </c>
      <c r="R63" s="3">
        <v>3.641</v>
      </c>
      <c r="S63" s="3">
        <v>3.6120000000000001</v>
      </c>
      <c r="T63" s="3">
        <v>3.5979999999999999</v>
      </c>
      <c r="U63" s="3">
        <v>3.4129999999999998</v>
      </c>
      <c r="V63" s="3">
        <v>3.7109999999999999</v>
      </c>
      <c r="W63" s="3">
        <v>3.8519999999999999</v>
      </c>
      <c r="X63" s="3">
        <v>3.718</v>
      </c>
      <c r="Y63" s="3">
        <v>3.72</v>
      </c>
      <c r="Z63" s="3">
        <v>3.5870000000000002</v>
      </c>
      <c r="AA63" s="3">
        <v>3.7789999999999999</v>
      </c>
      <c r="AB63" s="3">
        <v>3.778</v>
      </c>
      <c r="AC63" s="3">
        <v>3.649</v>
      </c>
      <c r="AD63" s="3">
        <v>3.7679999999999998</v>
      </c>
      <c r="AE63" s="3">
        <v>3.7789999999999999</v>
      </c>
      <c r="AF63" s="3">
        <v>3.641</v>
      </c>
      <c r="AG63" s="3">
        <v>3.75</v>
      </c>
      <c r="AH63" s="3">
        <v>4.4240000000000004</v>
      </c>
      <c r="AI63" s="3">
        <v>3.7480000000000002</v>
      </c>
      <c r="AJ63" s="3">
        <v>3.758</v>
      </c>
      <c r="AK63" s="3">
        <v>3.84</v>
      </c>
      <c r="AL63" s="3">
        <v>3.6160000000000001</v>
      </c>
      <c r="AM63" s="3">
        <v>3.7919999999999998</v>
      </c>
    </row>
    <row r="64" spans="1:39" x14ac:dyDescent="0.2">
      <c r="A64" s="12"/>
      <c r="B64" s="13" t="str">
        <f t="shared" si="5"/>
        <v>B1 (Val, n-pi*)</v>
      </c>
      <c r="C64" s="3">
        <v>3.2519999999999998</v>
      </c>
      <c r="D64" s="3">
        <v>3.34</v>
      </c>
      <c r="E64" s="3">
        <v>3.448</v>
      </c>
      <c r="F64" s="3">
        <v>3.4969999999999999</v>
      </c>
      <c r="G64" s="3">
        <v>3.5870000000000002</v>
      </c>
      <c r="H64" s="3">
        <v>3.6560000000000001</v>
      </c>
      <c r="I64" s="3">
        <v>3.665</v>
      </c>
      <c r="J64" s="3">
        <v>3.9249999999999998</v>
      </c>
      <c r="K64" s="3">
        <v>3.766</v>
      </c>
      <c r="L64" s="3">
        <v>3.7250000000000001</v>
      </c>
      <c r="M64" s="3">
        <v>3.9180000000000001</v>
      </c>
      <c r="N64" s="3">
        <v>3.851</v>
      </c>
      <c r="O64" s="3">
        <v>4.0339999999999998</v>
      </c>
      <c r="P64" s="3">
        <v>3.7309999999999999</v>
      </c>
      <c r="Q64" s="3">
        <v>3.7109999999999999</v>
      </c>
      <c r="R64" s="3">
        <v>3.8279999999999998</v>
      </c>
      <c r="S64" s="3">
        <v>3.3940000000000001</v>
      </c>
      <c r="T64" s="3">
        <v>3.61</v>
      </c>
      <c r="U64" s="3">
        <v>4.2569999999999997</v>
      </c>
      <c r="V64" s="3">
        <v>3.823</v>
      </c>
      <c r="W64" s="3">
        <v>4.0549999999999997</v>
      </c>
      <c r="X64" s="3">
        <v>3.9940000000000002</v>
      </c>
      <c r="Y64" s="3">
        <v>4.0830000000000002</v>
      </c>
      <c r="Z64" s="3">
        <v>3.9540000000000002</v>
      </c>
      <c r="AA64" s="3">
        <v>3.82</v>
      </c>
      <c r="AB64" s="3">
        <v>3.6419999999999999</v>
      </c>
      <c r="AC64" s="3">
        <v>3.7890000000000001</v>
      </c>
      <c r="AD64" s="3">
        <v>3.9390000000000001</v>
      </c>
      <c r="AE64" s="3">
        <v>4.0659999999999998</v>
      </c>
      <c r="AF64" s="3">
        <v>4.1909999999999998</v>
      </c>
      <c r="AG64" s="3">
        <v>4.1609999999999996</v>
      </c>
      <c r="AH64" s="3">
        <v>3.298</v>
      </c>
      <c r="AI64" s="3">
        <v>3.93</v>
      </c>
      <c r="AJ64" s="3">
        <v>3.91</v>
      </c>
      <c r="AK64" s="3">
        <v>3.7639999999999998</v>
      </c>
      <c r="AL64" s="3">
        <v>3.524</v>
      </c>
      <c r="AM64" s="3">
        <v>3.794</v>
      </c>
    </row>
    <row r="65" spans="1:39" x14ac:dyDescent="0.2">
      <c r="A65" s="12"/>
      <c r="B65" s="13" t="str">
        <f t="shared" si="5"/>
        <v>A1  (Val, pi-pi*)</v>
      </c>
      <c r="C65" s="3">
        <v>3.8540000000000001</v>
      </c>
      <c r="D65" s="3">
        <v>3.8769999999999998</v>
      </c>
      <c r="E65" s="3">
        <v>3.915</v>
      </c>
      <c r="F65" s="3">
        <v>3.9750000000000001</v>
      </c>
      <c r="G65" s="3">
        <v>3.8639999999999999</v>
      </c>
      <c r="H65" s="3">
        <v>3.95</v>
      </c>
      <c r="I65" s="3">
        <v>3.976</v>
      </c>
      <c r="J65" s="3">
        <v>4.2160000000000002</v>
      </c>
      <c r="K65" s="3">
        <v>4.2450000000000001</v>
      </c>
      <c r="L65" s="3">
        <v>4.1390000000000002</v>
      </c>
      <c r="M65" s="3">
        <v>4.3579999999999997</v>
      </c>
      <c r="N65" s="3">
        <v>4.3179999999999996</v>
      </c>
      <c r="O65" s="3">
        <v>4.3570000000000002</v>
      </c>
      <c r="P65" s="3">
        <v>4.1989999999999998</v>
      </c>
      <c r="Q65" s="3">
        <v>4.1870000000000003</v>
      </c>
      <c r="R65" s="3">
        <v>4.1479999999999997</v>
      </c>
      <c r="S65" s="3">
        <v>3.927</v>
      </c>
      <c r="T65" s="3">
        <v>4.0090000000000003</v>
      </c>
      <c r="U65" s="3">
        <v>4.2779999999999996</v>
      </c>
      <c r="V65" s="3">
        <v>4.18</v>
      </c>
      <c r="W65" s="3">
        <v>4.3129999999999997</v>
      </c>
      <c r="X65" s="3">
        <v>4.298</v>
      </c>
      <c r="Y65" s="3">
        <v>4.3769999999999998</v>
      </c>
      <c r="Z65" s="3">
        <v>4.3120000000000003</v>
      </c>
      <c r="AA65" s="3">
        <v>4.3259999999999996</v>
      </c>
      <c r="AB65" s="3">
        <v>4.2169999999999996</v>
      </c>
      <c r="AC65" s="3">
        <v>4.1989999999999998</v>
      </c>
      <c r="AD65" s="3">
        <v>4.3559999999999999</v>
      </c>
      <c r="AE65" s="3">
        <v>4.4020000000000001</v>
      </c>
      <c r="AF65" s="3">
        <v>4.4080000000000004</v>
      </c>
      <c r="AG65" s="3">
        <v>4.4509999999999996</v>
      </c>
      <c r="AH65" s="3">
        <v>4.5309999999999997</v>
      </c>
      <c r="AI65" s="3">
        <v>4.2910000000000004</v>
      </c>
      <c r="AJ65" s="3">
        <v>4.2759999999999998</v>
      </c>
      <c r="AK65" s="3">
        <v>4.1509999999999998</v>
      </c>
      <c r="AL65" s="3">
        <v>3.968</v>
      </c>
      <c r="AM65" s="3">
        <v>4.1139999999999999</v>
      </c>
    </row>
    <row r="66" spans="1:39" x14ac:dyDescent="0.2">
      <c r="A66" s="12"/>
      <c r="B66" s="13" t="str">
        <f t="shared" si="5"/>
        <v>B2  (Val, pi-pi*)</v>
      </c>
      <c r="C66" s="3">
        <v>3.9990000000000001</v>
      </c>
      <c r="D66" s="3">
        <v>4.0720000000000001</v>
      </c>
      <c r="E66" s="3">
        <v>4.125</v>
      </c>
      <c r="F66" s="3">
        <v>4.1680000000000001</v>
      </c>
      <c r="G66" s="3">
        <v>4.0910000000000002</v>
      </c>
      <c r="H66" s="3">
        <v>4.3120000000000003</v>
      </c>
      <c r="I66" s="3">
        <v>4.3460000000000001</v>
      </c>
      <c r="J66" s="3">
        <v>4.492</v>
      </c>
      <c r="K66" s="3">
        <v>4.4409999999999998</v>
      </c>
      <c r="L66" s="3">
        <v>4.3760000000000003</v>
      </c>
      <c r="M66" s="3">
        <v>4.4950000000000001</v>
      </c>
      <c r="N66" s="3">
        <v>4.4909999999999997</v>
      </c>
      <c r="O66" s="3">
        <v>4.5439999999999996</v>
      </c>
      <c r="P66" s="3">
        <v>4.4320000000000004</v>
      </c>
      <c r="Q66" s="3">
        <v>4.4169999999999998</v>
      </c>
      <c r="R66" s="3">
        <v>4.383</v>
      </c>
      <c r="S66" s="3">
        <v>4.1029999999999998</v>
      </c>
      <c r="T66" s="3">
        <v>4.2309999999999999</v>
      </c>
      <c r="U66" s="3">
        <v>4.51</v>
      </c>
      <c r="V66" s="3">
        <v>4.4029999999999996</v>
      </c>
      <c r="W66" s="3">
        <v>4.5389999999999997</v>
      </c>
      <c r="X66" s="3">
        <v>4.5250000000000004</v>
      </c>
      <c r="Y66" s="3">
        <v>4.5970000000000004</v>
      </c>
      <c r="Z66" s="3">
        <v>4.508</v>
      </c>
      <c r="AA66" s="3">
        <v>4.5140000000000002</v>
      </c>
      <c r="AB66" s="3">
        <v>4.4560000000000004</v>
      </c>
      <c r="AC66" s="3">
        <v>4.4329999999999998</v>
      </c>
      <c r="AD66" s="3">
        <v>4.5759999999999996</v>
      </c>
      <c r="AE66" s="3">
        <v>4.6210000000000004</v>
      </c>
      <c r="AF66" s="3">
        <v>4.6269999999999998</v>
      </c>
      <c r="AG66" s="3">
        <v>4.6539999999999999</v>
      </c>
      <c r="AH66" s="3">
        <v>4.6360000000000001</v>
      </c>
      <c r="AI66" s="3">
        <v>4.4610000000000003</v>
      </c>
      <c r="AJ66" s="3">
        <v>4.4429999999999996</v>
      </c>
      <c r="AK66" s="3">
        <v>4.4189999999999996</v>
      </c>
      <c r="AL66" s="3">
        <v>4.1829999999999998</v>
      </c>
      <c r="AM66" s="3">
        <v>4.359</v>
      </c>
    </row>
    <row r="67" spans="1:39" x14ac:dyDescent="0.2">
      <c r="A67" s="12"/>
      <c r="B67" s="13" t="str">
        <f t="shared" si="5"/>
        <v>A2  (Val, n-pi*)</v>
      </c>
      <c r="C67" s="3">
        <v>3.903</v>
      </c>
      <c r="D67" s="3">
        <v>3.9740000000000002</v>
      </c>
      <c r="E67" s="3">
        <v>4.0679999999999996</v>
      </c>
      <c r="F67" s="3">
        <v>4.1120000000000001</v>
      </c>
      <c r="G67" s="3">
        <v>4.1870000000000003</v>
      </c>
      <c r="H67" s="3">
        <v>4.2670000000000003</v>
      </c>
      <c r="I67" s="3">
        <v>4.2779999999999996</v>
      </c>
      <c r="J67" s="3">
        <v>4.5190000000000001</v>
      </c>
      <c r="K67" s="3">
        <v>4.3529999999999998</v>
      </c>
      <c r="L67" s="3">
        <v>4.2709999999999999</v>
      </c>
      <c r="M67" s="3">
        <v>4.4610000000000003</v>
      </c>
      <c r="N67" s="3">
        <v>4.4039999999999999</v>
      </c>
      <c r="O67" s="3">
        <v>4.5999999999999996</v>
      </c>
      <c r="P67" s="3">
        <v>4.3449999999999998</v>
      </c>
      <c r="Q67" s="3">
        <v>4.3239999999999998</v>
      </c>
      <c r="R67" s="3">
        <v>4.3890000000000002</v>
      </c>
      <c r="S67" s="3">
        <v>4.0170000000000003</v>
      </c>
      <c r="T67" s="3">
        <v>4.2060000000000004</v>
      </c>
      <c r="U67" s="3">
        <v>4.7370000000000001</v>
      </c>
      <c r="V67" s="3">
        <v>4.391</v>
      </c>
      <c r="W67" s="3">
        <v>4.5999999999999996</v>
      </c>
      <c r="X67" s="3">
        <v>4.532</v>
      </c>
      <c r="Y67" s="3">
        <v>4.6059999999999999</v>
      </c>
      <c r="Z67" s="3">
        <v>4.4619999999999997</v>
      </c>
      <c r="AA67" s="3">
        <v>4.33</v>
      </c>
      <c r="AB67" s="3">
        <v>4.2670000000000003</v>
      </c>
      <c r="AC67" s="3">
        <v>4.3819999999999997</v>
      </c>
      <c r="AD67" s="3">
        <v>4.5250000000000004</v>
      </c>
      <c r="AE67" s="3">
        <v>4.6139999999999999</v>
      </c>
      <c r="AF67" s="3">
        <v>4.71</v>
      </c>
      <c r="AG67" s="3">
        <v>4.7050000000000001</v>
      </c>
      <c r="AH67" s="3">
        <v>3.8839999999999999</v>
      </c>
      <c r="AI67" s="3">
        <v>4.492</v>
      </c>
      <c r="AJ67" s="3">
        <v>4.4740000000000002</v>
      </c>
      <c r="AK67" s="3">
        <v>4.3810000000000002</v>
      </c>
      <c r="AL67" s="3">
        <v>4.1459999999999999</v>
      </c>
      <c r="AM67" s="3">
        <v>4.4000000000000004</v>
      </c>
    </row>
    <row r="68" spans="1:39" x14ac:dyDescent="0.2">
      <c r="A68" s="12"/>
      <c r="B68" s="13" t="str">
        <f t="shared" si="5"/>
        <v>B2  (Val, pi-pi*)</v>
      </c>
      <c r="C68" s="3">
        <v>4.3499999999999996</v>
      </c>
      <c r="D68" s="3">
        <v>4.38</v>
      </c>
      <c r="E68" s="3">
        <v>4.399</v>
      </c>
      <c r="F68" s="3">
        <v>4.3949999999999996</v>
      </c>
      <c r="G68" s="3">
        <v>4.2370000000000001</v>
      </c>
      <c r="H68" s="3">
        <v>4.4340000000000002</v>
      </c>
      <c r="I68" s="3">
        <v>4.4660000000000002</v>
      </c>
      <c r="J68" s="3">
        <v>4.6340000000000003</v>
      </c>
      <c r="K68" s="3">
        <v>4.694</v>
      </c>
      <c r="L68" s="3">
        <v>4.5179999999999998</v>
      </c>
      <c r="M68" s="3">
        <v>4.742</v>
      </c>
      <c r="N68" s="3">
        <v>4.75</v>
      </c>
      <c r="O68" s="3">
        <v>4.8079999999999998</v>
      </c>
      <c r="P68" s="3">
        <v>4.6479999999999997</v>
      </c>
      <c r="Q68" s="3">
        <v>4.6310000000000002</v>
      </c>
      <c r="R68" s="3">
        <v>4.5289999999999999</v>
      </c>
      <c r="S68" s="3">
        <v>4.42</v>
      </c>
      <c r="T68" s="3">
        <v>4.4340000000000002</v>
      </c>
      <c r="U68" s="3">
        <v>4.6890000000000001</v>
      </c>
      <c r="V68" s="3">
        <v>4.5789999999999997</v>
      </c>
      <c r="W68" s="3">
        <v>4.6920000000000002</v>
      </c>
      <c r="X68" s="3">
        <v>4.6639999999999997</v>
      </c>
      <c r="Y68" s="3">
        <v>4.74</v>
      </c>
      <c r="Z68" s="3">
        <v>4.6420000000000003</v>
      </c>
      <c r="AA68" s="3">
        <v>4.6719999999999997</v>
      </c>
      <c r="AB68" s="3">
        <v>4.4569999999999999</v>
      </c>
      <c r="AC68" s="3">
        <v>4.5019999999999998</v>
      </c>
      <c r="AD68" s="3">
        <v>4.6580000000000004</v>
      </c>
      <c r="AE68" s="3">
        <v>4.7389999999999999</v>
      </c>
      <c r="AF68" s="3">
        <v>4.7770000000000001</v>
      </c>
      <c r="AG68" s="3">
        <v>4.8209999999999997</v>
      </c>
      <c r="AH68" s="3">
        <v>4.6840000000000002</v>
      </c>
      <c r="AI68" s="3">
        <v>4.6440000000000001</v>
      </c>
      <c r="AJ68" s="3">
        <v>4.6429999999999998</v>
      </c>
      <c r="AK68" s="3">
        <v>4.67</v>
      </c>
      <c r="AL68" s="3">
        <v>4.4539999999999997</v>
      </c>
      <c r="AM68" s="3">
        <v>4.6189999999999998</v>
      </c>
    </row>
    <row r="69" spans="1:39" x14ac:dyDescent="0.2">
      <c r="C69" s="3"/>
      <c r="D69" s="3"/>
      <c r="E69" s="3"/>
      <c r="F69" s="3"/>
      <c r="G69" s="3"/>
      <c r="H69" s="3"/>
      <c r="I69" s="3"/>
      <c r="J69" s="3"/>
      <c r="K69" s="3"/>
      <c r="L69" s="3"/>
      <c r="M69" s="3"/>
      <c r="N69" s="3"/>
      <c r="O69" s="3"/>
      <c r="R69" s="3"/>
      <c r="U69" s="3"/>
      <c r="V69" s="3"/>
      <c r="W69" s="3"/>
      <c r="X69" s="3"/>
      <c r="Y69" s="3"/>
      <c r="Z69" s="3"/>
      <c r="AA69" s="3"/>
      <c r="AB69" s="3"/>
      <c r="AC69" s="3"/>
      <c r="AD69" s="3"/>
      <c r="AE69" s="3"/>
      <c r="AF69" s="3"/>
      <c r="AG69" s="3"/>
      <c r="AH69" s="3"/>
      <c r="AI69" s="3"/>
      <c r="AJ69" s="3"/>
      <c r="AK69" s="3"/>
    </row>
    <row r="71" spans="1:39" x14ac:dyDescent="0.2">
      <c r="A71" s="11" t="s">
        <v>343</v>
      </c>
      <c r="B71" s="12"/>
      <c r="C71" s="66" t="s">
        <v>344</v>
      </c>
      <c r="D71" s="66"/>
      <c r="E71" s="66"/>
      <c r="F71" s="66" t="s">
        <v>345</v>
      </c>
      <c r="G71" s="66"/>
      <c r="H71" s="66"/>
      <c r="I71" s="66" t="s">
        <v>346</v>
      </c>
      <c r="J71" s="66"/>
      <c r="K71" s="66"/>
      <c r="L71" s="66" t="s">
        <v>347</v>
      </c>
      <c r="M71" s="66"/>
      <c r="N71" s="66"/>
    </row>
    <row r="72" spans="1:39" x14ac:dyDescent="0.2">
      <c r="A72" s="12"/>
      <c r="B72" s="12"/>
      <c r="C72" s="41" t="s">
        <v>248</v>
      </c>
      <c r="D72" s="41" t="s">
        <v>348</v>
      </c>
      <c r="E72" s="41" t="s">
        <v>349</v>
      </c>
      <c r="F72" s="41" t="s">
        <v>248</v>
      </c>
      <c r="G72" s="41" t="s">
        <v>348</v>
      </c>
      <c r="H72" s="41" t="s">
        <v>349</v>
      </c>
      <c r="I72" s="41" t="s">
        <v>248</v>
      </c>
      <c r="J72" s="41" t="s">
        <v>348</v>
      </c>
      <c r="K72" s="41" t="s">
        <v>349</v>
      </c>
      <c r="L72" s="41" t="s">
        <v>248</v>
      </c>
      <c r="M72" s="41" t="s">
        <v>348</v>
      </c>
      <c r="N72" s="41" t="s">
        <v>349</v>
      </c>
    </row>
    <row r="73" spans="1:39" x14ac:dyDescent="0.2">
      <c r="A73" s="11" t="str">
        <f>A21</f>
        <v>Singlet</v>
      </c>
      <c r="B73" s="13" t="str">
        <f>B21</f>
        <v>B1 (Val, n-pi*)</v>
      </c>
      <c r="C73" s="45">
        <v>3.4876360000000002</v>
      </c>
      <c r="D73" s="18">
        <v>3.907645</v>
      </c>
      <c r="E73" s="18">
        <v>4.920617</v>
      </c>
      <c r="F73" s="18">
        <v>3.9971649999999999</v>
      </c>
      <c r="G73" s="18">
        <v>4.0693770000000002</v>
      </c>
      <c r="H73" s="18">
        <v>4.710458</v>
      </c>
      <c r="I73" s="18">
        <v>3.5191840000000001</v>
      </c>
      <c r="J73" s="18">
        <v>3.93865</v>
      </c>
      <c r="K73" s="18">
        <v>4.9478569999999999</v>
      </c>
      <c r="L73" s="18">
        <v>4.0309020000000002</v>
      </c>
      <c r="M73" s="18">
        <v>4.1011749999999996</v>
      </c>
      <c r="N73" s="18">
        <v>4.736586</v>
      </c>
    </row>
    <row r="74" spans="1:39" x14ac:dyDescent="0.2">
      <c r="A74" s="12"/>
      <c r="B74" s="13" t="str">
        <f t="shared" ref="B74:B85" si="6">B22</f>
        <v>A1 (Val, pi-pi*)</v>
      </c>
      <c r="C74" s="46">
        <v>4.2884180000000001</v>
      </c>
      <c r="D74" s="18">
        <v>4.5811710000000003</v>
      </c>
      <c r="E74" s="18">
        <v>5.2220240000000002</v>
      </c>
      <c r="F74" s="18">
        <v>4.636145</v>
      </c>
      <c r="G74" s="18">
        <v>4.6829260000000001</v>
      </c>
      <c r="H74" s="18">
        <v>5.1514660000000001</v>
      </c>
      <c r="I74" s="18">
        <v>4.3459909999999997</v>
      </c>
      <c r="J74" s="18">
        <v>4.6407610000000004</v>
      </c>
      <c r="K74" s="18">
        <v>5.3247640000000001</v>
      </c>
      <c r="L74" s="18">
        <v>4.698658</v>
      </c>
      <c r="M74" s="18">
        <v>4.7443720000000003</v>
      </c>
      <c r="N74" s="18">
        <v>5.2545320000000002</v>
      </c>
    </row>
    <row r="75" spans="1:39" x14ac:dyDescent="0.2">
      <c r="A75" s="12"/>
      <c r="B75" s="13" t="str">
        <f t="shared" si="6"/>
        <v>A2  (Val, n-pi*)</v>
      </c>
      <c r="C75" s="45">
        <v>4.065061</v>
      </c>
      <c r="D75" s="18">
        <v>4.5056139999999996</v>
      </c>
      <c r="E75" s="18">
        <v>5.59049</v>
      </c>
      <c r="F75" s="18">
        <v>4.5778309999999998</v>
      </c>
      <c r="G75" s="18">
        <v>4.6652250000000004</v>
      </c>
      <c r="H75" s="18">
        <v>5.3829820000000002</v>
      </c>
      <c r="I75" s="18">
        <v>4.0953020000000002</v>
      </c>
      <c r="J75" s="18">
        <v>4.535031</v>
      </c>
      <c r="K75" s="18">
        <v>5.6174780000000002</v>
      </c>
      <c r="L75" s="18">
        <v>4.6091290000000003</v>
      </c>
      <c r="M75" s="18">
        <v>4.6950060000000002</v>
      </c>
      <c r="N75" s="18">
        <v>5.4090439999999997</v>
      </c>
    </row>
    <row r="76" spans="1:39" x14ac:dyDescent="0.2">
      <c r="A76" s="12"/>
      <c r="B76" s="13" t="str">
        <f t="shared" si="6"/>
        <v>B2  (Val, pi-pi*)</v>
      </c>
      <c r="C76" s="46">
        <v>4.2320409999999997</v>
      </c>
      <c r="D76" s="18">
        <v>4.5879529999999997</v>
      </c>
      <c r="E76" s="18">
        <v>5.3283149999999999</v>
      </c>
      <c r="F76" s="18">
        <v>4.5743609999999997</v>
      </c>
      <c r="G76" s="18">
        <v>4.6902720000000002</v>
      </c>
      <c r="H76" s="18">
        <v>5.2495219999999998</v>
      </c>
      <c r="I76" s="18">
        <v>4.3551130000000002</v>
      </c>
      <c r="J76" s="18">
        <v>4.7180429999999998</v>
      </c>
      <c r="K76" s="18">
        <v>5.4999840000000004</v>
      </c>
      <c r="L76" s="18">
        <v>4.696593</v>
      </c>
      <c r="M76" s="18">
        <v>4.8202319999999999</v>
      </c>
      <c r="N76" s="18">
        <v>5.4192210000000003</v>
      </c>
    </row>
    <row r="77" spans="1:39" x14ac:dyDescent="0.2">
      <c r="A77" s="12"/>
      <c r="B77" s="13" t="str">
        <f t="shared" si="6"/>
        <v>B2  (Val, pi-pi*)</v>
      </c>
      <c r="C77" s="46">
        <v>5.2799750000000003</v>
      </c>
      <c r="D77" s="18">
        <v>5.6372140000000002</v>
      </c>
      <c r="E77" s="18">
        <v>6.2456649999999998</v>
      </c>
      <c r="F77" s="18">
        <v>5.7650740000000003</v>
      </c>
      <c r="G77" s="18">
        <v>5.7826360000000001</v>
      </c>
      <c r="H77" s="18">
        <v>6.0771230000000003</v>
      </c>
      <c r="I77" s="18">
        <v>5.5534739999999996</v>
      </c>
      <c r="J77" s="18">
        <v>5.9000050000000002</v>
      </c>
      <c r="K77" s="18">
        <v>6.4357329999999999</v>
      </c>
      <c r="L77" s="18">
        <v>6.0284740000000001</v>
      </c>
      <c r="M77" s="18">
        <v>6.0413290000000002</v>
      </c>
      <c r="N77" s="18">
        <v>6.2758130000000003</v>
      </c>
    </row>
    <row r="78" spans="1:39" x14ac:dyDescent="0.2">
      <c r="A78" s="12"/>
      <c r="B78" s="13" t="str">
        <f t="shared" si="6"/>
        <v>A2 (Val, n-pi*)</v>
      </c>
      <c r="C78" s="46">
        <v>5.2985249999999997</v>
      </c>
      <c r="D78" s="18">
        <v>5.9122139999999996</v>
      </c>
      <c r="E78" s="18">
        <v>7.3194350000000004</v>
      </c>
      <c r="F78" s="18">
        <v>6.0869369999999998</v>
      </c>
      <c r="G78" s="18">
        <v>6.1682759999999996</v>
      </c>
      <c r="H78" s="18">
        <v>7.0759480000000003</v>
      </c>
      <c r="I78" s="18">
        <v>5.3017300000000001</v>
      </c>
      <c r="J78" s="18">
        <v>5.9158359999999997</v>
      </c>
      <c r="K78" s="18">
        <v>7.3255499999999998</v>
      </c>
      <c r="L78" s="18">
        <v>6.0912579999999998</v>
      </c>
      <c r="M78" s="18">
        <v>6.1720509999999997</v>
      </c>
      <c r="N78" s="18">
        <v>7.0815080000000004</v>
      </c>
    </row>
    <row r="79" spans="1:39" x14ac:dyDescent="0.2">
      <c r="A79" s="12"/>
      <c r="B79" s="13" t="str">
        <f t="shared" si="6"/>
        <v>A1  (Val, pi-pi*)</v>
      </c>
      <c r="C79" s="46">
        <v>5.5939249999999996</v>
      </c>
      <c r="D79" s="18">
        <v>5.9103680000000001</v>
      </c>
      <c r="E79" s="18">
        <v>6.9514019999999999</v>
      </c>
      <c r="F79" s="18">
        <v>5.9642999999999997</v>
      </c>
      <c r="G79" s="18">
        <v>6.016813</v>
      </c>
      <c r="H79" s="18">
        <v>6.8905380000000003</v>
      </c>
      <c r="I79" s="18">
        <v>5.9587960000000004</v>
      </c>
      <c r="J79" s="18">
        <v>6.2860269999999998</v>
      </c>
      <c r="K79" s="18">
        <v>7.2701770000000003</v>
      </c>
      <c r="L79" s="18">
        <v>6.3345149999999997</v>
      </c>
      <c r="M79" s="18">
        <v>6.3931269999999998</v>
      </c>
      <c r="N79" s="18">
        <v>7.2053310000000002</v>
      </c>
    </row>
    <row r="80" spans="1:39" x14ac:dyDescent="0.2">
      <c r="A80" s="11" t="str">
        <f>A28</f>
        <v>Triplet</v>
      </c>
      <c r="B80" s="13" t="str">
        <f t="shared" si="6"/>
        <v>B2  (Val, pi-pi*)</v>
      </c>
      <c r="C80" s="46">
        <v>3.01064</v>
      </c>
      <c r="D80" s="18">
        <v>3.1728079999999999</v>
      </c>
      <c r="E80" s="18">
        <v>3.7508499999999998</v>
      </c>
      <c r="F80" s="18">
        <v>3.1544889999999999</v>
      </c>
      <c r="G80" s="18">
        <v>3.1988219999999998</v>
      </c>
      <c r="H80" s="18">
        <v>3.726874</v>
      </c>
      <c r="I80" s="18">
        <v>3.2427199999999998</v>
      </c>
      <c r="J80" s="18">
        <v>3.4550550000000002</v>
      </c>
      <c r="K80" s="18">
        <v>3.973557</v>
      </c>
      <c r="L80" s="18">
        <v>3.483047</v>
      </c>
      <c r="M80" s="18">
        <v>3.5182069999999999</v>
      </c>
      <c r="N80" s="18">
        <v>3.9261699999999999</v>
      </c>
    </row>
    <row r="81" spans="1:22" x14ac:dyDescent="0.2">
      <c r="A81" s="12"/>
      <c r="B81" s="13" t="str">
        <f t="shared" si="6"/>
        <v>B1 (Val, n-pi*)</v>
      </c>
      <c r="C81" s="46">
        <v>3.007018</v>
      </c>
      <c r="D81" s="18">
        <v>3.4234810000000002</v>
      </c>
      <c r="E81" s="18">
        <v>4.516794</v>
      </c>
      <c r="F81" s="18">
        <v>3.4819070000000001</v>
      </c>
      <c r="G81" s="18">
        <v>3.5730469999999999</v>
      </c>
      <c r="H81" s="18">
        <v>4.3179740000000004</v>
      </c>
      <c r="I81" s="18">
        <v>3.048603</v>
      </c>
      <c r="J81" s="18">
        <v>3.4686029999999999</v>
      </c>
      <c r="K81" s="18">
        <v>4.5546480000000003</v>
      </c>
      <c r="L81" s="18">
        <v>3.5350929999999998</v>
      </c>
      <c r="M81" s="18">
        <v>3.6223779999999999</v>
      </c>
      <c r="N81" s="18">
        <v>4.352195</v>
      </c>
    </row>
    <row r="82" spans="1:22" x14ac:dyDescent="0.2">
      <c r="A82" s="12"/>
      <c r="B82" s="13" t="str">
        <f t="shared" si="6"/>
        <v>A1  (Val, pi-pi*)</v>
      </c>
      <c r="C82" s="46">
        <v>3.520969</v>
      </c>
      <c r="D82" s="18">
        <v>3.7857210000000001</v>
      </c>
      <c r="E82" s="18">
        <v>4.2438830000000003</v>
      </c>
      <c r="F82" s="18">
        <v>3.81447</v>
      </c>
      <c r="G82" s="18">
        <v>3.869729</v>
      </c>
      <c r="H82" s="18">
        <v>4.1864939999999997</v>
      </c>
      <c r="I82" s="18">
        <v>3.5743429999999998</v>
      </c>
      <c r="J82" s="18">
        <v>3.8449200000000001</v>
      </c>
      <c r="K82" s="18">
        <v>4.3080360000000004</v>
      </c>
      <c r="L82" s="18">
        <v>3.883753</v>
      </c>
      <c r="M82" s="18">
        <v>3.9346860000000001</v>
      </c>
      <c r="N82" s="18">
        <v>4.245933</v>
      </c>
    </row>
    <row r="83" spans="1:22" x14ac:dyDescent="0.2">
      <c r="A83" s="12"/>
      <c r="B83" s="13" t="str">
        <f t="shared" si="6"/>
        <v>B2  (Val, pi-pi*)</v>
      </c>
      <c r="C83" s="46">
        <v>3.4575360000000002</v>
      </c>
      <c r="D83" s="18">
        <v>3.8423340000000001</v>
      </c>
      <c r="E83" s="18">
        <v>5.1187379999999996</v>
      </c>
      <c r="F83" s="18">
        <v>3.7998159999999999</v>
      </c>
      <c r="G83" s="18">
        <v>3.9413879999999999</v>
      </c>
      <c r="H83" s="18">
        <v>5.0930150000000003</v>
      </c>
      <c r="I83" s="18">
        <v>3.5866609999999999</v>
      </c>
      <c r="J83" s="18">
        <v>3.9800599999999999</v>
      </c>
      <c r="K83" s="18">
        <v>5.2325499999999998</v>
      </c>
      <c r="L83" s="18">
        <v>3.9662380000000002</v>
      </c>
      <c r="M83" s="18">
        <v>4.0904290000000003</v>
      </c>
      <c r="N83" s="18">
        <v>5.2021160000000002</v>
      </c>
      <c r="R83" s="3"/>
      <c r="V83" s="3"/>
    </row>
    <row r="84" spans="1:22" x14ac:dyDescent="0.2">
      <c r="A84" s="12"/>
      <c r="B84" s="13" t="str">
        <f t="shared" si="6"/>
        <v>A2  (Val, n-pi*)</v>
      </c>
      <c r="C84" s="46">
        <v>3.556991</v>
      </c>
      <c r="D84" s="18">
        <v>3.994186</v>
      </c>
      <c r="E84" s="18">
        <v>5.1557040000000001</v>
      </c>
      <c r="F84" s="18">
        <v>4.0362309999999999</v>
      </c>
      <c r="G84" s="18">
        <v>4.1421580000000002</v>
      </c>
      <c r="H84" s="18">
        <v>4.9600220000000004</v>
      </c>
      <c r="I84" s="18">
        <v>3.5940539999999999</v>
      </c>
      <c r="J84" s="18">
        <v>4.0346630000000001</v>
      </c>
      <c r="K84" s="18">
        <v>5.1912419999999999</v>
      </c>
      <c r="L84" s="18">
        <v>4.083043</v>
      </c>
      <c r="M84" s="18">
        <v>4.1862550000000001</v>
      </c>
      <c r="N84" s="18">
        <v>4.9921870000000004</v>
      </c>
      <c r="R84" s="3"/>
    </row>
    <row r="85" spans="1:22" x14ac:dyDescent="0.2">
      <c r="A85" s="12"/>
      <c r="B85" s="13" t="str">
        <f t="shared" si="6"/>
        <v>B2  (Val, pi-pi*)</v>
      </c>
      <c r="C85" s="46">
        <v>3.797218</v>
      </c>
      <c r="D85" s="18">
        <v>4.0588480000000002</v>
      </c>
      <c r="E85" s="18">
        <v>4.8527670000000001</v>
      </c>
      <c r="F85" s="18">
        <v>4.0712089999999996</v>
      </c>
      <c r="G85" s="18">
        <v>4.1346040000000004</v>
      </c>
      <c r="H85" s="18">
        <v>4.7231259999999997</v>
      </c>
      <c r="I85" s="18">
        <v>3.8767290000000001</v>
      </c>
      <c r="J85" s="18">
        <v>4.1494770000000001</v>
      </c>
      <c r="K85" s="18">
        <v>4.9668910000000004</v>
      </c>
      <c r="L85" s="18">
        <v>4.1671149999999999</v>
      </c>
      <c r="M85" s="18">
        <v>4.233587</v>
      </c>
      <c r="N85" s="18">
        <v>4.8248129999999998</v>
      </c>
      <c r="R85" s="3"/>
    </row>
    <row r="86" spans="1:22" x14ac:dyDescent="0.2">
      <c r="R86" s="3"/>
    </row>
  </sheetData>
  <mergeCells count="4">
    <mergeCell ref="C71:E71"/>
    <mergeCell ref="F71:H71"/>
    <mergeCell ref="I71:K71"/>
    <mergeCell ref="L71:N7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CF0A-D978-DD4C-8703-F9650048B3EB}">
  <dimension ref="A1:AM54"/>
  <sheetViews>
    <sheetView zoomScale="80" zoomScaleNormal="80" workbookViewId="0">
      <selection activeCell="G1" sqref="G1"/>
    </sheetView>
  </sheetViews>
  <sheetFormatPr baseColWidth="10" defaultRowHeight="16" x14ac:dyDescent="0.2"/>
  <sheetData>
    <row r="1" spans="1:22" x14ac:dyDescent="0.2">
      <c r="A1" s="9" t="s">
        <v>80</v>
      </c>
      <c r="B1" s="9"/>
      <c r="C1" s="9" t="s">
        <v>0</v>
      </c>
      <c r="D1" s="26"/>
      <c r="E1" s="10">
        <f>COUNT(C4:C10)</f>
        <v>7</v>
      </c>
      <c r="F1" s="25" t="s">
        <v>61</v>
      </c>
      <c r="G1" s="1" t="s">
        <v>420</v>
      </c>
      <c r="H1" s="24"/>
      <c r="I1" s="10"/>
      <c r="J1" s="10"/>
      <c r="K1" s="10"/>
      <c r="L1" s="24" t="s">
        <v>95</v>
      </c>
      <c r="M1" s="10"/>
      <c r="N1" s="10"/>
      <c r="O1" s="10"/>
      <c r="P1" s="10"/>
      <c r="Q1" s="10"/>
    </row>
    <row r="2" spans="1:22" x14ac:dyDescent="0.2">
      <c r="A2" s="11" t="s">
        <v>25</v>
      </c>
      <c r="B2" s="12"/>
      <c r="C2" s="12" t="s">
        <v>22</v>
      </c>
      <c r="D2" s="12" t="s">
        <v>32</v>
      </c>
      <c r="E2" s="12" t="s">
        <v>22</v>
      </c>
      <c r="F2" s="12" t="s">
        <v>23</v>
      </c>
      <c r="G2" s="12" t="s">
        <v>23</v>
      </c>
      <c r="H2" s="12" t="s">
        <v>23</v>
      </c>
      <c r="I2" s="12" t="s">
        <v>32</v>
      </c>
      <c r="J2" s="12" t="s">
        <v>24</v>
      </c>
      <c r="K2" s="12"/>
      <c r="L2" s="31" t="s">
        <v>23</v>
      </c>
      <c r="M2" s="31" t="s">
        <v>22</v>
      </c>
      <c r="N2" s="31" t="s">
        <v>46</v>
      </c>
      <c r="O2" s="31" t="s">
        <v>46</v>
      </c>
      <c r="P2" s="31" t="s">
        <v>22</v>
      </c>
      <c r="Q2" s="10"/>
    </row>
    <row r="3" spans="1:22" x14ac:dyDescent="0.2">
      <c r="A3" s="12"/>
      <c r="B3" s="12"/>
      <c r="C3" s="11" t="s">
        <v>318</v>
      </c>
      <c r="D3" s="11" t="s">
        <v>28</v>
      </c>
      <c r="E3" s="11" t="s">
        <v>29</v>
      </c>
      <c r="F3" s="11" t="s">
        <v>301</v>
      </c>
      <c r="G3" s="11" t="s">
        <v>302</v>
      </c>
      <c r="H3" s="11" t="s">
        <v>319</v>
      </c>
      <c r="I3" s="11" t="s">
        <v>1</v>
      </c>
      <c r="J3" s="11" t="s">
        <v>2</v>
      </c>
      <c r="K3" s="11" t="s">
        <v>72</v>
      </c>
      <c r="L3" s="32" t="s">
        <v>127</v>
      </c>
      <c r="M3" s="32" t="s">
        <v>91</v>
      </c>
      <c r="N3" s="32" t="s">
        <v>94</v>
      </c>
      <c r="O3" s="32" t="s">
        <v>94</v>
      </c>
      <c r="P3" s="32" t="s">
        <v>29</v>
      </c>
      <c r="Q3" s="10"/>
    </row>
    <row r="4" spans="1:22" x14ac:dyDescent="0.2">
      <c r="A4" s="11" t="s">
        <v>35</v>
      </c>
      <c r="B4" s="13" t="s">
        <v>66</v>
      </c>
      <c r="C4" s="14">
        <v>4.9409999999999998</v>
      </c>
      <c r="D4" s="14">
        <v>4.8920000000000003</v>
      </c>
      <c r="E4" s="3">
        <v>4.8860000000000001</v>
      </c>
      <c r="F4" s="3">
        <v>4.8010000000000002</v>
      </c>
      <c r="G4">
        <v>4.7949999999999999</v>
      </c>
      <c r="H4" s="14">
        <v>4.7759999999999998</v>
      </c>
      <c r="I4" s="14">
        <v>4.7300000000000004</v>
      </c>
      <c r="J4" s="27"/>
      <c r="K4" s="14">
        <f>I4+G4-F4</f>
        <v>4.7240000000000002</v>
      </c>
      <c r="L4" s="15">
        <v>85.6</v>
      </c>
      <c r="M4" s="19" t="s">
        <v>33</v>
      </c>
      <c r="N4" s="24" t="s">
        <v>96</v>
      </c>
      <c r="O4" s="24">
        <v>3</v>
      </c>
      <c r="P4" s="24" t="s">
        <v>81</v>
      </c>
      <c r="Q4" s="24"/>
    </row>
    <row r="5" spans="1:22" x14ac:dyDescent="0.2">
      <c r="A5" s="12"/>
      <c r="B5" s="13" t="s">
        <v>78</v>
      </c>
      <c r="C5" s="14">
        <v>4.96</v>
      </c>
      <c r="D5" s="14">
        <v>4.915</v>
      </c>
      <c r="E5" s="3">
        <v>4.9080000000000004</v>
      </c>
      <c r="F5" s="3">
        <v>4.8239999999999998</v>
      </c>
      <c r="G5">
        <v>4.8170000000000002</v>
      </c>
      <c r="H5" s="14">
        <v>4.7949999999999999</v>
      </c>
      <c r="I5" s="14">
        <v>4.7530000000000001</v>
      </c>
      <c r="J5" s="27"/>
      <c r="K5" s="14">
        <f>I5+G5-F5</f>
        <v>4.7460000000000004</v>
      </c>
      <c r="L5" s="15">
        <v>85.4</v>
      </c>
      <c r="M5" s="24"/>
      <c r="N5" s="24" t="s">
        <v>96</v>
      </c>
      <c r="O5" s="24">
        <v>3</v>
      </c>
      <c r="P5" s="24" t="s">
        <v>82</v>
      </c>
      <c r="Q5" s="10"/>
    </row>
    <row r="6" spans="1:22" x14ac:dyDescent="0.2">
      <c r="A6" s="12"/>
      <c r="B6" s="13" t="s">
        <v>38</v>
      </c>
      <c r="C6" s="14">
        <v>5.0960000000000001</v>
      </c>
      <c r="D6" s="14">
        <v>4.9690000000000003</v>
      </c>
      <c r="E6" s="3">
        <v>4.931</v>
      </c>
      <c r="F6" s="3">
        <v>4.8650000000000002</v>
      </c>
      <c r="G6">
        <v>4.8369999999999997</v>
      </c>
      <c r="H6" s="14">
        <v>4.95</v>
      </c>
      <c r="I6" s="14">
        <v>4.8239999999999998</v>
      </c>
      <c r="J6" s="27"/>
      <c r="K6" s="14">
        <f>I6+G6-F6</f>
        <v>4.7959999999999994</v>
      </c>
      <c r="L6" s="15">
        <v>91.4</v>
      </c>
      <c r="M6" s="19" t="s">
        <v>92</v>
      </c>
      <c r="N6" s="24" t="s">
        <v>98</v>
      </c>
      <c r="O6" s="24">
        <v>6</v>
      </c>
      <c r="P6" s="24" t="s">
        <v>83</v>
      </c>
      <c r="Q6" s="10"/>
    </row>
    <row r="7" spans="1:22" x14ac:dyDescent="0.2">
      <c r="A7" s="12"/>
      <c r="B7" s="13" t="s">
        <v>42</v>
      </c>
      <c r="C7" s="14">
        <v>5.944</v>
      </c>
      <c r="D7" s="14">
        <v>5.82</v>
      </c>
      <c r="E7" s="3">
        <v>5.7519999999999998</v>
      </c>
      <c r="F7" s="3">
        <v>5.6669999999999998</v>
      </c>
      <c r="G7">
        <v>5.6059999999999999</v>
      </c>
      <c r="H7" s="14">
        <v>5.7329999999999997</v>
      </c>
      <c r="I7" s="14">
        <v>5.6070000000000002</v>
      </c>
      <c r="J7" s="27"/>
      <c r="K7" s="14">
        <f t="shared" ref="K7" si="0">I7+G7-F7</f>
        <v>5.5460000000000012</v>
      </c>
      <c r="L7" s="15">
        <v>90.8</v>
      </c>
      <c r="M7" s="14"/>
      <c r="N7" s="24" t="s">
        <v>99</v>
      </c>
      <c r="O7" s="24">
        <v>19</v>
      </c>
      <c r="P7" s="24" t="s">
        <v>85</v>
      </c>
      <c r="Q7" s="24"/>
    </row>
    <row r="8" spans="1:22" x14ac:dyDescent="0.2">
      <c r="A8" s="12"/>
      <c r="B8" s="13" t="s">
        <v>39</v>
      </c>
      <c r="C8" s="14">
        <v>5.915</v>
      </c>
      <c r="D8" s="14">
        <v>5.6109999999999998</v>
      </c>
      <c r="E8" s="3">
        <v>5.7089999999999996</v>
      </c>
      <c r="F8" s="3">
        <v>5.5389999999999997</v>
      </c>
      <c r="G8">
        <v>5.6289999999999996</v>
      </c>
      <c r="H8" s="14">
        <v>5.742</v>
      </c>
      <c r="I8" s="14">
        <v>5.508</v>
      </c>
      <c r="J8" s="27"/>
      <c r="K8" s="14">
        <f>I8+G8-F8</f>
        <v>5.5980000000000008</v>
      </c>
      <c r="L8" s="15">
        <v>92.8</v>
      </c>
      <c r="M8" s="19" t="s">
        <v>37</v>
      </c>
      <c r="N8" s="24" t="s">
        <v>100</v>
      </c>
      <c r="O8" s="24">
        <v>35</v>
      </c>
      <c r="P8" s="24" t="s">
        <v>84</v>
      </c>
      <c r="Q8" s="24"/>
    </row>
    <row r="9" spans="1:22" x14ac:dyDescent="0.2">
      <c r="A9" s="11" t="s">
        <v>3</v>
      </c>
      <c r="B9" s="13" t="s">
        <v>38</v>
      </c>
      <c r="C9" s="14">
        <v>3.2229999999999999</v>
      </c>
      <c r="D9" s="14">
        <v>3.206</v>
      </c>
      <c r="E9" s="3">
        <v>3.1970000000000001</v>
      </c>
      <c r="F9" s="27"/>
      <c r="G9" s="27"/>
      <c r="H9" s="14">
        <v>3.294</v>
      </c>
      <c r="I9" s="14">
        <v>3.27</v>
      </c>
      <c r="J9" s="27"/>
      <c r="K9" s="14">
        <f>I9+E9-D9</f>
        <v>3.2610000000000006</v>
      </c>
      <c r="L9" s="15">
        <v>97.6</v>
      </c>
      <c r="M9" s="19"/>
      <c r="N9" s="24" t="s">
        <v>96</v>
      </c>
      <c r="O9" s="24">
        <v>3</v>
      </c>
      <c r="P9" s="24" t="s">
        <v>83</v>
      </c>
      <c r="Q9" s="24"/>
    </row>
    <row r="10" spans="1:22" x14ac:dyDescent="0.2">
      <c r="A10" s="12"/>
      <c r="B10" s="13" t="s">
        <v>50</v>
      </c>
      <c r="C10" s="14">
        <v>3.9319999999999999</v>
      </c>
      <c r="D10" s="14">
        <v>3.9380000000000002</v>
      </c>
      <c r="E10" s="3">
        <v>3.9180000000000001</v>
      </c>
      <c r="F10" s="27"/>
      <c r="G10" s="27"/>
      <c r="H10" s="14">
        <v>4.0759999999999996</v>
      </c>
      <c r="I10" s="14">
        <v>4.0810000000000004</v>
      </c>
      <c r="J10" s="27"/>
      <c r="K10" s="14">
        <f>I10+E10-D10</f>
        <v>4.0609999999999999</v>
      </c>
      <c r="L10" s="15">
        <v>98.2</v>
      </c>
      <c r="M10" s="19"/>
      <c r="N10" s="24" t="s">
        <v>97</v>
      </c>
      <c r="O10" s="24">
        <v>1</v>
      </c>
      <c r="P10" s="24" t="s">
        <v>86</v>
      </c>
      <c r="Q10" s="24"/>
    </row>
    <row r="11" spans="1:22" x14ac:dyDescent="0.2">
      <c r="A11" s="10"/>
      <c r="B11" s="10"/>
      <c r="C11" s="10"/>
      <c r="D11" s="10"/>
      <c r="E11" s="10"/>
      <c r="F11" s="10"/>
      <c r="G11" s="10"/>
      <c r="H11" s="24"/>
      <c r="I11" s="10"/>
      <c r="J11" s="19"/>
      <c r="K11" s="10"/>
      <c r="L11" s="10"/>
      <c r="M11" s="15"/>
      <c r="N11" s="10"/>
      <c r="O11" s="10"/>
      <c r="P11" s="10"/>
      <c r="Q11" s="24"/>
      <c r="R11" s="24"/>
      <c r="S11" s="24"/>
      <c r="T11" s="24"/>
      <c r="U11" s="24"/>
      <c r="V11" s="24"/>
    </row>
    <row r="12" spans="1:22" x14ac:dyDescent="0.2">
      <c r="A12" s="10"/>
      <c r="B12" s="10"/>
      <c r="C12" s="10"/>
      <c r="D12" s="10"/>
      <c r="E12" s="10"/>
      <c r="F12" s="10"/>
      <c r="G12" s="10"/>
      <c r="H12" s="10"/>
      <c r="I12" s="10"/>
      <c r="J12" s="10"/>
      <c r="K12" s="10"/>
      <c r="L12" s="10"/>
      <c r="M12" s="10"/>
      <c r="N12" s="10"/>
      <c r="O12" s="10"/>
      <c r="P12" s="10"/>
      <c r="Q12" s="10"/>
      <c r="R12" s="10"/>
    </row>
    <row r="13" spans="1:22" x14ac:dyDescent="0.2">
      <c r="A13" s="11" t="s">
        <v>4</v>
      </c>
      <c r="B13" s="12"/>
      <c r="C13" s="12" t="s">
        <v>5</v>
      </c>
      <c r="D13" s="12" t="s">
        <v>5</v>
      </c>
      <c r="E13" s="12" t="s">
        <v>19</v>
      </c>
      <c r="F13" s="12"/>
      <c r="G13" s="12" t="s">
        <v>22</v>
      </c>
      <c r="H13" s="12" t="s">
        <v>24</v>
      </c>
      <c r="I13" s="12" t="s">
        <v>23</v>
      </c>
      <c r="J13" s="12" t="s">
        <v>24</v>
      </c>
      <c r="K13" s="12"/>
      <c r="L13" s="12"/>
      <c r="M13" s="12" t="s">
        <v>5</v>
      </c>
      <c r="N13" s="12" t="s">
        <v>5</v>
      </c>
      <c r="O13" s="12" t="s">
        <v>5</v>
      </c>
      <c r="P13" s="12" t="s">
        <v>19</v>
      </c>
      <c r="Q13" s="12" t="s">
        <v>19</v>
      </c>
      <c r="R13" s="12"/>
      <c r="S13" s="12"/>
    </row>
    <row r="14" spans="1:22" x14ac:dyDescent="0.2">
      <c r="A14" s="12"/>
      <c r="B14" s="12"/>
      <c r="C14" s="11" t="s">
        <v>6</v>
      </c>
      <c r="D14" s="11" t="s">
        <v>7</v>
      </c>
      <c r="E14" s="11" t="s">
        <v>16</v>
      </c>
      <c r="F14" s="11" t="s">
        <v>9</v>
      </c>
      <c r="G14" s="11" t="s">
        <v>8</v>
      </c>
      <c r="H14" s="11" t="s">
        <v>26</v>
      </c>
      <c r="I14" s="11" t="s">
        <v>10</v>
      </c>
      <c r="J14" s="11" t="s">
        <v>11</v>
      </c>
      <c r="K14" s="11" t="s">
        <v>12</v>
      </c>
      <c r="L14" s="23" t="s">
        <v>36</v>
      </c>
      <c r="M14" s="11" t="s">
        <v>15</v>
      </c>
      <c r="N14" s="11" t="s">
        <v>17</v>
      </c>
      <c r="O14" s="11" t="s">
        <v>18</v>
      </c>
      <c r="P14" s="11" t="s">
        <v>15</v>
      </c>
      <c r="Q14" s="11" t="s">
        <v>13</v>
      </c>
      <c r="R14" s="11" t="s">
        <v>14</v>
      </c>
      <c r="S14" s="11" t="s">
        <v>20</v>
      </c>
    </row>
    <row r="15" spans="1:22" x14ac:dyDescent="0.2">
      <c r="A15" s="11" t="str">
        <f>A4</f>
        <v>Singlet</v>
      </c>
      <c r="B15" s="13" t="str">
        <f>B4</f>
        <v>B2u (Val, pi-pi*)</v>
      </c>
      <c r="C15" s="3">
        <v>4.9260000000000002</v>
      </c>
      <c r="D15" s="3">
        <v>4.8620000000000001</v>
      </c>
      <c r="E15">
        <v>5.1970000000000001</v>
      </c>
      <c r="F15" s="27"/>
      <c r="G15">
        <v>4.8860000000000001</v>
      </c>
      <c r="H15">
        <v>4.7919999999999998</v>
      </c>
      <c r="I15">
        <v>4.7949999999999999</v>
      </c>
      <c r="J15" s="27"/>
      <c r="K15" s="27"/>
      <c r="L15" s="27"/>
      <c r="M15">
        <v>4.7389999999999999</v>
      </c>
      <c r="N15">
        <v>4.7309999999999999</v>
      </c>
      <c r="O15" s="3">
        <v>4.78</v>
      </c>
      <c r="P15" s="14">
        <v>4.5170000000000003</v>
      </c>
      <c r="Q15">
        <v>4.8710000000000004</v>
      </c>
      <c r="R15">
        <v>4.6219999999999999</v>
      </c>
      <c r="S15" s="3">
        <f t="shared" ref="S15:S21" si="1">IF((Q15&lt;&gt;"")*AND(R15&lt;&gt;""),AVERAGE(Q15,R15),"")</f>
        <v>4.7465000000000002</v>
      </c>
    </row>
    <row r="16" spans="1:22" x14ac:dyDescent="0.2">
      <c r="A16" s="11"/>
      <c r="B16" s="13" t="str">
        <f>B5</f>
        <v>B3g (Val, pi-pi*)</v>
      </c>
      <c r="C16" s="3">
        <v>4.9409999999999998</v>
      </c>
      <c r="D16" s="3">
        <v>4.8860000000000001</v>
      </c>
      <c r="E16">
        <v>5.218</v>
      </c>
      <c r="F16" s="27"/>
      <c r="G16">
        <v>4.9080000000000004</v>
      </c>
      <c r="H16">
        <v>4.8140000000000001</v>
      </c>
      <c r="I16">
        <v>4.8170000000000002</v>
      </c>
      <c r="J16" s="27"/>
      <c r="K16" s="27"/>
      <c r="L16" s="27"/>
      <c r="M16">
        <v>4.7560000000000002</v>
      </c>
      <c r="N16">
        <v>4.7469999999999999</v>
      </c>
      <c r="O16" s="3">
        <v>4.7990000000000004</v>
      </c>
      <c r="P16" s="14">
        <v>4.5309999999999997</v>
      </c>
      <c r="Q16">
        <v>4.8940000000000001</v>
      </c>
      <c r="R16">
        <v>4.6449999999999996</v>
      </c>
      <c r="S16" s="3">
        <f t="shared" si="1"/>
        <v>4.7694999999999999</v>
      </c>
    </row>
    <row r="17" spans="1:39" x14ac:dyDescent="0.2">
      <c r="A17" s="11"/>
      <c r="B17" s="13" t="str">
        <f>B6</f>
        <v>B1u (Val, pi-pi*)</v>
      </c>
      <c r="C17" s="3">
        <v>5.0190000000000001</v>
      </c>
      <c r="D17" s="3">
        <v>4.7670000000000003</v>
      </c>
      <c r="E17">
        <v>5.2309999999999999</v>
      </c>
      <c r="F17" s="27"/>
      <c r="G17">
        <v>4.931</v>
      </c>
      <c r="H17">
        <v>4.8380000000000001</v>
      </c>
      <c r="I17">
        <v>4.8369999999999997</v>
      </c>
      <c r="J17" s="27"/>
      <c r="K17" s="27"/>
      <c r="L17" s="27"/>
      <c r="M17">
        <v>4.8840000000000003</v>
      </c>
      <c r="N17">
        <v>4.9160000000000004</v>
      </c>
      <c r="O17" s="3">
        <v>4.87</v>
      </c>
      <c r="P17" s="14">
        <v>4.6920000000000002</v>
      </c>
      <c r="Q17">
        <v>4.7359999999999998</v>
      </c>
      <c r="R17">
        <v>4.5860000000000003</v>
      </c>
      <c r="S17" s="3">
        <f t="shared" si="1"/>
        <v>4.6609999999999996</v>
      </c>
    </row>
    <row r="18" spans="1:39" x14ac:dyDescent="0.2">
      <c r="A18" s="11"/>
      <c r="B18" s="13" t="str">
        <f t="shared" ref="B18:B19" si="2">B7</f>
        <v>Au (Val, pi-pi*)</v>
      </c>
      <c r="C18" s="3">
        <v>6</v>
      </c>
      <c r="D18" s="3">
        <v>5.6429999999999998</v>
      </c>
      <c r="E18">
        <v>6.0119999999999996</v>
      </c>
      <c r="F18" s="27"/>
      <c r="G18">
        <v>5.7519999999999998</v>
      </c>
      <c r="H18">
        <v>5.6059999999999999</v>
      </c>
      <c r="I18">
        <v>5.6059999999999999</v>
      </c>
      <c r="J18" s="27"/>
      <c r="K18" s="27"/>
      <c r="L18" s="27"/>
      <c r="M18">
        <v>5.944</v>
      </c>
      <c r="N18">
        <v>5.9589999999999996</v>
      </c>
      <c r="O18" s="3">
        <v>5.8570000000000002</v>
      </c>
      <c r="P18" s="14">
        <v>5.7590000000000003</v>
      </c>
      <c r="Q18">
        <v>5.6440000000000001</v>
      </c>
      <c r="R18" s="3">
        <v>5.35</v>
      </c>
      <c r="S18" s="3">
        <f t="shared" si="1"/>
        <v>5.4969999999999999</v>
      </c>
    </row>
    <row r="19" spans="1:39" x14ac:dyDescent="0.2">
      <c r="A19" s="11"/>
      <c r="B19" s="13" t="str">
        <f t="shared" si="2"/>
        <v>B3u (Ryd, pi-3s)</v>
      </c>
      <c r="C19" s="3">
        <v>5.702</v>
      </c>
      <c r="D19" s="3">
        <v>5.5810000000000004</v>
      </c>
      <c r="E19">
        <v>6.0229999999999997</v>
      </c>
      <c r="F19" s="27"/>
      <c r="G19">
        <v>5.7089999999999996</v>
      </c>
      <c r="H19">
        <v>5.6210000000000004</v>
      </c>
      <c r="I19">
        <v>5.6289999999999996</v>
      </c>
      <c r="J19" s="27"/>
      <c r="K19" s="27"/>
      <c r="L19" s="27"/>
      <c r="M19">
        <v>5.8780000000000001</v>
      </c>
      <c r="N19">
        <v>5.8140000000000001</v>
      </c>
      <c r="O19" s="3">
        <v>5.7370000000000001</v>
      </c>
      <c r="P19" s="14">
        <v>5.7590000000000003</v>
      </c>
      <c r="Q19">
        <v>5.6479999999999997</v>
      </c>
      <c r="R19" s="3">
        <v>5.4249999999999998</v>
      </c>
      <c r="S19" s="3">
        <f t="shared" si="1"/>
        <v>5.5365000000000002</v>
      </c>
    </row>
    <row r="20" spans="1:39" x14ac:dyDescent="0.2">
      <c r="A20" s="11" t="str">
        <f>A9</f>
        <v>Triplet</v>
      </c>
      <c r="B20" s="13" t="str">
        <f>B9</f>
        <v>B1u (Val, pi-pi*)</v>
      </c>
      <c r="C20" s="3">
        <v>3.6869999999999998</v>
      </c>
      <c r="D20" s="3">
        <v>3.4609999999999999</v>
      </c>
      <c r="E20" s="3">
        <v>3.645</v>
      </c>
      <c r="F20" s="27"/>
      <c r="G20">
        <v>3.1970000000000001</v>
      </c>
      <c r="H20" s="27"/>
      <c r="I20" s="27"/>
      <c r="J20" s="27"/>
      <c r="K20" s="27"/>
      <c r="L20" s="27"/>
      <c r="M20">
        <v>3.5150000000000001</v>
      </c>
      <c r="N20">
        <v>3.5230000000000001</v>
      </c>
      <c r="O20" s="3">
        <v>3.5049999999999999</v>
      </c>
      <c r="P20" s="14">
        <v>3.367</v>
      </c>
      <c r="Q20">
        <v>3.456</v>
      </c>
      <c r="R20" s="3">
        <v>2.9910000000000001</v>
      </c>
      <c r="S20" s="3">
        <f t="shared" si="1"/>
        <v>3.2235</v>
      </c>
    </row>
    <row r="21" spans="1:39" x14ac:dyDescent="0.2">
      <c r="A21" s="11"/>
      <c r="B21" s="13" t="str">
        <f>B10</f>
        <v>Ag (Val, pi-pi*)</v>
      </c>
      <c r="C21" s="3">
        <v>4.3929999999999998</v>
      </c>
      <c r="D21" s="3">
        <v>4.2530000000000001</v>
      </c>
      <c r="E21">
        <v>4.3150000000000004</v>
      </c>
      <c r="F21" s="27"/>
      <c r="G21">
        <v>3.9180000000000001</v>
      </c>
      <c r="H21" s="27"/>
      <c r="I21" s="27"/>
      <c r="J21" s="27"/>
      <c r="K21" s="27"/>
      <c r="L21" s="27"/>
      <c r="M21">
        <v>4.2030000000000003</v>
      </c>
      <c r="N21">
        <v>4.2009999999999996</v>
      </c>
      <c r="O21" s="3">
        <v>4.2190000000000003</v>
      </c>
      <c r="P21" s="14">
        <v>4.0739999999999998</v>
      </c>
      <c r="Q21">
        <v>4.2469999999999999</v>
      </c>
      <c r="R21" s="3">
        <v>3.81</v>
      </c>
      <c r="S21" s="3">
        <f t="shared" si="1"/>
        <v>4.0285000000000002</v>
      </c>
    </row>
    <row r="24" spans="1:39" x14ac:dyDescent="0.2">
      <c r="A24" s="11" t="s">
        <v>262</v>
      </c>
      <c r="B24" s="12"/>
      <c r="C24" s="12" t="s">
        <v>22</v>
      </c>
      <c r="D24" s="12" t="s">
        <v>22</v>
      </c>
      <c r="E24" s="12" t="s">
        <v>22</v>
      </c>
      <c r="F24" s="12" t="s">
        <v>22</v>
      </c>
      <c r="G24" s="12" t="s">
        <v>5</v>
      </c>
      <c r="H24" s="12" t="s">
        <v>22</v>
      </c>
      <c r="I24" s="12" t="s">
        <v>5</v>
      </c>
      <c r="J24" s="12" t="s">
        <v>22</v>
      </c>
      <c r="K24" s="12" t="s">
        <v>22</v>
      </c>
      <c r="L24" s="12" t="s">
        <v>22</v>
      </c>
      <c r="M24" s="12" t="s">
        <v>22</v>
      </c>
      <c r="N24" s="12" t="s">
        <v>22</v>
      </c>
      <c r="O24" s="12" t="s">
        <v>5</v>
      </c>
      <c r="P24" s="12" t="s">
        <v>5</v>
      </c>
      <c r="Q24" s="12" t="s">
        <v>5</v>
      </c>
      <c r="R24" s="12" t="s">
        <v>22</v>
      </c>
      <c r="S24" s="12" t="s">
        <v>5</v>
      </c>
      <c r="T24" s="12" t="s">
        <v>5</v>
      </c>
      <c r="U24" s="12" t="s">
        <v>5</v>
      </c>
      <c r="V24" s="12" t="s">
        <v>22</v>
      </c>
      <c r="W24" s="12" t="s">
        <v>19</v>
      </c>
      <c r="X24" s="12" t="s">
        <v>22</v>
      </c>
      <c r="Y24" s="12" t="s">
        <v>22</v>
      </c>
      <c r="Z24" s="12" t="s">
        <v>22</v>
      </c>
      <c r="AA24" s="12" t="s">
        <v>22</v>
      </c>
      <c r="AB24" s="12" t="s">
        <v>265</v>
      </c>
      <c r="AC24" s="12" t="s">
        <v>265</v>
      </c>
      <c r="AD24" s="12" t="s">
        <v>265</v>
      </c>
      <c r="AE24" s="12" t="s">
        <v>265</v>
      </c>
      <c r="AF24" s="12" t="s">
        <v>265</v>
      </c>
      <c r="AG24" s="12" t="s">
        <v>265</v>
      </c>
      <c r="AH24" s="12" t="s">
        <v>265</v>
      </c>
      <c r="AI24" s="12" t="s">
        <v>265</v>
      </c>
      <c r="AJ24" s="12" t="s">
        <v>265</v>
      </c>
      <c r="AK24" s="12" t="s">
        <v>5</v>
      </c>
      <c r="AL24" s="12" t="s">
        <v>5</v>
      </c>
      <c r="AM24" s="12" t="s">
        <v>5</v>
      </c>
    </row>
    <row r="25" spans="1:39" x14ac:dyDescent="0.2">
      <c r="A25" s="12"/>
      <c r="B25" s="12"/>
      <c r="C25" s="11" t="s">
        <v>249</v>
      </c>
      <c r="D25" s="11" t="s">
        <v>251</v>
      </c>
      <c r="E25" s="11" t="s">
        <v>247</v>
      </c>
      <c r="F25" s="11" t="s">
        <v>248</v>
      </c>
      <c r="G25" s="11" t="s">
        <v>310</v>
      </c>
      <c r="H25" s="11" t="s">
        <v>256</v>
      </c>
      <c r="I25" s="11" t="s">
        <v>305</v>
      </c>
      <c r="J25" s="11" t="s">
        <v>260</v>
      </c>
      <c r="K25" s="11" t="s">
        <v>258</v>
      </c>
      <c r="L25" s="11" t="s">
        <v>255</v>
      </c>
      <c r="M25" s="11" t="s">
        <v>263</v>
      </c>
      <c r="N25" s="11" t="s">
        <v>257</v>
      </c>
      <c r="O25" s="11" t="s">
        <v>304</v>
      </c>
      <c r="P25" s="11" t="s">
        <v>338</v>
      </c>
      <c r="Q25" s="11" t="s">
        <v>339</v>
      </c>
      <c r="R25" s="11" t="s">
        <v>250</v>
      </c>
      <c r="S25" s="11" t="s">
        <v>340</v>
      </c>
      <c r="T25" s="11" t="s">
        <v>337</v>
      </c>
      <c r="U25" s="11" t="s">
        <v>309</v>
      </c>
      <c r="V25" s="11" t="s">
        <v>252</v>
      </c>
      <c r="W25" s="11" t="s">
        <v>311</v>
      </c>
      <c r="X25" s="11" t="s">
        <v>253</v>
      </c>
      <c r="Y25" s="11" t="s">
        <v>254</v>
      </c>
      <c r="Z25" s="11" t="s">
        <v>259</v>
      </c>
      <c r="AA25" s="11" t="s">
        <v>261</v>
      </c>
      <c r="AB25" s="11" t="s">
        <v>266</v>
      </c>
      <c r="AC25" s="11" t="s">
        <v>267</v>
      </c>
      <c r="AD25" s="11" t="s">
        <v>268</v>
      </c>
      <c r="AE25" s="11" t="s">
        <v>274</v>
      </c>
      <c r="AF25" s="11" t="s">
        <v>269</v>
      </c>
      <c r="AG25" s="11" t="s">
        <v>270</v>
      </c>
      <c r="AH25" s="11" t="s">
        <v>271</v>
      </c>
      <c r="AI25" s="11" t="s">
        <v>272</v>
      </c>
      <c r="AJ25" s="11" t="s">
        <v>273</v>
      </c>
      <c r="AK25" s="11" t="s">
        <v>330</v>
      </c>
      <c r="AL25" s="11" t="s">
        <v>331</v>
      </c>
      <c r="AM25" s="11" t="s">
        <v>332</v>
      </c>
    </row>
    <row r="26" spans="1:39" x14ac:dyDescent="0.2">
      <c r="A26" s="11" t="s">
        <v>35</v>
      </c>
      <c r="B26" s="13" t="str">
        <f>B15</f>
        <v>B2u (Val, pi-pi*)</v>
      </c>
      <c r="C26" s="3">
        <v>4.5259999999999998</v>
      </c>
      <c r="D26" s="3">
        <v>4.5469999999999997</v>
      </c>
      <c r="E26" s="3">
        <v>4.6210000000000004</v>
      </c>
      <c r="F26" s="3">
        <v>4.76</v>
      </c>
      <c r="G26" s="3">
        <v>4.9000000000000004</v>
      </c>
      <c r="H26" s="3">
        <v>4.6379999999999999</v>
      </c>
      <c r="I26" s="3">
        <v>4.6470000000000002</v>
      </c>
      <c r="J26" s="3">
        <v>5.0179999999999998</v>
      </c>
      <c r="K26" s="3">
        <v>5.03</v>
      </c>
      <c r="L26" s="3">
        <v>4.9050000000000002</v>
      </c>
      <c r="M26" s="3">
        <v>5.03</v>
      </c>
      <c r="N26" s="3">
        <v>5.0609999999999999</v>
      </c>
      <c r="O26" s="3">
        <v>5.0670000000000002</v>
      </c>
      <c r="P26" s="3">
        <v>4.9480000000000004</v>
      </c>
      <c r="Q26" s="3">
        <v>4.9450000000000003</v>
      </c>
      <c r="R26" s="3">
        <v>5.008</v>
      </c>
      <c r="S26" s="3">
        <v>4.72</v>
      </c>
      <c r="T26" s="3">
        <v>4.8</v>
      </c>
      <c r="U26" s="3">
        <v>5.1660000000000004</v>
      </c>
      <c r="V26" s="3">
        <v>5.048</v>
      </c>
      <c r="W26" s="3">
        <v>5.0869999999999997</v>
      </c>
      <c r="X26" s="3">
        <v>5.1520000000000001</v>
      </c>
      <c r="Y26" s="3">
        <v>5.2060000000000004</v>
      </c>
      <c r="Z26" s="3">
        <v>5.2069999999999999</v>
      </c>
      <c r="AA26" s="3">
        <v>5.2039999999999997</v>
      </c>
      <c r="AB26" s="3">
        <v>4.694</v>
      </c>
      <c r="AC26" s="3">
        <v>4.9320000000000004</v>
      </c>
      <c r="AD26" s="3">
        <v>4.9039999999999999</v>
      </c>
      <c r="AE26" s="3">
        <v>5.0129999999999999</v>
      </c>
      <c r="AF26" s="3">
        <v>5.2370000000000001</v>
      </c>
      <c r="AG26" s="3">
        <v>5.0709999999999997</v>
      </c>
      <c r="AH26" s="3">
        <v>4.2370000000000001</v>
      </c>
      <c r="AI26" s="3">
        <v>4.59</v>
      </c>
      <c r="AJ26" s="3">
        <v>4.4989999999999997</v>
      </c>
      <c r="AK26" s="3">
        <v>4.9009999999999998</v>
      </c>
      <c r="AL26" s="3">
        <v>4.7359999999999998</v>
      </c>
      <c r="AM26" s="3">
        <v>4.8739999999999997</v>
      </c>
    </row>
    <row r="27" spans="1:39" x14ac:dyDescent="0.2">
      <c r="A27" s="11"/>
      <c r="B27" s="13" t="str">
        <f>B16</f>
        <v>B3g (Val, pi-pi*)</v>
      </c>
      <c r="C27" s="3">
        <v>4.5599999999999996</v>
      </c>
      <c r="D27" s="3">
        <v>4.5819999999999999</v>
      </c>
      <c r="E27" s="3">
        <v>4.6609999999999996</v>
      </c>
      <c r="F27" s="3">
        <v>4.7969999999999997</v>
      </c>
      <c r="G27" s="3">
        <v>4.9359999999999999</v>
      </c>
      <c r="H27" s="3">
        <v>4.9770000000000003</v>
      </c>
      <c r="I27" s="3">
        <v>4.6890000000000001</v>
      </c>
      <c r="J27" s="3">
        <v>5.0570000000000004</v>
      </c>
      <c r="K27" s="3">
        <v>5.0629999999999997</v>
      </c>
      <c r="L27" s="3">
        <v>4.9359999999999999</v>
      </c>
      <c r="M27" s="3">
        <v>5.0819999999999999</v>
      </c>
      <c r="N27" s="3">
        <v>5.0979999999999999</v>
      </c>
      <c r="O27" s="3">
        <v>5.1029999999999998</v>
      </c>
      <c r="P27" s="3">
        <v>4.9790000000000001</v>
      </c>
      <c r="Q27" s="3">
        <v>4.9770000000000003</v>
      </c>
      <c r="R27" s="3">
        <v>5.0430000000000001</v>
      </c>
      <c r="S27" s="3">
        <v>4.766</v>
      </c>
      <c r="T27" s="3">
        <v>4.8390000000000004</v>
      </c>
      <c r="U27" s="3">
        <v>5.1909999999999998</v>
      </c>
      <c r="V27" s="3">
        <v>5.0780000000000003</v>
      </c>
      <c r="W27" s="3">
        <v>5.1230000000000002</v>
      </c>
      <c r="X27" s="3">
        <v>5.1779999999999999</v>
      </c>
      <c r="Y27" s="3">
        <v>5.2290000000000001</v>
      </c>
      <c r="Z27" s="3">
        <v>5.2279999999999998</v>
      </c>
      <c r="AA27" s="3">
        <v>5.2409999999999997</v>
      </c>
      <c r="AB27" s="3">
        <v>4.7229999999999999</v>
      </c>
      <c r="AC27" s="3">
        <v>4.9630000000000001</v>
      </c>
      <c r="AD27" s="3">
        <v>4.9279999999999999</v>
      </c>
      <c r="AE27" s="3">
        <v>5.0389999999999997</v>
      </c>
      <c r="AF27" s="3">
        <v>5.26</v>
      </c>
      <c r="AG27" s="3">
        <v>5.093</v>
      </c>
      <c r="AH27" s="3">
        <v>4.242</v>
      </c>
      <c r="AI27" s="3">
        <v>4.601</v>
      </c>
      <c r="AJ27" s="3">
        <v>4.508</v>
      </c>
      <c r="AK27" s="3">
        <v>4.9329999999999998</v>
      </c>
      <c r="AL27" s="3">
        <v>4.7699999999999996</v>
      </c>
      <c r="AM27" s="3">
        <v>4.91</v>
      </c>
    </row>
    <row r="28" spans="1:39" x14ac:dyDescent="0.2">
      <c r="A28" s="11"/>
      <c r="B28" s="13" t="str">
        <f>B17</f>
        <v>B1u (Val, pi-pi*)</v>
      </c>
      <c r="C28" s="3">
        <v>4.08</v>
      </c>
      <c r="D28" s="3">
        <v>4.069</v>
      </c>
      <c r="E28" s="3">
        <v>4.1180000000000003</v>
      </c>
      <c r="F28" s="3">
        <v>4.2130000000000001</v>
      </c>
      <c r="G28" s="3">
        <v>4.1900000000000004</v>
      </c>
      <c r="H28" s="3">
        <v>4.0880000000000001</v>
      </c>
      <c r="I28" s="3">
        <v>4.1130000000000004</v>
      </c>
      <c r="J28" s="3">
        <v>4.3760000000000003</v>
      </c>
      <c r="K28" s="3">
        <v>4.4089999999999998</v>
      </c>
      <c r="L28" s="3">
        <v>4.2930000000000001</v>
      </c>
      <c r="M28" s="3">
        <v>4.4880000000000004</v>
      </c>
      <c r="N28" s="3">
        <v>4.4829999999999997</v>
      </c>
      <c r="O28" s="3">
        <v>4.524</v>
      </c>
      <c r="P28" s="3">
        <v>4.3070000000000004</v>
      </c>
      <c r="Q28" s="3">
        <v>4.2939999999999996</v>
      </c>
      <c r="R28" s="3">
        <v>4.4130000000000003</v>
      </c>
      <c r="S28" s="3">
        <v>4.2210000000000001</v>
      </c>
      <c r="T28" s="3">
        <v>4.24</v>
      </c>
      <c r="U28" s="3">
        <v>4.5410000000000004</v>
      </c>
      <c r="V28" s="3">
        <v>4.4580000000000002</v>
      </c>
      <c r="W28" s="3">
        <v>4.5039999999999996</v>
      </c>
      <c r="X28" s="3">
        <v>4.5730000000000004</v>
      </c>
      <c r="Y28" s="3">
        <v>4.6340000000000003</v>
      </c>
      <c r="Z28" s="3">
        <v>4.6639999999999997</v>
      </c>
      <c r="AA28" s="3">
        <v>4.6040000000000001</v>
      </c>
      <c r="AB28" s="3">
        <v>4.4050000000000002</v>
      </c>
      <c r="AC28" s="3">
        <v>4.431</v>
      </c>
      <c r="AD28" s="3">
        <v>4.6029999999999998</v>
      </c>
      <c r="AE28" s="3">
        <v>4.67</v>
      </c>
      <c r="AF28" s="3">
        <v>4.7060000000000004</v>
      </c>
      <c r="AG28" s="3">
        <v>4.742</v>
      </c>
      <c r="AH28" s="3">
        <v>4.4829999999999997</v>
      </c>
      <c r="AI28" s="3">
        <v>4.593</v>
      </c>
      <c r="AJ28" s="3">
        <v>4.5720000000000001</v>
      </c>
      <c r="AK28" s="3">
        <v>4.3159999999999998</v>
      </c>
      <c r="AL28" s="3">
        <v>4.2069999999999999</v>
      </c>
      <c r="AM28" s="3">
        <v>4.3079999999999998</v>
      </c>
    </row>
    <row r="29" spans="1:39" x14ac:dyDescent="0.2">
      <c r="A29" s="11"/>
      <c r="B29" s="13" t="str">
        <f t="shared" ref="B29:B30" si="3">B18</f>
        <v>Au (Val, pi-pi*)</v>
      </c>
      <c r="C29" s="3">
        <v>4.6710000000000003</v>
      </c>
      <c r="D29" s="3">
        <v>4.6619999999999999</v>
      </c>
      <c r="E29" s="3">
        <v>4.7560000000000002</v>
      </c>
      <c r="F29" s="3">
        <v>4.8470000000000004</v>
      </c>
      <c r="G29" s="3">
        <v>4.8769999999999998</v>
      </c>
      <c r="H29" s="3">
        <v>4.7480000000000002</v>
      </c>
      <c r="I29" s="3">
        <v>4.7889999999999997</v>
      </c>
      <c r="J29" s="3">
        <v>5.0979999999999999</v>
      </c>
      <c r="K29" s="3">
        <v>5.0060000000000002</v>
      </c>
      <c r="L29" s="3">
        <v>4.8369999999999997</v>
      </c>
      <c r="M29" s="3">
        <v>4.97</v>
      </c>
      <c r="N29" s="3">
        <v>4.944</v>
      </c>
      <c r="O29" s="3">
        <v>5.1630000000000003</v>
      </c>
      <c r="P29" s="3">
        <v>4.9329999999999998</v>
      </c>
      <c r="Q29" s="3">
        <v>4.9089999999999998</v>
      </c>
      <c r="R29" s="3">
        <v>5.1280000000000001</v>
      </c>
      <c r="S29" s="3">
        <v>4.8</v>
      </c>
      <c r="T29" s="3">
        <v>4.915</v>
      </c>
      <c r="U29" s="3">
        <v>5.3849999999999998</v>
      </c>
      <c r="V29" s="3">
        <v>5.1260000000000003</v>
      </c>
      <c r="W29" s="3">
        <v>5.1989999999999998</v>
      </c>
      <c r="X29" s="3">
        <v>5.3040000000000003</v>
      </c>
      <c r="Y29" s="3">
        <v>5.391</v>
      </c>
      <c r="Z29" s="3">
        <v>5.3680000000000003</v>
      </c>
      <c r="AA29" s="3">
        <v>5.0270000000000001</v>
      </c>
      <c r="AB29" s="3">
        <v>5.1429999999999998</v>
      </c>
      <c r="AC29" s="3">
        <v>5.15</v>
      </c>
      <c r="AD29" s="3">
        <v>5.351</v>
      </c>
      <c r="AE29" s="3">
        <v>5.44</v>
      </c>
      <c r="AF29" s="3">
        <v>5.4429999999999996</v>
      </c>
      <c r="AG29" s="3">
        <v>5.484</v>
      </c>
      <c r="AH29" s="3">
        <v>5.5209999999999999</v>
      </c>
      <c r="AI29" s="3">
        <v>5.4189999999999996</v>
      </c>
      <c r="AJ29" s="3">
        <v>5.407</v>
      </c>
      <c r="AK29" s="3">
        <v>4.9660000000000002</v>
      </c>
      <c r="AL29" s="3">
        <v>4.8499999999999996</v>
      </c>
      <c r="AM29" s="3">
        <v>4.9909999999999997</v>
      </c>
    </row>
    <row r="30" spans="1:39" x14ac:dyDescent="0.2">
      <c r="A30" s="11"/>
      <c r="B30" s="13" t="str">
        <f t="shared" si="3"/>
        <v>B3u (Ryd, pi-3s)</v>
      </c>
      <c r="C30" s="3">
        <v>5.1470000000000002</v>
      </c>
      <c r="D30" s="3">
        <v>5.2939999999999996</v>
      </c>
      <c r="E30" s="3">
        <v>5.117</v>
      </c>
      <c r="F30" s="3">
        <v>5.3810000000000002</v>
      </c>
      <c r="G30" s="3">
        <v>5.7549999999999999</v>
      </c>
      <c r="H30" s="3">
        <v>4.4359999999999999</v>
      </c>
      <c r="I30" s="3">
        <v>4.4710000000000001</v>
      </c>
      <c r="J30" s="3">
        <v>5.3840000000000003</v>
      </c>
      <c r="K30" s="3">
        <v>5.7460000000000004</v>
      </c>
      <c r="L30" s="3">
        <v>6.0389999999999997</v>
      </c>
      <c r="M30" s="3">
        <v>4.9550000000000001</v>
      </c>
      <c r="N30" s="3">
        <v>5.47</v>
      </c>
      <c r="O30" s="3">
        <v>5.5110000000000001</v>
      </c>
      <c r="P30" s="3">
        <v>5.8680000000000003</v>
      </c>
      <c r="Q30" s="3">
        <v>5.86</v>
      </c>
      <c r="R30" s="3">
        <v>5.5620000000000003</v>
      </c>
      <c r="S30" s="3">
        <v>5.0570000000000004</v>
      </c>
      <c r="T30" s="3">
        <v>5.2789999999999999</v>
      </c>
      <c r="U30" s="3">
        <v>5.8230000000000004</v>
      </c>
      <c r="V30" s="3">
        <v>5.8010000000000002</v>
      </c>
      <c r="W30" s="3">
        <v>5.36</v>
      </c>
      <c r="X30" s="3">
        <v>6.1050000000000004</v>
      </c>
      <c r="Y30" s="3">
        <v>6.2549999999999999</v>
      </c>
      <c r="Z30" s="3">
        <v>6.2759999999999998</v>
      </c>
      <c r="AA30" s="3">
        <v>5.1619999999999999</v>
      </c>
      <c r="AB30" s="3">
        <v>5.3369999999999997</v>
      </c>
      <c r="AC30" s="3">
        <v>5.6740000000000004</v>
      </c>
      <c r="AD30" s="3">
        <v>5.7889999999999997</v>
      </c>
      <c r="AE30" s="3">
        <v>5.7939999999999996</v>
      </c>
      <c r="AF30" s="3">
        <v>6.2640000000000002</v>
      </c>
      <c r="AG30" s="3">
        <v>6.0940000000000003</v>
      </c>
      <c r="AH30" s="3">
        <v>5.7</v>
      </c>
      <c r="AI30" s="3">
        <v>5.8780000000000001</v>
      </c>
      <c r="AJ30" s="3">
        <v>5.9630000000000001</v>
      </c>
      <c r="AK30" s="3">
        <v>5.9329999999999998</v>
      </c>
      <c r="AL30" s="3">
        <v>5.6349999999999998</v>
      </c>
      <c r="AM30" s="3">
        <v>5.5019999999999998</v>
      </c>
    </row>
    <row r="31" spans="1:39" x14ac:dyDescent="0.2">
      <c r="A31" s="11" t="s">
        <v>3</v>
      </c>
      <c r="B31" s="13" t="str">
        <f>B20</f>
        <v>B1u (Val, pi-pi*)</v>
      </c>
      <c r="C31" s="3">
        <v>2.6539999999999999</v>
      </c>
      <c r="D31" s="3">
        <v>2.7280000000000002</v>
      </c>
      <c r="E31" s="3">
        <v>2.74</v>
      </c>
      <c r="F31" s="3">
        <v>2.6269999999999998</v>
      </c>
      <c r="G31" s="27"/>
      <c r="H31" s="3">
        <v>2.698</v>
      </c>
      <c r="I31" s="3">
        <v>2.7149999999999999</v>
      </c>
      <c r="J31" s="3">
        <v>2.8420000000000001</v>
      </c>
      <c r="K31" s="3">
        <v>2.9590000000000001</v>
      </c>
      <c r="L31" s="3">
        <v>2.8109999999999999</v>
      </c>
      <c r="M31" s="3">
        <v>3.149</v>
      </c>
      <c r="N31" s="3">
        <v>3.15</v>
      </c>
      <c r="O31" s="3">
        <v>3.1850000000000001</v>
      </c>
      <c r="P31" s="3">
        <v>2.9039999999999999</v>
      </c>
      <c r="Q31" s="3">
        <v>2.8940000000000001</v>
      </c>
      <c r="R31" s="3">
        <v>2.6619999999999999</v>
      </c>
      <c r="S31" s="3">
        <v>2.8660000000000001</v>
      </c>
      <c r="T31" s="3">
        <v>2.7080000000000002</v>
      </c>
      <c r="U31" s="3">
        <v>1.641</v>
      </c>
      <c r="V31" s="3">
        <v>2.79</v>
      </c>
      <c r="W31" s="3">
        <v>2.9950000000000001</v>
      </c>
      <c r="X31" s="3">
        <v>2.6720000000000002</v>
      </c>
      <c r="Y31" s="3">
        <v>2.5609999999999999</v>
      </c>
      <c r="Z31" s="3">
        <v>2.2890000000000001</v>
      </c>
      <c r="AA31" s="3">
        <v>2.8109999999999999</v>
      </c>
      <c r="AB31" s="27"/>
      <c r="AC31" s="27"/>
      <c r="AD31" s="27"/>
      <c r="AE31" s="27"/>
      <c r="AF31" s="27"/>
      <c r="AG31" s="27"/>
      <c r="AH31" s="27"/>
      <c r="AI31" s="27"/>
      <c r="AJ31" s="27"/>
      <c r="AK31" s="3">
        <v>3.05</v>
      </c>
      <c r="AL31" s="3">
        <v>2.7610000000000001</v>
      </c>
      <c r="AM31" s="3">
        <v>2.9980000000000002</v>
      </c>
    </row>
    <row r="32" spans="1:39" x14ac:dyDescent="0.2">
      <c r="A32" s="11"/>
      <c r="B32" s="13" t="str">
        <f>B21</f>
        <v>Ag (Val, pi-pi*)</v>
      </c>
      <c r="C32" s="3">
        <v>3.6459999999999999</v>
      </c>
      <c r="D32" s="3">
        <v>3.7589999999999999</v>
      </c>
      <c r="E32" s="3">
        <v>3.7269999999999999</v>
      </c>
      <c r="F32" s="3">
        <v>3.5649999999999999</v>
      </c>
      <c r="G32" s="27"/>
      <c r="H32" s="3">
        <v>3.5819999999999999</v>
      </c>
      <c r="I32" s="3">
        <v>3.5950000000000002</v>
      </c>
      <c r="J32" s="3">
        <v>3.7810000000000001</v>
      </c>
      <c r="K32" s="3">
        <v>3.9729999999999999</v>
      </c>
      <c r="L32" s="3">
        <v>3.7639999999999998</v>
      </c>
      <c r="M32" s="3">
        <v>4.1630000000000003</v>
      </c>
      <c r="N32" s="3">
        <v>4.1680000000000001</v>
      </c>
      <c r="O32" s="3">
        <v>4.194</v>
      </c>
      <c r="P32" s="3">
        <v>3.92</v>
      </c>
      <c r="Q32" s="3">
        <v>3.9129999999999998</v>
      </c>
      <c r="R32" s="3">
        <v>3.5289999999999999</v>
      </c>
      <c r="S32" s="3">
        <v>3.8690000000000002</v>
      </c>
      <c r="T32" s="3">
        <v>3.6349999999999998</v>
      </c>
      <c r="U32" s="3">
        <v>2.4609999999999999</v>
      </c>
      <c r="V32" s="3">
        <v>3.6890000000000001</v>
      </c>
      <c r="W32" s="3">
        <v>3.8839999999999999</v>
      </c>
      <c r="X32" s="3">
        <v>3.5019999999999998</v>
      </c>
      <c r="Y32" s="3">
        <v>3.3559999999999999</v>
      </c>
      <c r="Z32" s="3">
        <v>3.0720000000000001</v>
      </c>
      <c r="AA32" s="3">
        <v>3.694</v>
      </c>
      <c r="AB32" s="27"/>
      <c r="AC32" s="27"/>
      <c r="AD32" s="27"/>
      <c r="AE32" s="27"/>
      <c r="AF32" s="27"/>
      <c r="AG32" s="27"/>
      <c r="AH32" s="27"/>
      <c r="AI32" s="27"/>
      <c r="AJ32" s="27"/>
      <c r="AK32">
        <v>4.1210000000000004</v>
      </c>
      <c r="AL32" s="3">
        <v>3.7480000000000002</v>
      </c>
      <c r="AM32" s="3">
        <v>4.0140000000000002</v>
      </c>
    </row>
    <row r="33" spans="1:39" x14ac:dyDescent="0.2">
      <c r="A33" s="3"/>
      <c r="B33" s="3"/>
      <c r="C33" s="3"/>
      <c r="D33" s="3"/>
      <c r="E33" s="3"/>
      <c r="F33" s="3"/>
      <c r="G33" s="7"/>
      <c r="H33" s="3"/>
      <c r="I33" s="3"/>
      <c r="J33" s="3"/>
      <c r="K33" s="3"/>
      <c r="L33" s="3"/>
      <c r="M33" s="3"/>
      <c r="N33" s="3"/>
      <c r="O33" s="3"/>
      <c r="P33" s="3"/>
      <c r="Q33" s="3"/>
      <c r="R33" s="3"/>
      <c r="S33" s="3"/>
      <c r="T33" s="3"/>
      <c r="U33" s="3"/>
      <c r="V33" s="3"/>
      <c r="W33" s="3"/>
      <c r="X33" s="3"/>
      <c r="Y33" s="3"/>
      <c r="Z33" s="3"/>
      <c r="AA33" s="3"/>
      <c r="AB33" s="3"/>
      <c r="AC33" s="3"/>
      <c r="AD33" s="3"/>
      <c r="AE33" s="3"/>
      <c r="AF33" s="3"/>
      <c r="AG33" s="7"/>
      <c r="AH33" s="7"/>
      <c r="AI33" s="3"/>
      <c r="AJ33" s="3"/>
      <c r="AK33" s="3"/>
    </row>
    <row r="35" spans="1:39" x14ac:dyDescent="0.2">
      <c r="A35" s="11" t="s">
        <v>264</v>
      </c>
      <c r="B35" s="12"/>
      <c r="C35" s="12" t="s">
        <v>22</v>
      </c>
      <c r="D35" s="12" t="s">
        <v>22</v>
      </c>
      <c r="E35" s="12" t="s">
        <v>22</v>
      </c>
      <c r="F35" s="12" t="s">
        <v>22</v>
      </c>
      <c r="G35" s="12" t="s">
        <v>5</v>
      </c>
      <c r="H35" s="12" t="s">
        <v>22</v>
      </c>
      <c r="I35" s="12" t="s">
        <v>5</v>
      </c>
      <c r="J35" s="12" t="s">
        <v>22</v>
      </c>
      <c r="K35" s="12" t="s">
        <v>22</v>
      </c>
      <c r="L35" s="12" t="s">
        <v>22</v>
      </c>
      <c r="M35" s="12" t="s">
        <v>22</v>
      </c>
      <c r="N35" s="12" t="s">
        <v>22</v>
      </c>
      <c r="O35" s="12" t="s">
        <v>5</v>
      </c>
      <c r="P35" s="12" t="s">
        <v>5</v>
      </c>
      <c r="Q35" s="12" t="s">
        <v>5</v>
      </c>
      <c r="R35" s="12" t="s">
        <v>22</v>
      </c>
      <c r="S35" s="12" t="s">
        <v>5</v>
      </c>
      <c r="T35" s="12" t="s">
        <v>5</v>
      </c>
      <c r="U35" s="12" t="s">
        <v>5</v>
      </c>
      <c r="V35" s="12" t="s">
        <v>22</v>
      </c>
      <c r="W35" s="12" t="s">
        <v>19</v>
      </c>
      <c r="X35" s="12" t="s">
        <v>22</v>
      </c>
      <c r="Y35" s="12" t="s">
        <v>22</v>
      </c>
      <c r="Z35" s="12" t="s">
        <v>22</v>
      </c>
      <c r="AA35" s="12" t="s">
        <v>22</v>
      </c>
      <c r="AB35" s="12" t="s">
        <v>265</v>
      </c>
      <c r="AC35" s="12" t="s">
        <v>265</v>
      </c>
      <c r="AD35" s="12" t="s">
        <v>265</v>
      </c>
      <c r="AE35" s="12" t="s">
        <v>265</v>
      </c>
      <c r="AF35" s="12" t="s">
        <v>265</v>
      </c>
      <c r="AG35" s="12" t="s">
        <v>265</v>
      </c>
      <c r="AH35" s="12" t="s">
        <v>265</v>
      </c>
      <c r="AI35" s="12" t="s">
        <v>265</v>
      </c>
      <c r="AJ35" s="12" t="s">
        <v>265</v>
      </c>
      <c r="AK35" s="12" t="s">
        <v>5</v>
      </c>
      <c r="AL35" s="12" t="s">
        <v>5</v>
      </c>
      <c r="AM35" s="12" t="s">
        <v>5</v>
      </c>
    </row>
    <row r="36" spans="1:39" x14ac:dyDescent="0.2">
      <c r="A36" s="12"/>
      <c r="B36" s="12"/>
      <c r="C36" s="11" t="s">
        <v>249</v>
      </c>
      <c r="D36" s="11" t="s">
        <v>251</v>
      </c>
      <c r="E36" s="11" t="s">
        <v>247</v>
      </c>
      <c r="F36" s="11" t="s">
        <v>248</v>
      </c>
      <c r="G36" s="11" t="s">
        <v>310</v>
      </c>
      <c r="H36" s="11" t="s">
        <v>256</v>
      </c>
      <c r="I36" s="11" t="s">
        <v>305</v>
      </c>
      <c r="J36" s="11" t="s">
        <v>260</v>
      </c>
      <c r="K36" s="11" t="s">
        <v>258</v>
      </c>
      <c r="L36" s="11" t="s">
        <v>255</v>
      </c>
      <c r="M36" s="11" t="s">
        <v>263</v>
      </c>
      <c r="N36" s="11" t="s">
        <v>257</v>
      </c>
      <c r="O36" s="11" t="s">
        <v>304</v>
      </c>
      <c r="P36" s="11" t="s">
        <v>338</v>
      </c>
      <c r="Q36" s="11" t="s">
        <v>339</v>
      </c>
      <c r="R36" s="11" t="s">
        <v>250</v>
      </c>
      <c r="S36" s="11" t="s">
        <v>340</v>
      </c>
      <c r="T36" s="11" t="s">
        <v>337</v>
      </c>
      <c r="U36" s="11" t="s">
        <v>309</v>
      </c>
      <c r="V36" s="11" t="s">
        <v>252</v>
      </c>
      <c r="W36" s="11" t="s">
        <v>311</v>
      </c>
      <c r="X36" s="11" t="s">
        <v>253</v>
      </c>
      <c r="Y36" s="11" t="s">
        <v>254</v>
      </c>
      <c r="Z36" s="11" t="s">
        <v>259</v>
      </c>
      <c r="AA36" s="11" t="s">
        <v>261</v>
      </c>
      <c r="AB36" s="11" t="s">
        <v>266</v>
      </c>
      <c r="AC36" s="11" t="s">
        <v>267</v>
      </c>
      <c r="AD36" s="11" t="s">
        <v>268</v>
      </c>
      <c r="AE36" s="11" t="s">
        <v>274</v>
      </c>
      <c r="AF36" s="11" t="s">
        <v>269</v>
      </c>
      <c r="AG36" s="11" t="s">
        <v>270</v>
      </c>
      <c r="AH36" s="11" t="s">
        <v>271</v>
      </c>
      <c r="AI36" s="11" t="s">
        <v>272</v>
      </c>
      <c r="AJ36" s="11" t="s">
        <v>273</v>
      </c>
      <c r="AK36" s="11" t="s">
        <v>330</v>
      </c>
      <c r="AL36" s="11" t="s">
        <v>331</v>
      </c>
      <c r="AM36" s="11" t="s">
        <v>332</v>
      </c>
    </row>
    <row r="37" spans="1:39" x14ac:dyDescent="0.2">
      <c r="A37" s="11" t="s">
        <v>35</v>
      </c>
      <c r="B37" s="13" t="str">
        <f>B26</f>
        <v>B2u (Val, pi-pi*)</v>
      </c>
      <c r="C37" s="3">
        <v>4.5389999999999997</v>
      </c>
      <c r="D37" s="3">
        <v>4.5609999999999999</v>
      </c>
      <c r="E37" s="3">
        <v>4.6360000000000001</v>
      </c>
      <c r="F37" s="3">
        <v>4.7779999999999996</v>
      </c>
      <c r="G37" s="3">
        <v>4.923</v>
      </c>
      <c r="H37" s="3">
        <v>4.6639999999999997</v>
      </c>
      <c r="I37" s="3">
        <v>4.673</v>
      </c>
      <c r="J37" s="3">
        <v>5.0519999999999996</v>
      </c>
      <c r="K37" s="3">
        <v>5.0650000000000004</v>
      </c>
      <c r="L37" s="3">
        <v>4.9379999999999997</v>
      </c>
      <c r="M37" s="3">
        <v>5.0709999999999997</v>
      </c>
      <c r="N37" s="3">
        <v>5.1029999999999998</v>
      </c>
      <c r="O37" s="3">
        <v>5.1100000000000003</v>
      </c>
      <c r="P37" s="3">
        <v>4.97</v>
      </c>
      <c r="Q37" s="3">
        <v>4.968</v>
      </c>
      <c r="R37" s="3">
        <v>5.0490000000000004</v>
      </c>
      <c r="S37" s="3">
        <v>4.7389999999999999</v>
      </c>
      <c r="T37" s="3">
        <v>4.8289999999999997</v>
      </c>
      <c r="U37" s="3">
        <v>5.2789999999999999</v>
      </c>
      <c r="V37" s="3">
        <v>5.0880000000000001</v>
      </c>
      <c r="W37" s="3">
        <v>5.1440000000000001</v>
      </c>
      <c r="X37" s="3">
        <v>5.22</v>
      </c>
      <c r="Y37" s="3">
        <v>5.3</v>
      </c>
      <c r="Z37" s="3">
        <v>5.3019999999999996</v>
      </c>
      <c r="AA37" s="3">
        <v>5.266</v>
      </c>
      <c r="AB37" s="3">
        <v>4.7759999999999998</v>
      </c>
      <c r="AC37" s="3">
        <v>4.9939999999999998</v>
      </c>
      <c r="AD37" s="3">
        <v>5.0339999999999998</v>
      </c>
      <c r="AE37" s="3">
        <v>5.16</v>
      </c>
      <c r="AF37" s="3">
        <v>5.3680000000000003</v>
      </c>
      <c r="AG37" s="3">
        <v>5.2430000000000003</v>
      </c>
      <c r="AH37" s="3">
        <v>4.4960000000000004</v>
      </c>
      <c r="AI37" s="3">
        <v>4.798</v>
      </c>
      <c r="AJ37" s="3">
        <v>4.734</v>
      </c>
      <c r="AK37" s="3">
        <v>4.9249999999999998</v>
      </c>
      <c r="AL37" s="3">
        <v>4.7539999999999996</v>
      </c>
      <c r="AM37" s="3">
        <v>4.9000000000000004</v>
      </c>
    </row>
    <row r="38" spans="1:39" x14ac:dyDescent="0.2">
      <c r="A38" s="11"/>
      <c r="B38" s="13" t="str">
        <f>B27</f>
        <v>B3g (Val, pi-pi*)</v>
      </c>
      <c r="C38" s="3">
        <v>4.5720000000000001</v>
      </c>
      <c r="D38" s="3">
        <v>4.5949999999999998</v>
      </c>
      <c r="E38" s="3">
        <v>4.6779999999999999</v>
      </c>
      <c r="F38" s="3">
        <v>4.8150000000000004</v>
      </c>
      <c r="G38" s="3">
        <v>4.9589999999999996</v>
      </c>
      <c r="H38" s="3">
        <v>4.7089999999999996</v>
      </c>
      <c r="I38" s="3">
        <v>4.7149999999999999</v>
      </c>
      <c r="J38" s="3">
        <v>5.0910000000000002</v>
      </c>
      <c r="K38" s="3">
        <v>5.0979999999999999</v>
      </c>
      <c r="L38" s="3">
        <v>4.9690000000000003</v>
      </c>
      <c r="M38" s="3">
        <v>5.1239999999999997</v>
      </c>
      <c r="N38" s="3">
        <v>5.141</v>
      </c>
      <c r="O38" s="3">
        <v>5.1459999999999999</v>
      </c>
      <c r="P38" s="3">
        <v>5.0019999999999998</v>
      </c>
      <c r="Q38" s="3">
        <v>5</v>
      </c>
      <c r="R38" s="3">
        <v>5.085</v>
      </c>
      <c r="S38" s="3">
        <v>4.7839999999999998</v>
      </c>
      <c r="T38" s="3">
        <v>4.8620000000000001</v>
      </c>
      <c r="U38" s="3">
        <v>5.3049999999999997</v>
      </c>
      <c r="V38" s="3">
        <v>5.1180000000000003</v>
      </c>
      <c r="W38" s="3">
        <v>5.1820000000000004</v>
      </c>
      <c r="X38" s="3">
        <v>5.2469999999999999</v>
      </c>
      <c r="Y38" s="3">
        <v>5.3250000000000002</v>
      </c>
      <c r="Z38" s="3">
        <v>5.3239999999999998</v>
      </c>
      <c r="AA38" s="3">
        <v>5.3049999999999997</v>
      </c>
      <c r="AB38" s="3">
        <v>4.8079999999999998</v>
      </c>
      <c r="AC38" s="3">
        <v>5.0259999999999998</v>
      </c>
      <c r="AD38" s="3">
        <v>5.0609999999999999</v>
      </c>
      <c r="AE38" s="3">
        <v>5.1879999999999997</v>
      </c>
      <c r="AF38" s="3">
        <v>5.3929999999999998</v>
      </c>
      <c r="AG38" s="3">
        <v>5.2670000000000003</v>
      </c>
      <c r="AH38" s="3">
        <v>4.5060000000000002</v>
      </c>
      <c r="AI38" s="3">
        <v>4.8129999999999997</v>
      </c>
      <c r="AJ38" s="3">
        <v>4.7460000000000004</v>
      </c>
      <c r="AK38" s="3">
        <v>4.9569999999999999</v>
      </c>
      <c r="AL38" s="3">
        <v>4.7889999999999997</v>
      </c>
      <c r="AM38" s="3">
        <v>4.9370000000000003</v>
      </c>
    </row>
    <row r="39" spans="1:39" x14ac:dyDescent="0.2">
      <c r="A39" s="11"/>
      <c r="B39" s="13" t="str">
        <f>B28</f>
        <v>B1u (Val, pi-pi*)</v>
      </c>
      <c r="C39" s="3">
        <v>4.2469999999999999</v>
      </c>
      <c r="D39" s="3">
        <v>4.234</v>
      </c>
      <c r="E39" s="3">
        <v>4.2770000000000001</v>
      </c>
      <c r="F39" s="3">
        <v>4.3710000000000004</v>
      </c>
      <c r="G39" s="3">
        <v>4.3559999999999999</v>
      </c>
      <c r="H39" s="3">
        <v>4.2450000000000001</v>
      </c>
      <c r="I39" s="3">
        <v>4.2709999999999999</v>
      </c>
      <c r="J39" s="3">
        <v>4.5279999999999996</v>
      </c>
      <c r="K39" s="3">
        <v>4.5739999999999998</v>
      </c>
      <c r="L39" s="3">
        <v>4.452</v>
      </c>
      <c r="M39" s="3">
        <v>4.6559999999999997</v>
      </c>
      <c r="N39" s="3">
        <v>4.6440000000000001</v>
      </c>
      <c r="O39" s="3">
        <v>4.681</v>
      </c>
      <c r="P39" s="3">
        <v>4.468</v>
      </c>
      <c r="Q39" s="3">
        <v>4.4569999999999999</v>
      </c>
      <c r="R39" s="3">
        <v>4.5599999999999996</v>
      </c>
      <c r="S39" s="3">
        <v>4.3659999999999997</v>
      </c>
      <c r="T39" s="3">
        <v>4.3920000000000003</v>
      </c>
      <c r="U39" s="3">
        <v>4.7190000000000003</v>
      </c>
      <c r="V39" s="3">
        <v>4.6020000000000003</v>
      </c>
      <c r="W39" s="3">
        <v>4.6479999999999997</v>
      </c>
      <c r="X39" s="3">
        <v>4.7220000000000004</v>
      </c>
      <c r="Y39" s="3">
        <v>4.7880000000000003</v>
      </c>
      <c r="Z39" s="3">
        <v>4.82</v>
      </c>
      <c r="AA39" s="3">
        <v>4.7720000000000002</v>
      </c>
      <c r="AB39" s="3">
        <v>4.5110000000000001</v>
      </c>
      <c r="AC39" s="3">
        <v>4.5629999999999997</v>
      </c>
      <c r="AD39" s="3">
        <v>4.7110000000000003</v>
      </c>
      <c r="AE39" s="3">
        <v>4.7990000000000004</v>
      </c>
      <c r="AF39" s="3">
        <v>4.8579999999999997</v>
      </c>
      <c r="AG39" s="3">
        <v>4.8689999999999998</v>
      </c>
      <c r="AH39" s="3">
        <v>4.835</v>
      </c>
      <c r="AI39" s="3">
        <v>4.7060000000000004</v>
      </c>
      <c r="AJ39" s="3">
        <v>4.6829999999999998</v>
      </c>
      <c r="AK39" s="3">
        <v>4.4749999999999996</v>
      </c>
      <c r="AL39" s="3">
        <v>4.367</v>
      </c>
      <c r="AM39" s="3">
        <v>4.4640000000000004</v>
      </c>
    </row>
    <row r="40" spans="1:39" x14ac:dyDescent="0.2">
      <c r="A40" s="11"/>
      <c r="B40" s="13" t="str">
        <f t="shared" ref="B40:B42" si="4">B29</f>
        <v>Au (Val, pi-pi*)</v>
      </c>
      <c r="C40" s="3">
        <v>4.6740000000000004</v>
      </c>
      <c r="D40" s="3">
        <v>4.6660000000000004</v>
      </c>
      <c r="E40" s="3">
        <v>4.7619999999999996</v>
      </c>
      <c r="F40" s="3">
        <v>4.8559999999999999</v>
      </c>
      <c r="G40" s="3">
        <v>4.9089999999999998</v>
      </c>
      <c r="H40" s="3">
        <v>4.7699999999999996</v>
      </c>
      <c r="I40" s="3">
        <v>4.8090000000000002</v>
      </c>
      <c r="J40" s="3">
        <v>5.1260000000000003</v>
      </c>
      <c r="K40" s="3">
        <v>5.0380000000000003</v>
      </c>
      <c r="L40" s="3">
        <v>4.8760000000000003</v>
      </c>
      <c r="M40" s="3">
        <v>5.0330000000000004</v>
      </c>
      <c r="N40" s="3">
        <v>5.0119999999999996</v>
      </c>
      <c r="O40" s="3">
        <v>5.1870000000000003</v>
      </c>
      <c r="P40" s="3">
        <v>4.9509999999999996</v>
      </c>
      <c r="Q40" s="3">
        <v>4.9290000000000003</v>
      </c>
      <c r="R40" s="3">
        <v>5.15</v>
      </c>
      <c r="S40" s="3">
        <v>4.8049999999999997</v>
      </c>
      <c r="T40" s="3">
        <v>4.9260000000000002</v>
      </c>
      <c r="U40" s="3">
        <v>5.4489999999999998</v>
      </c>
      <c r="V40" s="3">
        <v>5.1470000000000002</v>
      </c>
      <c r="W40" s="3">
        <v>5.23</v>
      </c>
      <c r="X40" s="3">
        <v>5.3360000000000003</v>
      </c>
      <c r="Y40" s="3">
        <v>5.4279999999999999</v>
      </c>
      <c r="Z40" s="3">
        <v>5.4050000000000002</v>
      </c>
      <c r="AA40" s="3">
        <v>5.1059999999999999</v>
      </c>
      <c r="AB40" s="3">
        <v>5.1980000000000004</v>
      </c>
      <c r="AC40" s="3">
        <v>5.1980000000000004</v>
      </c>
      <c r="AD40" s="3">
        <v>5.4610000000000003</v>
      </c>
      <c r="AE40" s="3">
        <v>5.548</v>
      </c>
      <c r="AF40" s="3">
        <v>5.5490000000000004</v>
      </c>
      <c r="AG40" s="3">
        <v>5.6360000000000001</v>
      </c>
      <c r="AH40" s="3">
        <v>5.6539999999999999</v>
      </c>
      <c r="AI40" s="3">
        <v>5.5389999999999997</v>
      </c>
      <c r="AJ40" s="3">
        <v>5.5410000000000004</v>
      </c>
      <c r="AK40" s="3">
        <v>4.976</v>
      </c>
      <c r="AL40" s="3">
        <v>4.8559999999999999</v>
      </c>
      <c r="AM40" s="3">
        <v>5.0019999999999998</v>
      </c>
    </row>
    <row r="41" spans="1:39" x14ac:dyDescent="0.2">
      <c r="A41" s="11"/>
      <c r="B41" s="13" t="str">
        <f t="shared" si="4"/>
        <v>B3u (Ryd, pi-3s)</v>
      </c>
      <c r="C41" s="3">
        <v>5.1479999999999997</v>
      </c>
      <c r="D41" s="3">
        <v>5.2939999999999996</v>
      </c>
      <c r="E41" s="3">
        <v>5.1180000000000003</v>
      </c>
      <c r="F41" s="3">
        <v>5.3819999999999997</v>
      </c>
      <c r="G41" s="3">
        <v>5.7569999999999997</v>
      </c>
      <c r="H41" s="3">
        <v>4.4409999999999998</v>
      </c>
      <c r="I41" s="3">
        <v>4.4740000000000002</v>
      </c>
      <c r="J41" s="3">
        <v>5.3879999999999999</v>
      </c>
      <c r="K41" s="3">
        <v>5.7519999999999998</v>
      </c>
      <c r="L41" s="3">
        <v>6.0449999999999999</v>
      </c>
      <c r="M41" s="3">
        <v>4.96</v>
      </c>
      <c r="N41" s="3">
        <v>5.4720000000000004</v>
      </c>
      <c r="O41" s="3">
        <v>5.5129999999999999</v>
      </c>
      <c r="P41" s="3">
        <v>5.8710000000000004</v>
      </c>
      <c r="Q41" s="3">
        <v>5.8630000000000004</v>
      </c>
      <c r="R41" s="3">
        <v>5.5629999999999997</v>
      </c>
      <c r="S41" s="3">
        <v>5.0579999999999998</v>
      </c>
      <c r="T41" s="3">
        <v>5.38</v>
      </c>
      <c r="U41" s="3">
        <v>5.8250000000000002</v>
      </c>
      <c r="V41" s="3">
        <v>5.8029999999999999</v>
      </c>
      <c r="W41" s="3">
        <v>5.3620000000000001</v>
      </c>
      <c r="X41" s="3">
        <v>6.1079999999999997</v>
      </c>
      <c r="Y41" s="3">
        <v>6.258</v>
      </c>
      <c r="Z41" s="3">
        <v>6.2779999999999996</v>
      </c>
      <c r="AA41" s="3">
        <v>5.1680000000000001</v>
      </c>
      <c r="AB41" s="3">
        <v>5.3419999999999996</v>
      </c>
      <c r="AC41" s="3">
        <v>5.6790000000000003</v>
      </c>
      <c r="AD41" s="3">
        <v>5.7949999999999999</v>
      </c>
      <c r="AE41" s="3">
        <v>5.7960000000000003</v>
      </c>
      <c r="AF41" s="3">
        <v>6.2670000000000003</v>
      </c>
      <c r="AG41" s="3">
        <v>6.0960000000000001</v>
      </c>
      <c r="AH41" s="3">
        <v>5.7</v>
      </c>
      <c r="AI41" s="3">
        <v>5.88</v>
      </c>
      <c r="AJ41" s="3">
        <v>5.9660000000000002</v>
      </c>
      <c r="AK41" s="3">
        <v>5.9349999999999996</v>
      </c>
      <c r="AL41" s="3">
        <v>5.6360000000000001</v>
      </c>
      <c r="AM41" s="3">
        <v>5.5030000000000001</v>
      </c>
    </row>
    <row r="42" spans="1:39" x14ac:dyDescent="0.2">
      <c r="A42" s="11" t="s">
        <v>3</v>
      </c>
      <c r="B42" s="13" t="str">
        <f t="shared" si="4"/>
        <v>B1u (Val, pi-pi*)</v>
      </c>
      <c r="C42" s="3">
        <v>2.9140000000000001</v>
      </c>
      <c r="D42" s="3">
        <v>2.9449999999999998</v>
      </c>
      <c r="E42" s="3">
        <v>2.9729999999999999</v>
      </c>
      <c r="F42" s="3">
        <v>2.968</v>
      </c>
      <c r="G42" s="3">
        <v>2.4710000000000001</v>
      </c>
      <c r="H42" s="3">
        <v>3.0019999999999998</v>
      </c>
      <c r="I42" s="3">
        <v>3.03</v>
      </c>
      <c r="J42" s="3">
        <v>3.18</v>
      </c>
      <c r="K42" s="3">
        <v>3.2280000000000002</v>
      </c>
      <c r="L42" s="3">
        <v>3.101</v>
      </c>
      <c r="M42" s="3">
        <v>3.3450000000000002</v>
      </c>
      <c r="N42">
        <v>3.3450000000000002</v>
      </c>
      <c r="O42" s="3">
        <v>3.395</v>
      </c>
      <c r="P42" s="3">
        <v>3.1669999999999998</v>
      </c>
      <c r="Q42" s="3">
        <v>3.153</v>
      </c>
      <c r="R42" s="3">
        <v>3.11</v>
      </c>
      <c r="S42" s="3">
        <v>3.0640000000000001</v>
      </c>
      <c r="T42" s="3">
        <v>3.0270000000000001</v>
      </c>
      <c r="U42" s="3">
        <v>3.012</v>
      </c>
      <c r="V42" s="3">
        <v>3.1829999999999998</v>
      </c>
      <c r="W42" s="3">
        <v>3.3149999999999999</v>
      </c>
      <c r="X42" s="3">
        <v>3.2250000000000001</v>
      </c>
      <c r="Y42" s="3">
        <v>3.2450000000000001</v>
      </c>
      <c r="Z42" s="3">
        <v>3.133</v>
      </c>
      <c r="AA42" s="3">
        <v>3.2320000000000002</v>
      </c>
      <c r="AB42" s="3">
        <v>3.2120000000000002</v>
      </c>
      <c r="AC42" s="3">
        <v>3.097</v>
      </c>
      <c r="AD42" s="3">
        <v>3.2490000000000001</v>
      </c>
      <c r="AE42" s="3">
        <v>3.2970000000000002</v>
      </c>
      <c r="AF42" s="3">
        <v>3.1789999999999998</v>
      </c>
      <c r="AG42" s="3">
        <v>3.28</v>
      </c>
      <c r="AH42" s="3">
        <v>3.8559999999999999</v>
      </c>
      <c r="AI42" s="3">
        <v>3.2549999999999999</v>
      </c>
      <c r="AJ42" s="3">
        <v>3.262</v>
      </c>
      <c r="AK42" s="3">
        <v>3.2170000000000001</v>
      </c>
      <c r="AL42" s="3">
        <v>3.0190000000000001</v>
      </c>
      <c r="AM42" s="3">
        <v>3.1930000000000001</v>
      </c>
    </row>
    <row r="43" spans="1:39" x14ac:dyDescent="0.2">
      <c r="A43" s="11"/>
      <c r="B43" s="13" t="str">
        <f t="shared" ref="B43" si="5">B32</f>
        <v>Ag (Val, pi-pi*)</v>
      </c>
      <c r="C43" s="3">
        <v>3.9820000000000002</v>
      </c>
      <c r="D43" s="3">
        <v>4.032</v>
      </c>
      <c r="E43" s="3">
        <v>4.0170000000000003</v>
      </c>
      <c r="F43" s="3">
        <v>3.9710000000000001</v>
      </c>
      <c r="G43" s="3">
        <v>3.202</v>
      </c>
      <c r="H43" s="3">
        <v>3.9470000000000001</v>
      </c>
      <c r="I43" s="3">
        <v>3.972</v>
      </c>
      <c r="J43" s="3">
        <v>4.173</v>
      </c>
      <c r="K43" s="3">
        <v>4.2809999999999997</v>
      </c>
      <c r="L43" s="3">
        <v>4.0910000000000002</v>
      </c>
      <c r="M43" s="3">
        <v>4.3849999999999998</v>
      </c>
      <c r="N43" s="3">
        <v>4.383</v>
      </c>
      <c r="O43" s="3">
        <v>4.4249999999999998</v>
      </c>
      <c r="P43" s="3">
        <v>4.242</v>
      </c>
      <c r="Q43" s="3">
        <v>4.2309999999999999</v>
      </c>
      <c r="R43" s="3">
        <v>4.0060000000000002</v>
      </c>
      <c r="S43" s="3">
        <v>4.0839999999999996</v>
      </c>
      <c r="T43" s="3">
        <v>4.0039999999999996</v>
      </c>
      <c r="U43" s="3">
        <v>3.6709999999999998</v>
      </c>
      <c r="V43" s="3">
        <v>4.0990000000000002</v>
      </c>
      <c r="W43" s="3">
        <v>4.2160000000000002</v>
      </c>
      <c r="X43" s="3">
        <v>4.0609999999999999</v>
      </c>
      <c r="Y43" s="3">
        <v>4.0369999999999999</v>
      </c>
      <c r="Z43" s="3">
        <v>3.883</v>
      </c>
      <c r="AA43" s="3">
        <v>4.1269999999999998</v>
      </c>
      <c r="AB43" s="3">
        <v>4.1180000000000003</v>
      </c>
      <c r="AC43" s="3">
        <v>3.9830000000000001</v>
      </c>
      <c r="AD43" s="3">
        <v>4.0620000000000003</v>
      </c>
      <c r="AE43" s="3">
        <v>4.0709999999999997</v>
      </c>
      <c r="AF43" s="3">
        <v>3.92</v>
      </c>
      <c r="AG43" s="3">
        <v>4.0220000000000002</v>
      </c>
      <c r="AH43" s="3">
        <v>4.7439999999999998</v>
      </c>
      <c r="AI43" s="3">
        <v>4.0259999999999998</v>
      </c>
      <c r="AJ43" s="3">
        <v>4.0359999999999996</v>
      </c>
      <c r="AK43" s="3">
        <v>4.3230000000000004</v>
      </c>
      <c r="AL43" s="3">
        <v>4.0659999999999998</v>
      </c>
      <c r="AM43" s="3">
        <v>4.2469999999999999</v>
      </c>
    </row>
    <row r="44" spans="1:39" x14ac:dyDescent="0.2">
      <c r="A44" s="3"/>
      <c r="B44" s="3"/>
      <c r="V44" s="3"/>
      <c r="W44" s="3"/>
      <c r="X44" s="3"/>
      <c r="Y44" s="3"/>
      <c r="Z44" s="3"/>
      <c r="AA44" s="3"/>
      <c r="AB44" s="3"/>
      <c r="AC44" s="3"/>
      <c r="AD44" s="3"/>
      <c r="AE44" s="3"/>
      <c r="AH44" s="3"/>
      <c r="AI44" s="3"/>
      <c r="AJ44" s="3"/>
      <c r="AK44" s="3"/>
    </row>
    <row r="45" spans="1:39" x14ac:dyDescent="0.2">
      <c r="J45" s="3"/>
      <c r="K45" s="3"/>
      <c r="L45" s="3"/>
      <c r="M45" s="3"/>
      <c r="N45" s="3"/>
      <c r="O45" s="3"/>
      <c r="P45" s="3"/>
      <c r="Q45" s="3"/>
      <c r="R45" s="3"/>
      <c r="S45" s="3"/>
      <c r="T45" s="3"/>
      <c r="U45" s="3"/>
      <c r="V45" s="3"/>
    </row>
    <row r="46" spans="1:39" x14ac:dyDescent="0.2">
      <c r="A46" s="11" t="s">
        <v>343</v>
      </c>
      <c r="B46" s="12"/>
      <c r="C46" s="66" t="s">
        <v>344</v>
      </c>
      <c r="D46" s="66"/>
      <c r="E46" s="66"/>
      <c r="F46" s="66" t="s">
        <v>345</v>
      </c>
      <c r="G46" s="66"/>
      <c r="H46" s="66"/>
      <c r="I46" s="66" t="s">
        <v>346</v>
      </c>
      <c r="J46" s="66"/>
      <c r="K46" s="66"/>
      <c r="L46" s="66" t="s">
        <v>347</v>
      </c>
      <c r="M46" s="66"/>
      <c r="N46" s="66"/>
    </row>
    <row r="47" spans="1:39" x14ac:dyDescent="0.2">
      <c r="A47" s="12"/>
      <c r="B47" s="12"/>
      <c r="C47" s="41" t="s">
        <v>248</v>
      </c>
      <c r="D47" s="41" t="s">
        <v>348</v>
      </c>
      <c r="E47" s="41" t="s">
        <v>349</v>
      </c>
      <c r="F47" s="41" t="s">
        <v>248</v>
      </c>
      <c r="G47" s="41" t="s">
        <v>348</v>
      </c>
      <c r="H47" s="41" t="s">
        <v>349</v>
      </c>
      <c r="I47" s="41" t="s">
        <v>248</v>
      </c>
      <c r="J47" s="41" t="s">
        <v>348</v>
      </c>
      <c r="K47" s="41" t="s">
        <v>349</v>
      </c>
      <c r="L47" s="41" t="s">
        <v>248</v>
      </c>
      <c r="M47" s="41" t="s">
        <v>348</v>
      </c>
      <c r="N47" s="41" t="s">
        <v>349</v>
      </c>
    </row>
    <row r="48" spans="1:39" x14ac:dyDescent="0.2">
      <c r="A48" s="11" t="s">
        <v>35</v>
      </c>
      <c r="B48" s="13" t="str">
        <f>B37</f>
        <v>B2u (Val, pi-pi*)</v>
      </c>
      <c r="C48" s="18">
        <v>4.3555609999999998</v>
      </c>
      <c r="D48" s="18">
        <v>4.6978210000000002</v>
      </c>
      <c r="E48" s="18">
        <v>5.6906030000000003</v>
      </c>
      <c r="F48" s="18">
        <v>4.7098769999999996</v>
      </c>
      <c r="G48" s="18">
        <v>4.7813939999999997</v>
      </c>
      <c r="H48" s="18">
        <v>5.6425520000000002</v>
      </c>
      <c r="I48" s="18">
        <v>4.3832610000000001</v>
      </c>
      <c r="J48" s="18">
        <v>4.7292019999999999</v>
      </c>
      <c r="K48" s="18">
        <v>5.7311990000000002</v>
      </c>
      <c r="L48" s="18">
        <v>4.7437839999999998</v>
      </c>
      <c r="M48" s="18">
        <v>4.8152400000000002</v>
      </c>
      <c r="N48" s="18">
        <v>5.6825190000000001</v>
      </c>
      <c r="O48" s="3"/>
      <c r="P48" s="3"/>
      <c r="Q48" s="3"/>
      <c r="R48" s="3"/>
      <c r="S48" s="3"/>
      <c r="T48" s="3"/>
      <c r="U48" s="3"/>
      <c r="V48" s="3"/>
      <c r="W48" s="3"/>
      <c r="X48" s="3"/>
      <c r="Y48" s="3"/>
      <c r="Z48" s="3"/>
      <c r="AA48" s="3"/>
      <c r="AB48" s="3"/>
      <c r="AC48" s="3"/>
      <c r="AD48" s="3"/>
      <c r="AE48" s="3"/>
      <c r="AF48" s="3"/>
      <c r="AG48" s="3"/>
      <c r="AH48" s="3"/>
      <c r="AI48" s="3"/>
    </row>
    <row r="49" spans="1:35" x14ac:dyDescent="0.2">
      <c r="A49" s="11"/>
      <c r="B49" s="13" t="str">
        <f>B38</f>
        <v>B3g (Val, pi-pi*)</v>
      </c>
      <c r="C49" s="18">
        <v>4.3786930000000002</v>
      </c>
      <c r="D49" s="18">
        <v>4.7241390000000001</v>
      </c>
      <c r="E49" s="18">
        <v>5.7176200000000001</v>
      </c>
      <c r="F49" s="18">
        <v>4.7354880000000001</v>
      </c>
      <c r="G49" s="18">
        <v>4.8081670000000001</v>
      </c>
      <c r="H49" s="18">
        <v>5.6688029999999996</v>
      </c>
      <c r="I49" s="18">
        <v>4.4067299999999996</v>
      </c>
      <c r="J49" s="18">
        <v>4.7559979999999999</v>
      </c>
      <c r="K49" s="18">
        <v>5.7633279999999996</v>
      </c>
      <c r="L49" s="18">
        <v>4.7698309999999999</v>
      </c>
      <c r="M49" s="18">
        <v>4.8425450000000003</v>
      </c>
      <c r="N49" s="18">
        <v>5.7140009999999997</v>
      </c>
      <c r="O49" s="3"/>
      <c r="P49" s="3"/>
      <c r="Q49" s="3"/>
      <c r="R49" s="3"/>
      <c r="S49" s="3"/>
      <c r="T49" s="3"/>
      <c r="U49" s="3"/>
      <c r="V49" s="3"/>
      <c r="W49" s="3"/>
      <c r="X49" s="3"/>
      <c r="Y49" s="3"/>
      <c r="Z49" s="3"/>
      <c r="AA49" s="3"/>
      <c r="AB49" s="3"/>
      <c r="AC49" s="3"/>
      <c r="AD49" s="3"/>
      <c r="AE49" s="3"/>
      <c r="AF49" s="3"/>
      <c r="AG49" s="3"/>
      <c r="AH49" s="3"/>
      <c r="AI49" s="3"/>
    </row>
    <row r="50" spans="1:35" x14ac:dyDescent="0.2">
      <c r="A50" s="11"/>
      <c r="B50" s="13" t="str">
        <f>B39</f>
        <v>B1u (Val, pi-pi*)</v>
      </c>
      <c r="C50" s="18">
        <v>4.0343260000000001</v>
      </c>
      <c r="D50" s="18">
        <v>4.3105580000000003</v>
      </c>
      <c r="E50" s="18">
        <v>4.8838619999999997</v>
      </c>
      <c r="F50" s="18">
        <v>4.3161860000000001</v>
      </c>
      <c r="G50" s="18">
        <v>4.3834819999999999</v>
      </c>
      <c r="H50" s="18">
        <v>4.8374750000000004</v>
      </c>
      <c r="I50" s="18">
        <v>4.2154759999999998</v>
      </c>
      <c r="J50" s="18">
        <v>4.4825350000000004</v>
      </c>
      <c r="K50" s="18">
        <v>5.0308919999999997</v>
      </c>
      <c r="L50" s="18">
        <v>4.4827170000000001</v>
      </c>
      <c r="M50" s="18">
        <v>4.5523160000000003</v>
      </c>
      <c r="N50" s="18">
        <v>4.9857019999999999</v>
      </c>
      <c r="O50" s="3"/>
      <c r="P50" s="3"/>
      <c r="Q50" s="3"/>
      <c r="R50" s="3"/>
      <c r="S50" s="3"/>
      <c r="T50" s="3"/>
      <c r="U50" s="3"/>
      <c r="V50" s="3"/>
      <c r="W50" s="3"/>
      <c r="X50" s="3"/>
      <c r="Y50" s="3"/>
      <c r="Z50" s="3"/>
      <c r="AA50" s="3"/>
      <c r="AB50" s="3"/>
      <c r="AC50" s="3"/>
      <c r="AD50" s="3"/>
      <c r="AE50" s="3"/>
      <c r="AF50" s="3"/>
      <c r="AG50" s="3"/>
      <c r="AH50" s="3"/>
      <c r="AI50" s="3"/>
    </row>
    <row r="51" spans="1:35" x14ac:dyDescent="0.2">
      <c r="A51" s="11"/>
      <c r="B51" s="13" t="str">
        <f t="shared" ref="B51:B54" si="6">B40</f>
        <v>Au (Val, pi-pi*)</v>
      </c>
      <c r="C51" s="18">
        <v>4.7497680000000004</v>
      </c>
      <c r="D51" s="18">
        <v>5.1174340000000003</v>
      </c>
      <c r="E51" s="18">
        <v>5.928026</v>
      </c>
      <c r="F51" s="18">
        <v>5.0989199999999997</v>
      </c>
      <c r="G51" s="18">
        <v>5.2194320000000003</v>
      </c>
      <c r="H51" s="18">
        <v>5.8511430000000004</v>
      </c>
      <c r="I51" s="18">
        <v>4.7580900000000002</v>
      </c>
      <c r="J51" s="18">
        <v>5.1276869999999999</v>
      </c>
      <c r="K51" s="18">
        <v>5.937684</v>
      </c>
      <c r="L51" s="18">
        <v>5.1120510000000001</v>
      </c>
      <c r="M51" s="18">
        <v>5.2310610000000004</v>
      </c>
      <c r="N51" s="18">
        <v>5.8600500000000002</v>
      </c>
      <c r="O51" s="3"/>
      <c r="P51" s="3"/>
      <c r="Q51" s="3"/>
      <c r="R51" s="3"/>
      <c r="S51" s="3"/>
      <c r="T51" s="3"/>
      <c r="U51" s="3"/>
      <c r="V51" s="3"/>
      <c r="W51" s="3"/>
      <c r="X51" s="3"/>
      <c r="Y51" s="3"/>
      <c r="Z51" s="3"/>
      <c r="AA51" s="3"/>
      <c r="AB51" s="3"/>
      <c r="AC51" s="3"/>
      <c r="AD51" s="3"/>
      <c r="AE51" s="3"/>
      <c r="AF51" s="3"/>
      <c r="AG51" s="3"/>
      <c r="AH51" s="3"/>
      <c r="AI51" s="3"/>
    </row>
    <row r="52" spans="1:35" x14ac:dyDescent="0.2">
      <c r="A52" s="11"/>
      <c r="B52" s="13" t="str">
        <f t="shared" si="6"/>
        <v>B3u (Ryd, pi-3s)</v>
      </c>
      <c r="C52" s="18">
        <v>5.0727500000000001</v>
      </c>
      <c r="D52" s="18">
        <v>5.4159179999999996</v>
      </c>
      <c r="E52" s="18">
        <v>6.1508139999999996</v>
      </c>
      <c r="F52" s="18">
        <v>5.304379</v>
      </c>
      <c r="G52" s="18">
        <v>5.4771380000000001</v>
      </c>
      <c r="H52" s="18">
        <v>6.1201530000000002</v>
      </c>
      <c r="I52" s="18">
        <v>5.0750789999999997</v>
      </c>
      <c r="J52" s="18">
        <v>5.4176710000000003</v>
      </c>
      <c r="K52" s="18">
        <v>6.1516229999999998</v>
      </c>
      <c r="L52" s="18">
        <v>5.3069980000000001</v>
      </c>
      <c r="M52" s="18">
        <v>5.4789599999999998</v>
      </c>
      <c r="N52" s="18">
        <v>6.1209340000000001</v>
      </c>
      <c r="O52" s="3"/>
      <c r="P52" s="3"/>
      <c r="Q52" s="3"/>
      <c r="R52" s="3"/>
      <c r="S52" s="3"/>
      <c r="T52" s="3"/>
      <c r="U52" s="3"/>
      <c r="V52" s="3"/>
      <c r="W52" s="3"/>
      <c r="X52" s="3"/>
      <c r="Y52" s="3"/>
      <c r="Z52" s="3"/>
      <c r="AA52" s="3"/>
      <c r="AB52" s="3"/>
      <c r="AC52" s="3"/>
      <c r="AD52" s="3"/>
      <c r="AE52" s="3"/>
      <c r="AF52" s="3"/>
      <c r="AG52" s="3"/>
      <c r="AH52" s="3"/>
      <c r="AI52" s="3"/>
    </row>
    <row r="53" spans="1:35" x14ac:dyDescent="0.2">
      <c r="A53" s="11" t="s">
        <v>3</v>
      </c>
      <c r="B53" s="13" t="str">
        <f t="shared" si="6"/>
        <v>B1u (Val, pi-pi*)</v>
      </c>
      <c r="C53" s="18">
        <v>2.456197</v>
      </c>
      <c r="D53" s="18">
        <v>2.68038</v>
      </c>
      <c r="E53" s="18">
        <v>3.4870999999999999</v>
      </c>
      <c r="F53" s="18">
        <v>2.5629089999999999</v>
      </c>
      <c r="G53" s="18">
        <v>2.6937639999999998</v>
      </c>
      <c r="H53" s="18">
        <v>3.4734729999999998</v>
      </c>
      <c r="I53" s="18">
        <v>2.6985960000000002</v>
      </c>
      <c r="J53" s="18">
        <v>2.957811</v>
      </c>
      <c r="K53" s="18">
        <v>3.680768</v>
      </c>
      <c r="L53" s="18">
        <v>2.8980429999999999</v>
      </c>
      <c r="M53" s="18">
        <v>3.003126</v>
      </c>
      <c r="N53" s="18">
        <v>3.651513</v>
      </c>
    </row>
    <row r="54" spans="1:35" x14ac:dyDescent="0.2">
      <c r="A54" s="11"/>
      <c r="B54" s="13" t="str">
        <f t="shared" si="6"/>
        <v>Ag (Val, pi-pi*)</v>
      </c>
      <c r="C54" s="18">
        <v>3.229012</v>
      </c>
      <c r="D54" s="18">
        <v>3.4530370000000001</v>
      </c>
      <c r="E54" s="18">
        <v>4.5578640000000004</v>
      </c>
      <c r="F54" s="18">
        <v>3.369882</v>
      </c>
      <c r="G54" s="18">
        <v>3.4629470000000002</v>
      </c>
      <c r="H54" s="18">
        <v>4.5531889999999997</v>
      </c>
      <c r="I54" s="18">
        <v>3.4807769999999998</v>
      </c>
      <c r="J54" s="18">
        <v>3.7534100000000001</v>
      </c>
      <c r="K54" s="18">
        <v>4.7778020000000003</v>
      </c>
      <c r="L54" s="18">
        <v>3.7124860000000002</v>
      </c>
      <c r="M54" s="18">
        <v>3.7947259999999998</v>
      </c>
      <c r="N54" s="18">
        <v>4.7540979999999999</v>
      </c>
    </row>
  </sheetData>
  <mergeCells count="4">
    <mergeCell ref="C46:E46"/>
    <mergeCell ref="F46:H46"/>
    <mergeCell ref="I46:K46"/>
    <mergeCell ref="L46:N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A977D-272B-524E-A1D5-C3448AC4DF59}">
  <dimension ref="A1:AM80"/>
  <sheetViews>
    <sheetView zoomScale="83" zoomScaleNormal="80" workbookViewId="0">
      <selection activeCell="G1" sqref="G1"/>
    </sheetView>
  </sheetViews>
  <sheetFormatPr baseColWidth="10" defaultRowHeight="16" x14ac:dyDescent="0.2"/>
  <sheetData>
    <row r="1" spans="1:19" x14ac:dyDescent="0.2">
      <c r="A1" s="9" t="s">
        <v>80</v>
      </c>
      <c r="B1" s="9"/>
      <c r="C1" s="9" t="s">
        <v>0</v>
      </c>
      <c r="D1" s="26"/>
      <c r="E1" s="10">
        <f>COUNT(C4:C15)</f>
        <v>12</v>
      </c>
      <c r="F1" s="25" t="s">
        <v>61</v>
      </c>
      <c r="G1" s="1" t="s">
        <v>420</v>
      </c>
      <c r="H1" s="24"/>
      <c r="I1" s="24"/>
      <c r="J1" s="10"/>
      <c r="K1" s="24" t="s">
        <v>175</v>
      </c>
      <c r="L1" s="10"/>
      <c r="M1" s="10"/>
      <c r="N1" s="10"/>
      <c r="O1" s="10"/>
      <c r="P1" s="30"/>
      <c r="Q1" s="24"/>
      <c r="R1" s="24"/>
      <c r="S1" s="24"/>
    </row>
    <row r="2" spans="1:19" x14ac:dyDescent="0.2">
      <c r="A2" s="11" t="s">
        <v>25</v>
      </c>
      <c r="B2" s="12"/>
      <c r="C2" s="12" t="s">
        <v>22</v>
      </c>
      <c r="D2" s="12" t="s">
        <v>32</v>
      </c>
      <c r="E2" s="12" t="s">
        <v>48</v>
      </c>
      <c r="F2" s="12" t="s">
        <v>23</v>
      </c>
      <c r="G2" s="12" t="s">
        <v>23</v>
      </c>
      <c r="H2" s="12" t="s">
        <v>23</v>
      </c>
      <c r="I2" s="12" t="s">
        <v>32</v>
      </c>
      <c r="J2" s="12"/>
      <c r="K2" s="31" t="s">
        <v>23</v>
      </c>
      <c r="L2" s="31" t="s">
        <v>22</v>
      </c>
      <c r="M2" s="31" t="s">
        <v>46</v>
      </c>
      <c r="N2" s="31" t="s">
        <v>46</v>
      </c>
      <c r="O2" s="31" t="s">
        <v>22</v>
      </c>
      <c r="P2" s="10"/>
    </row>
    <row r="3" spans="1:19" x14ac:dyDescent="0.2">
      <c r="A3" s="12"/>
      <c r="B3" s="12"/>
      <c r="C3" s="11" t="s">
        <v>318</v>
      </c>
      <c r="D3" s="11" t="s">
        <v>28</v>
      </c>
      <c r="E3" s="11" t="s">
        <v>29</v>
      </c>
      <c r="F3" s="11" t="s">
        <v>301</v>
      </c>
      <c r="G3" s="11" t="s">
        <v>302</v>
      </c>
      <c r="H3" s="11" t="s">
        <v>319</v>
      </c>
      <c r="I3" s="11" t="s">
        <v>1</v>
      </c>
      <c r="J3" s="11" t="s">
        <v>72</v>
      </c>
      <c r="K3" s="32" t="s">
        <v>127</v>
      </c>
      <c r="L3" s="32" t="s">
        <v>91</v>
      </c>
      <c r="M3" s="32" t="s">
        <v>94</v>
      </c>
      <c r="N3" s="32" t="s">
        <v>94</v>
      </c>
      <c r="O3" s="32" t="s">
        <v>29</v>
      </c>
      <c r="P3" s="10"/>
    </row>
    <row r="4" spans="1:19" x14ac:dyDescent="0.2">
      <c r="A4" s="11" t="s">
        <v>35</v>
      </c>
      <c r="B4" s="13" t="s">
        <v>65</v>
      </c>
      <c r="C4" s="14">
        <v>3.516</v>
      </c>
      <c r="D4" s="14">
        <v>3.4649999999999999</v>
      </c>
      <c r="E4" s="14">
        <v>3.4849999999999999</v>
      </c>
      <c r="F4" s="14">
        <v>3.3370000000000002</v>
      </c>
      <c r="G4" s="3">
        <v>3.343</v>
      </c>
      <c r="H4" s="14">
        <v>3.2930000000000001</v>
      </c>
      <c r="I4" s="14">
        <v>3.22</v>
      </c>
      <c r="J4" s="14">
        <f t="shared" ref="J4:J10" si="0">I4+G4-F4</f>
        <v>3.2260000000000004</v>
      </c>
      <c r="K4" s="15">
        <v>87.1</v>
      </c>
      <c r="L4" s="19"/>
      <c r="M4" s="24" t="s">
        <v>176</v>
      </c>
      <c r="N4" s="34">
        <v>1</v>
      </c>
      <c r="O4" s="19" t="s">
        <v>179</v>
      </c>
      <c r="P4" s="19"/>
    </row>
    <row r="5" spans="1:19" x14ac:dyDescent="0.2">
      <c r="A5" s="12"/>
      <c r="B5" s="13" t="s">
        <v>62</v>
      </c>
      <c r="C5" s="14">
        <v>3.7309999999999999</v>
      </c>
      <c r="D5" s="14">
        <v>3.6829999999999998</v>
      </c>
      <c r="E5" s="14">
        <v>3.7010000000000001</v>
      </c>
      <c r="F5" s="14">
        <v>3.5720000000000001</v>
      </c>
      <c r="G5" s="3">
        <v>3.5739999999999998</v>
      </c>
      <c r="H5" s="14">
        <v>3.536</v>
      </c>
      <c r="I5" s="14">
        <v>3.464</v>
      </c>
      <c r="J5" s="14">
        <f t="shared" si="0"/>
        <v>3.4660000000000002</v>
      </c>
      <c r="K5" s="15">
        <v>86.4</v>
      </c>
      <c r="L5" s="19"/>
      <c r="M5" s="24" t="s">
        <v>176</v>
      </c>
      <c r="N5" s="34">
        <v>1</v>
      </c>
      <c r="O5" s="19" t="s">
        <v>172</v>
      </c>
      <c r="P5" s="19"/>
    </row>
    <row r="6" spans="1:19" x14ac:dyDescent="0.2">
      <c r="A6" s="12"/>
      <c r="B6" s="13" t="s">
        <v>50</v>
      </c>
      <c r="C6" s="14">
        <v>4.5110000000000001</v>
      </c>
      <c r="D6" s="14">
        <v>4.4829999999999997</v>
      </c>
      <c r="E6" s="14">
        <v>4.4720000000000004</v>
      </c>
      <c r="F6" s="14">
        <v>4.4349999999999996</v>
      </c>
      <c r="G6" s="3">
        <v>4.3280000000000003</v>
      </c>
      <c r="H6" s="14">
        <v>4.242</v>
      </c>
      <c r="I6" s="14">
        <v>4.2110000000000003</v>
      </c>
      <c r="J6" s="14">
        <f t="shared" si="0"/>
        <v>4.1040000000000019</v>
      </c>
      <c r="K6" s="15">
        <v>85.5</v>
      </c>
      <c r="L6" s="19"/>
      <c r="M6" s="24" t="s">
        <v>185</v>
      </c>
      <c r="N6" s="34">
        <v>-3</v>
      </c>
      <c r="O6" s="19" t="s">
        <v>181</v>
      </c>
      <c r="P6" s="19"/>
    </row>
    <row r="7" spans="1:19" x14ac:dyDescent="0.2">
      <c r="A7" s="12"/>
      <c r="B7" s="13" t="s">
        <v>66</v>
      </c>
      <c r="C7" s="14">
        <v>4.5039999999999996</v>
      </c>
      <c r="D7" s="14">
        <v>4.4770000000000003</v>
      </c>
      <c r="E7" s="14">
        <v>4.4619999999999997</v>
      </c>
      <c r="F7" s="14">
        <v>4.3460000000000001</v>
      </c>
      <c r="G7" s="3">
        <v>4.3360000000000003</v>
      </c>
      <c r="H7" s="14">
        <v>4.2510000000000003</v>
      </c>
      <c r="I7" s="14">
        <v>4.2290000000000001</v>
      </c>
      <c r="J7" s="14">
        <f t="shared" si="0"/>
        <v>4.2190000000000012</v>
      </c>
      <c r="K7" s="15">
        <v>85.3</v>
      </c>
      <c r="L7" s="19" t="s">
        <v>74</v>
      </c>
      <c r="M7" s="24" t="s">
        <v>177</v>
      </c>
      <c r="N7" s="34">
        <v>-2</v>
      </c>
      <c r="O7" s="19" t="s">
        <v>180</v>
      </c>
      <c r="P7" s="19"/>
    </row>
    <row r="8" spans="1:19" x14ac:dyDescent="0.2">
      <c r="A8" s="12"/>
      <c r="B8" s="13" t="s">
        <v>78</v>
      </c>
      <c r="C8" s="14">
        <v>4.7320000000000002</v>
      </c>
      <c r="D8" s="14">
        <v>4.6559999999999997</v>
      </c>
      <c r="E8" s="14">
        <v>4.6269999999999998</v>
      </c>
      <c r="F8" s="14">
        <v>4.4710000000000001</v>
      </c>
      <c r="G8" s="3">
        <v>4.4550000000000001</v>
      </c>
      <c r="H8" s="14">
        <v>4.4000000000000004</v>
      </c>
      <c r="I8" s="14">
        <v>4.3369999999999997</v>
      </c>
      <c r="J8" s="14">
        <f t="shared" si="0"/>
        <v>4.3209999999999997</v>
      </c>
      <c r="K8" s="15">
        <v>88.1</v>
      </c>
      <c r="L8" s="19"/>
      <c r="M8" s="24" t="s">
        <v>186</v>
      </c>
      <c r="N8" s="34">
        <v>-6</v>
      </c>
      <c r="O8" s="19" t="s">
        <v>182</v>
      </c>
      <c r="P8" s="19"/>
    </row>
    <row r="9" spans="1:19" x14ac:dyDescent="0.2">
      <c r="A9" s="12"/>
      <c r="B9" s="13" t="s">
        <v>38</v>
      </c>
      <c r="C9" s="14">
        <v>5.452</v>
      </c>
      <c r="D9" s="14">
        <v>5.3719999999999999</v>
      </c>
      <c r="E9" s="14">
        <v>5.3440000000000003</v>
      </c>
      <c r="F9" s="14">
        <v>5.218</v>
      </c>
      <c r="G9" s="3">
        <v>5.1959999999999997</v>
      </c>
      <c r="H9" s="14">
        <v>5.1920000000000002</v>
      </c>
      <c r="I9" s="14">
        <v>5.1230000000000002</v>
      </c>
      <c r="J9" s="14">
        <f t="shared" si="0"/>
        <v>5.1009999999999991</v>
      </c>
      <c r="K9" s="15">
        <v>87.7</v>
      </c>
      <c r="L9" s="19" t="s">
        <v>187</v>
      </c>
      <c r="M9" s="24" t="s">
        <v>185</v>
      </c>
      <c r="N9" s="34">
        <v>-3</v>
      </c>
      <c r="O9" s="19" t="s">
        <v>183</v>
      </c>
      <c r="P9" s="19"/>
    </row>
    <row r="10" spans="1:19" x14ac:dyDescent="0.2">
      <c r="A10" s="12"/>
      <c r="B10" s="13" t="s">
        <v>66</v>
      </c>
      <c r="C10" s="14">
        <v>5.8680000000000003</v>
      </c>
      <c r="D10" s="14">
        <v>5.7450000000000001</v>
      </c>
      <c r="E10" s="14">
        <v>5.734</v>
      </c>
      <c r="F10" s="14">
        <v>5.5220000000000002</v>
      </c>
      <c r="G10" s="3">
        <v>5.51</v>
      </c>
      <c r="H10" s="14">
        <v>5.5369999999999999</v>
      </c>
      <c r="I10" s="14">
        <v>5.4180000000000001</v>
      </c>
      <c r="J10" s="14">
        <f t="shared" si="0"/>
        <v>5.4060000000000006</v>
      </c>
      <c r="K10" s="15">
        <v>87</v>
      </c>
      <c r="L10" s="19" t="s">
        <v>188</v>
      </c>
      <c r="M10" s="24" t="s">
        <v>175</v>
      </c>
      <c r="N10" s="34">
        <v>0</v>
      </c>
      <c r="O10" s="19" t="s">
        <v>184</v>
      </c>
      <c r="P10" s="19"/>
    </row>
    <row r="11" spans="1:19" x14ac:dyDescent="0.2">
      <c r="A11" s="11" t="s">
        <v>3</v>
      </c>
      <c r="B11" s="13" t="s">
        <v>65</v>
      </c>
      <c r="C11" s="14">
        <v>3.19</v>
      </c>
      <c r="D11" s="14">
        <v>3.1389999999999998</v>
      </c>
      <c r="E11" s="14">
        <v>3.165</v>
      </c>
      <c r="F11" s="5"/>
      <c r="G11" s="5"/>
      <c r="H11" s="14">
        <v>3.0590000000000002</v>
      </c>
      <c r="I11" s="14">
        <v>2.984</v>
      </c>
      <c r="J11" s="14">
        <f>I11+E11-D11</f>
        <v>3.0100000000000002</v>
      </c>
      <c r="K11" s="15">
        <v>96.3</v>
      </c>
      <c r="L11" s="14"/>
      <c r="M11" s="24" t="s">
        <v>176</v>
      </c>
      <c r="N11" s="34">
        <v>1</v>
      </c>
      <c r="O11" s="19" t="s">
        <v>170</v>
      </c>
      <c r="P11" s="14"/>
    </row>
    <row r="12" spans="1:19" x14ac:dyDescent="0.2">
      <c r="A12" s="11"/>
      <c r="B12" s="13" t="s">
        <v>62</v>
      </c>
      <c r="C12" s="14">
        <v>3.407</v>
      </c>
      <c r="D12" s="14">
        <v>3.36</v>
      </c>
      <c r="E12" s="14">
        <v>3.3839999999999999</v>
      </c>
      <c r="F12" s="5"/>
      <c r="G12" s="5"/>
      <c r="H12" s="14">
        <v>3.3109999999999999</v>
      </c>
      <c r="I12" s="14">
        <v>3.238</v>
      </c>
      <c r="J12" s="14">
        <f>I12+E12-D12</f>
        <v>3.262</v>
      </c>
      <c r="K12" s="15">
        <v>96.3</v>
      </c>
      <c r="L12" s="14"/>
      <c r="M12" s="24" t="s">
        <v>175</v>
      </c>
      <c r="N12" s="34">
        <v>0</v>
      </c>
      <c r="O12" s="19" t="s">
        <v>172</v>
      </c>
      <c r="P12" s="14"/>
    </row>
    <row r="13" spans="1:19" x14ac:dyDescent="0.2">
      <c r="A13" s="12"/>
      <c r="B13" s="13" t="s">
        <v>38</v>
      </c>
      <c r="C13" s="14">
        <v>3.3540000000000001</v>
      </c>
      <c r="D13" s="14">
        <v>3.3610000000000002</v>
      </c>
      <c r="E13" s="14">
        <v>3.347</v>
      </c>
      <c r="F13" s="5"/>
      <c r="G13" s="5"/>
      <c r="H13" s="14">
        <v>3.4540000000000002</v>
      </c>
      <c r="I13" s="14">
        <v>3.4569999999999999</v>
      </c>
      <c r="J13" s="14">
        <f>I13+E13-D13</f>
        <v>3.4430000000000001</v>
      </c>
      <c r="K13" s="15">
        <v>97.7</v>
      </c>
      <c r="L13" s="14"/>
      <c r="M13" s="24" t="s">
        <v>175</v>
      </c>
      <c r="N13" s="34">
        <v>0</v>
      </c>
      <c r="O13" s="19" t="s">
        <v>171</v>
      </c>
      <c r="P13" s="14"/>
    </row>
    <row r="14" spans="1:19" x14ac:dyDescent="0.2">
      <c r="A14" s="12"/>
      <c r="B14" s="13" t="s">
        <v>78</v>
      </c>
      <c r="C14" s="14">
        <v>3.4889999999999999</v>
      </c>
      <c r="D14" s="14">
        <v>3.488</v>
      </c>
      <c r="E14" s="14">
        <v>3.4660000000000002</v>
      </c>
      <c r="F14" s="5"/>
      <c r="G14" s="5"/>
      <c r="H14" s="14">
        <v>3.52</v>
      </c>
      <c r="I14" s="14">
        <v>3.52</v>
      </c>
      <c r="J14" s="14">
        <f>I14+E14-D14</f>
        <v>3.4980000000000007</v>
      </c>
      <c r="K14" s="15">
        <v>97.4</v>
      </c>
      <c r="L14" s="14"/>
      <c r="M14" s="24" t="s">
        <v>177</v>
      </c>
      <c r="N14" s="34">
        <v>-2</v>
      </c>
      <c r="O14" s="19" t="s">
        <v>173</v>
      </c>
      <c r="P14" s="14"/>
    </row>
    <row r="15" spans="1:19" x14ac:dyDescent="0.2">
      <c r="A15" s="12"/>
      <c r="B15" s="13" t="s">
        <v>50</v>
      </c>
      <c r="C15" s="14">
        <v>3.9009999999999998</v>
      </c>
      <c r="D15" s="14">
        <v>3.8660000000000001</v>
      </c>
      <c r="E15" s="14">
        <v>3.84</v>
      </c>
      <c r="F15" s="5"/>
      <c r="G15" s="5"/>
      <c r="H15" s="14">
        <v>3.802</v>
      </c>
      <c r="I15" s="14">
        <v>3.766</v>
      </c>
      <c r="J15" s="14">
        <f>I15+E15-D15</f>
        <v>3.7399999999999998</v>
      </c>
      <c r="K15" s="15">
        <v>96.6</v>
      </c>
      <c r="L15" s="14"/>
      <c r="M15" s="24" t="s">
        <v>178</v>
      </c>
      <c r="N15" s="34">
        <v>-4</v>
      </c>
      <c r="O15" s="19" t="s">
        <v>174</v>
      </c>
      <c r="P15" s="14"/>
    </row>
    <row r="16" spans="1:19" x14ac:dyDescent="0.2">
      <c r="A16" s="10"/>
      <c r="B16" s="10"/>
      <c r="C16" s="10"/>
      <c r="D16" s="10"/>
      <c r="E16" s="10"/>
      <c r="F16" s="10"/>
      <c r="G16" s="10"/>
      <c r="H16" s="10"/>
      <c r="I16" s="10"/>
      <c r="J16" s="10"/>
      <c r="K16" s="10"/>
      <c r="L16" s="10"/>
      <c r="M16" s="10"/>
      <c r="N16" s="28"/>
      <c r="O16" s="24"/>
      <c r="P16" s="24"/>
    </row>
    <row r="17" spans="1:25" x14ac:dyDescent="0.2">
      <c r="A17" s="10"/>
      <c r="B17" s="10"/>
      <c r="C17" s="10"/>
      <c r="D17" s="10"/>
      <c r="E17" s="10"/>
      <c r="F17" s="10"/>
      <c r="G17" s="10"/>
      <c r="H17" s="10"/>
      <c r="I17" s="10"/>
      <c r="J17" s="10"/>
      <c r="K17" s="10"/>
      <c r="L17" s="10"/>
      <c r="M17" s="10"/>
      <c r="N17" s="10"/>
      <c r="O17" s="10"/>
      <c r="P17" s="10"/>
    </row>
    <row r="18" spans="1:25" x14ac:dyDescent="0.2">
      <c r="A18" s="11" t="s">
        <v>4</v>
      </c>
      <c r="B18" s="12"/>
      <c r="C18" s="12" t="s">
        <v>5</v>
      </c>
      <c r="D18" s="12" t="s">
        <v>5</v>
      </c>
      <c r="E18" s="12" t="s">
        <v>19</v>
      </c>
      <c r="F18" s="12"/>
      <c r="G18" s="12" t="s">
        <v>22</v>
      </c>
      <c r="H18" s="12" t="s">
        <v>24</v>
      </c>
      <c r="I18" s="12" t="s">
        <v>23</v>
      </c>
      <c r="J18" s="12" t="s">
        <v>24</v>
      </c>
      <c r="K18" s="12" t="s">
        <v>24</v>
      </c>
      <c r="L18" s="12"/>
      <c r="M18" s="12" t="s">
        <v>5</v>
      </c>
      <c r="N18" s="12" t="s">
        <v>5</v>
      </c>
      <c r="O18" s="12" t="s">
        <v>5</v>
      </c>
      <c r="P18" s="12" t="s">
        <v>19</v>
      </c>
      <c r="Q18" s="12" t="s">
        <v>19</v>
      </c>
      <c r="R18" s="12"/>
      <c r="S18" s="12"/>
      <c r="U18" s="28"/>
      <c r="V18" s="14"/>
      <c r="W18" s="14"/>
      <c r="X18" s="14"/>
      <c r="Y18" s="14"/>
    </row>
    <row r="19" spans="1:25" x14ac:dyDescent="0.2">
      <c r="A19" s="12"/>
      <c r="B19" s="12"/>
      <c r="C19" s="11" t="s">
        <v>6</v>
      </c>
      <c r="D19" s="11" t="s">
        <v>7</v>
      </c>
      <c r="E19" s="11" t="s">
        <v>16</v>
      </c>
      <c r="F19" s="11" t="s">
        <v>9</v>
      </c>
      <c r="G19" s="11" t="s">
        <v>8</v>
      </c>
      <c r="H19" s="11" t="s">
        <v>26</v>
      </c>
      <c r="I19" s="11" t="s">
        <v>10</v>
      </c>
      <c r="J19" s="11" t="s">
        <v>11</v>
      </c>
      <c r="K19" s="11" t="s">
        <v>12</v>
      </c>
      <c r="L19" s="23" t="s">
        <v>36</v>
      </c>
      <c r="M19" s="11" t="s">
        <v>15</v>
      </c>
      <c r="N19" s="11" t="s">
        <v>17</v>
      </c>
      <c r="O19" s="11" t="s">
        <v>18</v>
      </c>
      <c r="P19" s="11" t="s">
        <v>15</v>
      </c>
      <c r="Q19" s="11" t="s">
        <v>13</v>
      </c>
      <c r="R19" s="11" t="s">
        <v>14</v>
      </c>
      <c r="S19" s="11" t="s">
        <v>20</v>
      </c>
      <c r="T19" s="10"/>
      <c r="U19" s="10"/>
    </row>
    <row r="20" spans="1:25" x14ac:dyDescent="0.2">
      <c r="A20" s="11" t="s">
        <v>35</v>
      </c>
      <c r="B20" s="13" t="str">
        <f>B4</f>
        <v>B1g (Val, n-pi*)</v>
      </c>
      <c r="C20" s="3">
        <v>3.28</v>
      </c>
      <c r="D20" s="3">
        <v>3.1640000000000001</v>
      </c>
      <c r="E20" s="3">
        <v>3.681</v>
      </c>
      <c r="F20" s="5"/>
      <c r="G20" s="14">
        <v>3.4849999999999999</v>
      </c>
      <c r="H20" s="5"/>
      <c r="I20" s="3">
        <v>3.343</v>
      </c>
      <c r="J20" s="5"/>
      <c r="K20" s="5"/>
      <c r="L20" s="5"/>
      <c r="M20" s="3">
        <v>3.4540000000000002</v>
      </c>
      <c r="N20" s="3">
        <v>3.5939999999999999</v>
      </c>
      <c r="O20" s="3">
        <v>3.46</v>
      </c>
      <c r="P20" s="3">
        <v>3.2029999999999998</v>
      </c>
      <c r="Q20" s="3">
        <v>3.0249999999999999</v>
      </c>
      <c r="R20" s="3">
        <v>3.419</v>
      </c>
      <c r="S20" s="3">
        <f t="shared" ref="S20:S26" si="1">AVERAGE(Q20:R20)</f>
        <v>3.222</v>
      </c>
      <c r="T20" s="10"/>
      <c r="U20" s="10"/>
      <c r="V20" s="10"/>
    </row>
    <row r="21" spans="1:25" x14ac:dyDescent="0.2">
      <c r="A21" s="11"/>
      <c r="B21" s="13" t="str">
        <f>B5</f>
        <v>Au (Val, n-pi*)</v>
      </c>
      <c r="C21" s="3">
        <v>3.492</v>
      </c>
      <c r="D21" s="3">
        <v>3.4260000000000002</v>
      </c>
      <c r="E21" s="3">
        <v>3.8580000000000001</v>
      </c>
      <c r="F21" s="5"/>
      <c r="G21" s="14">
        <v>3.7010000000000001</v>
      </c>
      <c r="H21" s="5"/>
      <c r="I21" s="3">
        <v>3.5739999999999998</v>
      </c>
      <c r="J21" s="5"/>
      <c r="K21" s="5"/>
      <c r="L21" s="5"/>
      <c r="M21" s="3">
        <v>3.6230000000000002</v>
      </c>
      <c r="N21" s="3">
        <v>3.7930000000000001</v>
      </c>
      <c r="O21" s="3">
        <v>3.6779999999999999</v>
      </c>
      <c r="P21" s="3">
        <v>3.3719999999999999</v>
      </c>
      <c r="Q21" s="3">
        <v>3.2360000000000002</v>
      </c>
      <c r="R21" s="3">
        <v>3.6720000000000002</v>
      </c>
      <c r="S21" s="3">
        <f t="shared" si="1"/>
        <v>3.4540000000000002</v>
      </c>
      <c r="T21" s="10"/>
      <c r="U21" s="10"/>
      <c r="V21" s="10"/>
    </row>
    <row r="22" spans="1:25" x14ac:dyDescent="0.2">
      <c r="A22" s="11"/>
      <c r="B22" s="13" t="str">
        <f>B6</f>
        <v>Ag (Val, pi-pi*)</v>
      </c>
      <c r="C22" s="3">
        <v>4.3220000000000001</v>
      </c>
      <c r="D22" s="3">
        <v>4.2380000000000004</v>
      </c>
      <c r="E22" s="3">
        <v>4.8559999999999999</v>
      </c>
      <c r="F22" s="5"/>
      <c r="G22" s="14">
        <v>4.4720000000000004</v>
      </c>
      <c r="H22" s="5"/>
      <c r="I22" s="3">
        <v>4.3280000000000003</v>
      </c>
      <c r="J22" s="5"/>
      <c r="K22" s="5"/>
      <c r="L22" s="5"/>
      <c r="M22" s="3">
        <v>4.3159999999999998</v>
      </c>
      <c r="N22" s="3">
        <v>4.3250000000000002</v>
      </c>
      <c r="O22" s="3">
        <v>4.3099999999999996</v>
      </c>
      <c r="P22" s="3">
        <v>4.0750000000000002</v>
      </c>
      <c r="Q22" s="3">
        <v>4.2290000000000001</v>
      </c>
      <c r="R22" s="3">
        <v>4.1959999999999997</v>
      </c>
      <c r="S22" s="3">
        <f t="shared" si="1"/>
        <v>4.2125000000000004</v>
      </c>
      <c r="U22" s="10"/>
      <c r="V22" s="10"/>
    </row>
    <row r="23" spans="1:25" x14ac:dyDescent="0.2">
      <c r="A23" s="11"/>
      <c r="B23" s="13" t="str">
        <f>B7</f>
        <v>B2u (Val, pi-pi*)</v>
      </c>
      <c r="C23" s="3">
        <v>4.3710000000000004</v>
      </c>
      <c r="D23" s="3">
        <v>4.2869999999999999</v>
      </c>
      <c r="E23" s="3">
        <v>4.8600000000000003</v>
      </c>
      <c r="F23" s="5"/>
      <c r="G23" s="14">
        <v>4.4619999999999997</v>
      </c>
      <c r="H23" s="5"/>
      <c r="I23" s="3">
        <v>4.3360000000000003</v>
      </c>
      <c r="J23" s="5"/>
      <c r="K23" s="5"/>
      <c r="L23" s="5"/>
      <c r="M23" s="3">
        <v>4.335</v>
      </c>
      <c r="N23" s="3">
        <v>4.3289999999999997</v>
      </c>
      <c r="O23" s="3">
        <v>4.3280000000000003</v>
      </c>
      <c r="P23" s="3">
        <v>4.0999999999999996</v>
      </c>
      <c r="Q23" s="3">
        <v>4.3079999999999998</v>
      </c>
      <c r="R23" s="3">
        <v>4.1719999999999997</v>
      </c>
      <c r="S23" s="3">
        <f t="shared" si="1"/>
        <v>4.24</v>
      </c>
      <c r="U23" s="10"/>
      <c r="V23" s="10"/>
    </row>
    <row r="24" spans="1:25" x14ac:dyDescent="0.2">
      <c r="A24" s="11"/>
      <c r="B24" s="13" t="str">
        <f t="shared" ref="B24:B27" si="2">B8</f>
        <v>B3g (Val, pi-pi*)</v>
      </c>
      <c r="C24" s="3">
        <v>4.7389999999999999</v>
      </c>
      <c r="D24" s="3">
        <v>4.3479999999999999</v>
      </c>
      <c r="E24" s="3">
        <v>5.0679999999999996</v>
      </c>
      <c r="F24" s="5"/>
      <c r="G24" s="14">
        <v>4.6269999999999998</v>
      </c>
      <c r="H24" s="5"/>
      <c r="I24" s="3">
        <v>4.4550000000000001</v>
      </c>
      <c r="J24" s="5"/>
      <c r="K24" s="5"/>
      <c r="L24" s="5"/>
      <c r="M24" s="3">
        <v>4.6289999999999996</v>
      </c>
      <c r="N24" s="3">
        <v>4.6079999999999997</v>
      </c>
      <c r="O24" s="3">
        <v>4.5259999999999998</v>
      </c>
      <c r="P24" s="3">
        <v>4.407</v>
      </c>
      <c r="Q24" s="3">
        <v>4.4000000000000004</v>
      </c>
      <c r="R24" s="3">
        <v>4.2089999999999996</v>
      </c>
      <c r="S24" s="3">
        <f t="shared" si="1"/>
        <v>4.3045</v>
      </c>
      <c r="U24" s="10"/>
      <c r="V24" s="10"/>
    </row>
    <row r="25" spans="1:25" x14ac:dyDescent="0.2">
      <c r="A25" s="11"/>
      <c r="B25" s="13" t="str">
        <f t="shared" si="2"/>
        <v>B1u (Val, pi-pi*)</v>
      </c>
      <c r="C25" s="3">
        <v>5.4820000000000002</v>
      </c>
      <c r="D25" s="3">
        <v>5.4260000000000002</v>
      </c>
      <c r="E25" s="3">
        <v>5.6449999999999996</v>
      </c>
      <c r="F25" s="5"/>
      <c r="G25" s="14">
        <v>5.3440000000000003</v>
      </c>
      <c r="H25" s="5"/>
      <c r="I25" s="3">
        <v>5.1959999999999997</v>
      </c>
      <c r="J25" s="5"/>
      <c r="K25" s="5"/>
      <c r="L25" s="5"/>
      <c r="M25" s="3">
        <v>5.1879999999999997</v>
      </c>
      <c r="N25" s="3">
        <v>5.2690000000000001</v>
      </c>
      <c r="O25" s="3">
        <v>5.2160000000000002</v>
      </c>
      <c r="P25" s="3">
        <v>4.9640000000000004</v>
      </c>
      <c r="Q25" s="3">
        <v>4.9939999999999998</v>
      </c>
      <c r="R25" s="3">
        <v>5.0289999999999999</v>
      </c>
      <c r="S25" s="3">
        <f t="shared" si="1"/>
        <v>5.0114999999999998</v>
      </c>
      <c r="U25" s="10"/>
      <c r="V25" s="10"/>
    </row>
    <row r="26" spans="1:25" x14ac:dyDescent="0.2">
      <c r="A26" s="11"/>
      <c r="B26" s="13" t="str">
        <f t="shared" si="2"/>
        <v>B2u (Val, pi-pi*)</v>
      </c>
      <c r="C26" s="3">
        <v>5.5229999999999997</v>
      </c>
      <c r="D26" s="3">
        <v>5.0780000000000003</v>
      </c>
      <c r="E26" s="3">
        <v>6.109</v>
      </c>
      <c r="F26" s="5"/>
      <c r="G26" s="14">
        <v>5.734</v>
      </c>
      <c r="H26" s="5"/>
      <c r="I26" s="3">
        <v>5.51</v>
      </c>
      <c r="J26" s="5"/>
      <c r="K26" s="5"/>
      <c r="L26" s="5"/>
      <c r="M26" s="3">
        <v>5.6909999999999998</v>
      </c>
      <c r="N26" s="3">
        <v>5.6710000000000003</v>
      </c>
      <c r="O26" s="3">
        <v>5.585</v>
      </c>
      <c r="P26" s="3">
        <v>5.4660000000000002</v>
      </c>
      <c r="Q26" s="3">
        <v>5.452</v>
      </c>
      <c r="R26" s="3">
        <v>5.3849999999999998</v>
      </c>
      <c r="S26" s="3">
        <f t="shared" si="1"/>
        <v>5.4184999999999999</v>
      </c>
      <c r="U26" s="10"/>
      <c r="V26" s="10"/>
    </row>
    <row r="27" spans="1:25" x14ac:dyDescent="0.2">
      <c r="A27" s="11" t="s">
        <v>3</v>
      </c>
      <c r="B27" s="13" t="str">
        <f t="shared" si="2"/>
        <v>B1g (Val, n-pi*)</v>
      </c>
      <c r="C27" s="3">
        <v>3.06</v>
      </c>
      <c r="D27" s="3">
        <v>2.8969999999999998</v>
      </c>
      <c r="E27" s="3">
        <v>3.3690000000000002</v>
      </c>
      <c r="F27" s="5"/>
      <c r="G27" s="14">
        <v>3.165</v>
      </c>
      <c r="H27" s="5"/>
      <c r="I27" s="5"/>
      <c r="J27" s="5"/>
      <c r="K27" s="5"/>
      <c r="L27" s="5"/>
      <c r="M27" s="3">
        <v>3.24</v>
      </c>
      <c r="N27" s="3">
        <v>3.3639999999999999</v>
      </c>
      <c r="O27" s="3">
        <v>3.2149999999999999</v>
      </c>
      <c r="P27" s="3">
        <v>3.0049999999999999</v>
      </c>
      <c r="Q27" s="3">
        <v>2.7669999999999999</v>
      </c>
      <c r="R27" s="3">
        <v>3.1349999999999998</v>
      </c>
      <c r="S27" s="3">
        <f>AVERAGE(Q27:R27)</f>
        <v>2.9509999999999996</v>
      </c>
      <c r="U27" s="10"/>
      <c r="V27" s="10"/>
    </row>
    <row r="28" spans="1:25" x14ac:dyDescent="0.2">
      <c r="A28" s="11"/>
      <c r="B28" s="13" t="str">
        <f t="shared" ref="B28:B29" si="3">B12</f>
        <v>Au (Val, n-pi*)</v>
      </c>
      <c r="C28" s="3">
        <v>3.2719999999999998</v>
      </c>
      <c r="D28" s="3">
        <v>3.1589999999999998</v>
      </c>
      <c r="E28" s="3">
        <v>3.5529999999999999</v>
      </c>
      <c r="F28" s="5"/>
      <c r="G28" s="14">
        <v>3.3839999999999999</v>
      </c>
      <c r="H28" s="5"/>
      <c r="I28" s="5"/>
      <c r="J28" s="5"/>
      <c r="K28" s="5"/>
      <c r="L28" s="5"/>
      <c r="M28" s="3">
        <v>3.4180000000000001</v>
      </c>
      <c r="N28" s="3">
        <v>3.5710000000000002</v>
      </c>
      <c r="O28" s="3">
        <v>3.4380000000000002</v>
      </c>
      <c r="P28" s="3">
        <v>3.1850000000000001</v>
      </c>
      <c r="Q28" s="3">
        <v>2.9830000000000001</v>
      </c>
      <c r="R28" s="3">
        <v>3.3980000000000001</v>
      </c>
      <c r="S28" s="3">
        <f>AVERAGE(Q28:R28)</f>
        <v>3.1905000000000001</v>
      </c>
      <c r="U28" s="10"/>
      <c r="V28" s="10"/>
    </row>
    <row r="29" spans="1:25" x14ac:dyDescent="0.2">
      <c r="A29" s="11"/>
      <c r="B29" s="13" t="str">
        <f t="shared" si="3"/>
        <v>B1u (Val, pi-pi*)</v>
      </c>
      <c r="C29" s="3">
        <v>3.8340000000000001</v>
      </c>
      <c r="D29" s="3">
        <v>3.6179999999999999</v>
      </c>
      <c r="E29" s="3">
        <v>3.8050000000000002</v>
      </c>
      <c r="F29" s="5"/>
      <c r="G29" s="14">
        <v>3.347</v>
      </c>
      <c r="H29" s="5"/>
      <c r="I29" s="5"/>
      <c r="J29" s="5"/>
      <c r="K29" s="5"/>
      <c r="L29" s="5"/>
      <c r="M29" s="3">
        <v>3.6539999999999999</v>
      </c>
      <c r="N29" s="3">
        <v>3.6779999999999999</v>
      </c>
      <c r="O29" s="3">
        <v>3.661</v>
      </c>
      <c r="P29" s="3">
        <v>3.492</v>
      </c>
      <c r="Q29" s="3">
        <v>3.5779999999999998</v>
      </c>
      <c r="R29" s="3">
        <v>3.1960000000000002</v>
      </c>
      <c r="S29" s="3">
        <f>AVERAGE(Q29:R29)</f>
        <v>3.387</v>
      </c>
      <c r="U29" s="10"/>
      <c r="V29" s="10"/>
    </row>
    <row r="30" spans="1:25" x14ac:dyDescent="0.2">
      <c r="A30" s="11"/>
      <c r="B30" s="13" t="str">
        <f t="shared" ref="B30:B31" si="4">B14</f>
        <v>B3g (Val, pi-pi*)</v>
      </c>
      <c r="C30" s="3">
        <v>3.9649999999999999</v>
      </c>
      <c r="D30" s="3">
        <v>3.6659999999999999</v>
      </c>
      <c r="E30" s="3">
        <v>3.9359999999999999</v>
      </c>
      <c r="F30" s="5"/>
      <c r="G30" s="14">
        <v>3.4660000000000002</v>
      </c>
      <c r="H30" s="5"/>
      <c r="I30" s="5"/>
      <c r="J30" s="5"/>
      <c r="K30" s="5"/>
      <c r="L30" s="5"/>
      <c r="M30" s="3">
        <v>3.774</v>
      </c>
      <c r="N30" s="3">
        <v>3.7690000000000001</v>
      </c>
      <c r="O30" s="3">
        <v>3.7389999999999999</v>
      </c>
      <c r="P30" s="3">
        <v>3.613</v>
      </c>
      <c r="Q30" s="3">
        <v>3.6789999999999998</v>
      </c>
      <c r="R30" s="3">
        <v>3.2360000000000002</v>
      </c>
      <c r="S30" s="3">
        <f>AVERAGE(Q30:R30)</f>
        <v>3.4575</v>
      </c>
      <c r="U30" s="10"/>
      <c r="V30" s="10"/>
    </row>
    <row r="31" spans="1:25" x14ac:dyDescent="0.2">
      <c r="A31" s="11"/>
      <c r="B31" s="13" t="str">
        <f t="shared" si="4"/>
        <v>Ag (Val, pi-pi*)</v>
      </c>
      <c r="C31" s="3">
        <v>4.024</v>
      </c>
      <c r="D31" s="3">
        <v>3.8319999999999999</v>
      </c>
      <c r="E31" s="3">
        <v>4.1980000000000004</v>
      </c>
      <c r="F31" s="5"/>
      <c r="G31" s="14">
        <v>3.84</v>
      </c>
      <c r="H31" s="5"/>
      <c r="I31" s="5"/>
      <c r="J31" s="5"/>
      <c r="K31" s="5"/>
      <c r="L31" s="5"/>
      <c r="M31" s="3">
        <v>3.9590000000000001</v>
      </c>
      <c r="N31" s="3">
        <v>4.0090000000000003</v>
      </c>
      <c r="O31" s="3">
        <v>3.956</v>
      </c>
      <c r="P31" s="3">
        <v>3.7650000000000001</v>
      </c>
      <c r="Q31" s="3">
        <v>3.7879999999999998</v>
      </c>
      <c r="R31" s="3">
        <v>3.556</v>
      </c>
      <c r="S31" s="3">
        <f>AVERAGE(Q31:R31)</f>
        <v>3.6719999999999997</v>
      </c>
      <c r="U31" s="10"/>
      <c r="V31" s="10"/>
    </row>
    <row r="32" spans="1:25" x14ac:dyDescent="0.2">
      <c r="C32" s="1"/>
      <c r="M32" s="3"/>
      <c r="N32" s="3"/>
      <c r="O32" s="3"/>
      <c r="P32" s="3"/>
      <c r="Q32" s="3"/>
      <c r="R32" s="3"/>
      <c r="S32" s="3"/>
    </row>
    <row r="33" spans="1:39" x14ac:dyDescent="0.2">
      <c r="H33" s="14"/>
      <c r="I33" s="14"/>
      <c r="X33" s="3"/>
    </row>
    <row r="34" spans="1:39" x14ac:dyDescent="0.2">
      <c r="A34" s="11" t="s">
        <v>262</v>
      </c>
      <c r="B34" s="12"/>
      <c r="C34" s="12" t="s">
        <v>22</v>
      </c>
      <c r="D34" s="12" t="s">
        <v>22</v>
      </c>
      <c r="E34" s="12" t="s">
        <v>22</v>
      </c>
      <c r="F34" s="12" t="s">
        <v>22</v>
      </c>
      <c r="G34" s="12" t="s">
        <v>5</v>
      </c>
      <c r="H34" s="12" t="s">
        <v>22</v>
      </c>
      <c r="I34" s="12" t="s">
        <v>5</v>
      </c>
      <c r="J34" s="12" t="s">
        <v>22</v>
      </c>
      <c r="K34" s="12" t="s">
        <v>22</v>
      </c>
      <c r="L34" s="12" t="s">
        <v>22</v>
      </c>
      <c r="M34" s="12" t="s">
        <v>22</v>
      </c>
      <c r="N34" s="12" t="s">
        <v>22</v>
      </c>
      <c r="O34" s="12" t="s">
        <v>5</v>
      </c>
      <c r="P34" s="12" t="s">
        <v>5</v>
      </c>
      <c r="Q34" s="12" t="s">
        <v>5</v>
      </c>
      <c r="R34" s="12" t="s">
        <v>22</v>
      </c>
      <c r="S34" s="12" t="s">
        <v>5</v>
      </c>
      <c r="T34" s="12" t="s">
        <v>5</v>
      </c>
      <c r="U34" s="12" t="s">
        <v>5</v>
      </c>
      <c r="V34" s="12" t="s">
        <v>22</v>
      </c>
      <c r="W34" s="12" t="s">
        <v>19</v>
      </c>
      <c r="X34" s="12" t="s">
        <v>22</v>
      </c>
      <c r="Y34" s="12" t="s">
        <v>22</v>
      </c>
      <c r="Z34" s="12" t="s">
        <v>22</v>
      </c>
      <c r="AA34" s="12" t="s">
        <v>22</v>
      </c>
      <c r="AB34" s="12" t="s">
        <v>265</v>
      </c>
      <c r="AC34" s="12" t="s">
        <v>265</v>
      </c>
      <c r="AD34" s="12" t="s">
        <v>265</v>
      </c>
      <c r="AE34" s="12" t="s">
        <v>265</v>
      </c>
      <c r="AF34" s="12" t="s">
        <v>265</v>
      </c>
      <c r="AG34" s="12" t="s">
        <v>265</v>
      </c>
      <c r="AH34" s="12" t="s">
        <v>265</v>
      </c>
      <c r="AI34" s="12" t="s">
        <v>265</v>
      </c>
      <c r="AJ34" s="12" t="s">
        <v>265</v>
      </c>
      <c r="AK34" s="12" t="s">
        <v>5</v>
      </c>
      <c r="AL34" s="12" t="s">
        <v>5</v>
      </c>
      <c r="AM34" s="12" t="s">
        <v>5</v>
      </c>
    </row>
    <row r="35" spans="1:39" x14ac:dyDescent="0.2">
      <c r="A35" s="12"/>
      <c r="B35" s="12"/>
      <c r="C35" s="11" t="s">
        <v>249</v>
      </c>
      <c r="D35" s="11" t="s">
        <v>251</v>
      </c>
      <c r="E35" s="11" t="s">
        <v>247</v>
      </c>
      <c r="F35" s="11" t="s">
        <v>248</v>
      </c>
      <c r="G35" s="11" t="s">
        <v>310</v>
      </c>
      <c r="H35" s="11" t="s">
        <v>256</v>
      </c>
      <c r="I35" s="11" t="s">
        <v>305</v>
      </c>
      <c r="J35" s="11" t="s">
        <v>260</v>
      </c>
      <c r="K35" s="11" t="s">
        <v>258</v>
      </c>
      <c r="L35" s="11" t="s">
        <v>255</v>
      </c>
      <c r="M35" s="11" t="s">
        <v>263</v>
      </c>
      <c r="N35" s="11" t="s">
        <v>257</v>
      </c>
      <c r="O35" s="11" t="s">
        <v>304</v>
      </c>
      <c r="P35" s="11" t="s">
        <v>338</v>
      </c>
      <c r="Q35" s="11" t="s">
        <v>339</v>
      </c>
      <c r="R35" s="11" t="s">
        <v>250</v>
      </c>
      <c r="S35" s="11" t="s">
        <v>340</v>
      </c>
      <c r="T35" s="11" t="s">
        <v>337</v>
      </c>
      <c r="U35" s="11" t="s">
        <v>309</v>
      </c>
      <c r="V35" s="11" t="s">
        <v>252</v>
      </c>
      <c r="W35" s="11" t="s">
        <v>311</v>
      </c>
      <c r="X35" s="11" t="s">
        <v>253</v>
      </c>
      <c r="Y35" s="11" t="s">
        <v>254</v>
      </c>
      <c r="Z35" s="11" t="s">
        <v>259</v>
      </c>
      <c r="AA35" s="11" t="s">
        <v>261</v>
      </c>
      <c r="AB35" s="11" t="s">
        <v>266</v>
      </c>
      <c r="AC35" s="11" t="s">
        <v>267</v>
      </c>
      <c r="AD35" s="11" t="s">
        <v>268</v>
      </c>
      <c r="AE35" s="11" t="s">
        <v>274</v>
      </c>
      <c r="AF35" s="11" t="s">
        <v>269</v>
      </c>
      <c r="AG35" s="11" t="s">
        <v>270</v>
      </c>
      <c r="AH35" s="11" t="s">
        <v>271</v>
      </c>
      <c r="AI35" s="11" t="s">
        <v>272</v>
      </c>
      <c r="AJ35" s="11" t="s">
        <v>273</v>
      </c>
      <c r="AK35" s="11" t="s">
        <v>330</v>
      </c>
      <c r="AL35" s="11" t="s">
        <v>331</v>
      </c>
      <c r="AM35" s="11" t="s">
        <v>332</v>
      </c>
    </row>
    <row r="36" spans="1:39" x14ac:dyDescent="0.2">
      <c r="A36" s="11" t="str">
        <f>A4</f>
        <v>Singlet</v>
      </c>
      <c r="B36" s="13" t="str">
        <f>B4</f>
        <v>B1g (Val, n-pi*)</v>
      </c>
      <c r="C36" s="3">
        <v>2.7629999999999999</v>
      </c>
      <c r="D36" s="3">
        <v>2.81</v>
      </c>
      <c r="E36" s="3">
        <v>2.9380000000000002</v>
      </c>
      <c r="F36" s="3">
        <v>3.0030000000000001</v>
      </c>
      <c r="G36" s="3">
        <v>3.0960000000000001</v>
      </c>
      <c r="H36" s="3">
        <v>3.032</v>
      </c>
      <c r="I36" s="3">
        <v>3.0419999999999998</v>
      </c>
      <c r="J36" s="3">
        <v>3.3570000000000002</v>
      </c>
      <c r="K36" s="3">
        <v>3.181</v>
      </c>
      <c r="L36" s="3">
        <v>2.9969999999999999</v>
      </c>
      <c r="M36" s="3">
        <v>3.2229999999999999</v>
      </c>
      <c r="N36" s="3">
        <v>3.1819999999999999</v>
      </c>
      <c r="O36" s="3">
        <v>3.3929999999999998</v>
      </c>
      <c r="P36" s="3">
        <v>3.056</v>
      </c>
      <c r="Q36" s="3">
        <v>3.0350000000000001</v>
      </c>
      <c r="R36" s="3">
        <v>3.3159999999999998</v>
      </c>
      <c r="S36" s="3">
        <v>2.9</v>
      </c>
      <c r="T36" s="3">
        <v>3.1040000000000001</v>
      </c>
      <c r="U36" s="3">
        <v>3.7490000000000001</v>
      </c>
      <c r="V36" s="3">
        <v>3.2879999999999998</v>
      </c>
      <c r="W36" s="3">
        <v>3.4159999999999999</v>
      </c>
      <c r="X36" s="3">
        <v>3.4420000000000002</v>
      </c>
      <c r="Y36" s="3">
        <v>3.51</v>
      </c>
      <c r="Z36" s="3">
        <v>3.4489999999999998</v>
      </c>
      <c r="AA36" s="3">
        <v>3.1739999999999999</v>
      </c>
      <c r="AB36" s="3">
        <v>3.0430000000000001</v>
      </c>
      <c r="AC36" s="3">
        <v>3.24</v>
      </c>
      <c r="AD36" s="3">
        <v>3.3090000000000002</v>
      </c>
      <c r="AE36" s="3">
        <v>3.4540000000000002</v>
      </c>
      <c r="AF36" s="3">
        <v>3.6190000000000002</v>
      </c>
      <c r="AG36" s="3">
        <v>3.5230000000000001</v>
      </c>
      <c r="AH36" s="3">
        <v>2.5209999999999999</v>
      </c>
      <c r="AI36" s="3">
        <v>3.2570000000000001</v>
      </c>
      <c r="AJ36" s="3">
        <v>3.214</v>
      </c>
      <c r="AK36" s="3">
        <v>3.0649999999999999</v>
      </c>
      <c r="AL36" s="3">
        <v>2.9620000000000002</v>
      </c>
      <c r="AM36" s="3">
        <v>3.1339999999999999</v>
      </c>
    </row>
    <row r="37" spans="1:39" x14ac:dyDescent="0.2">
      <c r="A37" s="12"/>
      <c r="B37" s="13" t="str">
        <f t="shared" ref="B37:B47" si="5">B5</f>
        <v>Au (Val, n-pi*)</v>
      </c>
      <c r="C37" s="3">
        <v>3.0750000000000002</v>
      </c>
      <c r="D37" s="3">
        <v>3.117</v>
      </c>
      <c r="E37" s="3">
        <v>3.2330000000000001</v>
      </c>
      <c r="F37" s="3">
        <v>3.306</v>
      </c>
      <c r="G37" s="3">
        <v>3.3849999999999998</v>
      </c>
      <c r="H37" s="3">
        <v>3.3239999999999998</v>
      </c>
      <c r="I37" s="3">
        <v>3.331</v>
      </c>
      <c r="J37" s="3">
        <v>3.6349999999999998</v>
      </c>
      <c r="K37" s="3">
        <v>3.4689999999999999</v>
      </c>
      <c r="L37" s="3">
        <v>3.2639999999999998</v>
      </c>
      <c r="M37" s="3">
        <v>3.4889999999999999</v>
      </c>
      <c r="N37" s="3">
        <v>3.4510000000000001</v>
      </c>
      <c r="O37" s="3">
        <v>3.681</v>
      </c>
      <c r="P37" s="3">
        <v>3.3969999999999998</v>
      </c>
      <c r="Q37" s="3">
        <v>3.3719999999999999</v>
      </c>
      <c r="R37" s="3">
        <v>3.5790000000000002</v>
      </c>
      <c r="S37" s="3">
        <v>3.2010000000000001</v>
      </c>
      <c r="T37" s="3">
        <v>3.387</v>
      </c>
      <c r="U37" s="3">
        <v>3.9470000000000001</v>
      </c>
      <c r="V37" s="3">
        <v>3.5550000000000002</v>
      </c>
      <c r="W37" s="3">
        <v>3.67</v>
      </c>
      <c r="X37" s="3">
        <v>3.69</v>
      </c>
      <c r="Y37" s="3">
        <v>3.754</v>
      </c>
      <c r="Z37" s="3">
        <v>3.6920000000000002</v>
      </c>
      <c r="AA37" s="3">
        <v>3.431</v>
      </c>
      <c r="AB37" s="3">
        <v>3.2970000000000002</v>
      </c>
      <c r="AC37" s="3">
        <v>3.5049999999999999</v>
      </c>
      <c r="AD37" s="3">
        <v>3.5510000000000002</v>
      </c>
      <c r="AE37" s="3">
        <v>3.68</v>
      </c>
      <c r="AF37" s="3">
        <v>3.8519999999999999</v>
      </c>
      <c r="AG37" s="3">
        <v>3.7490000000000001</v>
      </c>
      <c r="AH37" s="3">
        <v>2.7570000000000001</v>
      </c>
      <c r="AI37" s="3">
        <v>3.472</v>
      </c>
      <c r="AJ37" s="3">
        <v>3.427</v>
      </c>
      <c r="AK37" s="3">
        <v>3.399</v>
      </c>
      <c r="AL37" s="3">
        <v>3.286</v>
      </c>
      <c r="AM37" s="3">
        <v>3.4550000000000001</v>
      </c>
    </row>
    <row r="38" spans="1:39" x14ac:dyDescent="0.2">
      <c r="A38" s="12"/>
      <c r="B38" s="13" t="str">
        <f t="shared" si="5"/>
        <v>Ag (Val, pi-pi*)</v>
      </c>
      <c r="C38" s="3">
        <v>3.7250000000000001</v>
      </c>
      <c r="D38" s="3">
        <v>3.7669999999999999</v>
      </c>
      <c r="E38" s="3">
        <v>3.8620000000000001</v>
      </c>
      <c r="F38" s="3">
        <v>4.0060000000000002</v>
      </c>
      <c r="G38" s="16"/>
      <c r="H38" s="3">
        <v>3.9590000000000001</v>
      </c>
      <c r="I38" s="3">
        <v>3.964</v>
      </c>
      <c r="J38" s="3">
        <v>4.3289999999999997</v>
      </c>
      <c r="K38" s="3">
        <v>4.3380000000000001</v>
      </c>
      <c r="L38" s="3">
        <v>4.2359999999999998</v>
      </c>
      <c r="M38" s="3">
        <v>4.4779999999999998</v>
      </c>
      <c r="N38" s="3">
        <v>4.4690000000000003</v>
      </c>
      <c r="O38" s="3">
        <v>4.4770000000000003</v>
      </c>
      <c r="P38" s="3">
        <v>4.1890000000000001</v>
      </c>
      <c r="Q38" s="3">
        <v>4.1859999999999999</v>
      </c>
      <c r="R38" s="3">
        <v>4.3860000000000001</v>
      </c>
      <c r="S38" s="3">
        <v>3.9689999999999999</v>
      </c>
      <c r="T38" s="3">
        <v>4.0860000000000003</v>
      </c>
      <c r="U38" s="3">
        <v>4.74</v>
      </c>
      <c r="V38" s="3">
        <v>4.4139999999999997</v>
      </c>
      <c r="W38" s="3">
        <v>4.5789999999999997</v>
      </c>
      <c r="X38" s="3">
        <v>4.63</v>
      </c>
      <c r="Y38" s="3">
        <v>4.7439999999999998</v>
      </c>
      <c r="Z38" s="3">
        <v>4.742</v>
      </c>
      <c r="AA38" s="3">
        <v>4.6859999999999999</v>
      </c>
      <c r="AB38" s="3">
        <v>4.0049999999999999</v>
      </c>
      <c r="AC38" s="3">
        <v>4.2519999999999998</v>
      </c>
      <c r="AD38" s="3">
        <v>4.29</v>
      </c>
      <c r="AE38" s="3">
        <v>4.5049999999999999</v>
      </c>
      <c r="AF38" s="3">
        <v>4.7450000000000001</v>
      </c>
      <c r="AG38" s="3">
        <v>4.5579999999999998</v>
      </c>
      <c r="AH38" s="3">
        <v>3.633</v>
      </c>
      <c r="AI38" s="3">
        <v>4.125</v>
      </c>
      <c r="AJ38" s="3">
        <v>4.0380000000000003</v>
      </c>
      <c r="AK38" s="3">
        <v>4.117</v>
      </c>
      <c r="AL38" s="3">
        <v>3.9409999999999998</v>
      </c>
      <c r="AM38" s="3">
        <v>4.1180000000000003</v>
      </c>
    </row>
    <row r="39" spans="1:39" x14ac:dyDescent="0.2">
      <c r="A39" s="12"/>
      <c r="B39" s="13" t="str">
        <f t="shared" si="5"/>
        <v>B2u (Val, pi-pi*)</v>
      </c>
      <c r="C39" s="3">
        <v>3.7370000000000001</v>
      </c>
      <c r="D39" s="3">
        <v>3.7719999999999998</v>
      </c>
      <c r="E39" s="3">
        <v>3.867</v>
      </c>
      <c r="F39" s="3">
        <v>4.0110000000000001</v>
      </c>
      <c r="G39" s="3">
        <v>4.117</v>
      </c>
      <c r="H39" s="3">
        <v>3.9449999999999998</v>
      </c>
      <c r="I39" s="3">
        <v>3.95</v>
      </c>
      <c r="J39" s="3">
        <v>4.3330000000000002</v>
      </c>
      <c r="K39" s="3">
        <v>4.3419999999999996</v>
      </c>
      <c r="L39" s="3">
        <v>4.2460000000000004</v>
      </c>
      <c r="M39" s="3">
        <v>4.4809999999999999</v>
      </c>
      <c r="N39" s="3">
        <v>4.4720000000000004</v>
      </c>
      <c r="O39" s="3">
        <v>4.4790000000000001</v>
      </c>
      <c r="P39" s="3">
        <v>4.2</v>
      </c>
      <c r="Q39" s="3">
        <v>4.1970000000000001</v>
      </c>
      <c r="R39" s="3">
        <v>4.3710000000000004</v>
      </c>
      <c r="S39" s="3">
        <v>3.9529999999999998</v>
      </c>
      <c r="T39" s="3">
        <v>4.0830000000000002</v>
      </c>
      <c r="U39" s="3">
        <v>4.7030000000000003</v>
      </c>
      <c r="V39" s="3">
        <v>4.3869999999999996</v>
      </c>
      <c r="W39" s="3">
        <v>4.556</v>
      </c>
      <c r="X39" s="3">
        <v>4.601</v>
      </c>
      <c r="Y39" s="3">
        <v>4.7149999999999999</v>
      </c>
      <c r="Z39" s="3">
        <v>4.71</v>
      </c>
      <c r="AA39" s="3">
        <v>4.6580000000000004</v>
      </c>
      <c r="AB39" s="3">
        <v>4.0419999999999998</v>
      </c>
      <c r="AC39" s="3">
        <v>4.2699999999999996</v>
      </c>
      <c r="AD39" s="3">
        <v>4.3140000000000001</v>
      </c>
      <c r="AE39" s="3">
        <v>4.5010000000000003</v>
      </c>
      <c r="AF39" s="3">
        <v>4.726</v>
      </c>
      <c r="AG39" s="3">
        <v>4.5570000000000004</v>
      </c>
      <c r="AH39" s="3">
        <v>3.6850000000000001</v>
      </c>
      <c r="AI39" s="3">
        <v>4.1180000000000003</v>
      </c>
      <c r="AJ39" s="3">
        <v>4.0309999999999997</v>
      </c>
      <c r="AK39" s="3">
        <v>4.1150000000000002</v>
      </c>
      <c r="AL39" s="3">
        <v>3.9430000000000001</v>
      </c>
      <c r="AM39" s="3">
        <v>4.1180000000000003</v>
      </c>
    </row>
    <row r="40" spans="1:39" x14ac:dyDescent="0.2">
      <c r="A40" s="12"/>
      <c r="B40" s="13" t="str">
        <f t="shared" si="5"/>
        <v>B3g (Val, pi-pi*)</v>
      </c>
      <c r="C40" s="3">
        <v>3.6019999999999999</v>
      </c>
      <c r="D40" s="3">
        <v>3.6190000000000002</v>
      </c>
      <c r="E40" s="3">
        <v>3.7040000000000002</v>
      </c>
      <c r="F40" s="3">
        <v>3.8380000000000001</v>
      </c>
      <c r="G40" s="3">
        <v>3.9039999999999999</v>
      </c>
      <c r="H40" s="3">
        <v>3.7679999999999998</v>
      </c>
      <c r="I40" s="3">
        <v>3.7839999999999998</v>
      </c>
      <c r="J40" s="3">
        <v>4.1310000000000002</v>
      </c>
      <c r="K40" s="3">
        <v>4.1449999999999996</v>
      </c>
      <c r="L40" s="3">
        <v>4.0410000000000004</v>
      </c>
      <c r="M40" s="3">
        <v>4.2949999999999999</v>
      </c>
      <c r="N40" s="3">
        <v>4.2809999999999997</v>
      </c>
      <c r="O40" s="3">
        <v>4.3070000000000004</v>
      </c>
      <c r="P40" s="3">
        <v>4.0039999999999996</v>
      </c>
      <c r="Q40" s="3">
        <v>3.996</v>
      </c>
      <c r="R40" s="3">
        <v>4.1710000000000003</v>
      </c>
      <c r="S40" s="3">
        <v>3.7789999999999999</v>
      </c>
      <c r="T40" s="3">
        <v>3.8969999999999998</v>
      </c>
      <c r="U40" s="3">
        <v>4.5289999999999999</v>
      </c>
      <c r="V40" s="3">
        <v>4.1970000000000001</v>
      </c>
      <c r="W40" s="3">
        <v>4.37</v>
      </c>
      <c r="X40" s="3">
        <v>4.423</v>
      </c>
      <c r="Y40" s="3">
        <v>4.5549999999999997</v>
      </c>
      <c r="Z40" s="3">
        <v>4.5629999999999997</v>
      </c>
      <c r="AA40" s="3">
        <v>4.4589999999999996</v>
      </c>
      <c r="AB40" s="3">
        <v>4.0339999999999998</v>
      </c>
      <c r="AC40" s="3">
        <v>4.1509999999999998</v>
      </c>
      <c r="AD40" s="3">
        <v>4.343</v>
      </c>
      <c r="AE40" s="3">
        <v>4.4989999999999997</v>
      </c>
      <c r="AF40" s="3">
        <v>4.6239999999999997</v>
      </c>
      <c r="AG40" s="3">
        <v>4.5919999999999996</v>
      </c>
      <c r="AH40" s="3">
        <v>4.2889999999999997</v>
      </c>
      <c r="AI40" s="3">
        <v>4.3250000000000002</v>
      </c>
      <c r="AJ40" s="3">
        <v>4.2880000000000003</v>
      </c>
      <c r="AK40" s="3">
        <v>3.9319999999999999</v>
      </c>
      <c r="AL40" s="3">
        <v>3.778</v>
      </c>
      <c r="AM40" s="3">
        <v>3.9430000000000001</v>
      </c>
    </row>
    <row r="41" spans="1:39" x14ac:dyDescent="0.2">
      <c r="A41" s="12"/>
      <c r="B41" s="13" t="str">
        <f t="shared" si="5"/>
        <v>B1u (Val, pi-pi*)</v>
      </c>
      <c r="C41" s="3">
        <v>4.3840000000000003</v>
      </c>
      <c r="D41" s="3">
        <v>4.4290000000000003</v>
      </c>
      <c r="E41" s="3">
        <v>4.5259999999999998</v>
      </c>
      <c r="F41" s="3">
        <v>4.665</v>
      </c>
      <c r="G41" s="3">
        <v>4.758</v>
      </c>
      <c r="H41" s="3">
        <v>4.6050000000000004</v>
      </c>
      <c r="I41" s="3">
        <v>4.6180000000000003</v>
      </c>
      <c r="J41" s="3">
        <v>4.9539999999999997</v>
      </c>
      <c r="K41" s="3">
        <v>4.976</v>
      </c>
      <c r="L41" s="3">
        <v>4.8739999999999997</v>
      </c>
      <c r="M41" s="3">
        <v>5.0750000000000002</v>
      </c>
      <c r="N41" s="3">
        <v>5.0730000000000004</v>
      </c>
      <c r="O41" s="3">
        <v>5.0960000000000001</v>
      </c>
      <c r="P41" s="3">
        <v>4.8319999999999999</v>
      </c>
      <c r="Q41" s="3">
        <v>4.8259999999999996</v>
      </c>
      <c r="R41" s="3">
        <v>5.0140000000000002</v>
      </c>
      <c r="S41" s="3">
        <v>4.6719999999999997</v>
      </c>
      <c r="T41" s="3">
        <v>4.7450000000000001</v>
      </c>
      <c r="U41" s="3">
        <v>5.202</v>
      </c>
      <c r="V41" s="3">
        <v>5.05</v>
      </c>
      <c r="W41" s="3">
        <v>5.15</v>
      </c>
      <c r="X41" s="3">
        <v>5.2140000000000004</v>
      </c>
      <c r="Y41" s="3">
        <v>5.2930000000000001</v>
      </c>
      <c r="Z41" s="3">
        <v>5.3120000000000003</v>
      </c>
      <c r="AA41" s="3">
        <v>5.2370000000000001</v>
      </c>
      <c r="AB41" s="3">
        <v>4.8150000000000004</v>
      </c>
      <c r="AC41" s="3">
        <v>4.9409999999999998</v>
      </c>
      <c r="AD41" s="3">
        <v>5.0919999999999996</v>
      </c>
      <c r="AE41" s="3">
        <v>5.2190000000000003</v>
      </c>
      <c r="AF41" s="3">
        <v>5.3220000000000001</v>
      </c>
      <c r="AG41" s="3">
        <v>5.2830000000000004</v>
      </c>
      <c r="AH41" s="3">
        <v>5.085</v>
      </c>
      <c r="AI41" s="14">
        <v>5.0330000000000004</v>
      </c>
      <c r="AJ41" s="14">
        <v>4.9909999999999997</v>
      </c>
      <c r="AK41" s="3">
        <v>4.7779999999999996</v>
      </c>
      <c r="AL41" s="3">
        <v>4.6100000000000003</v>
      </c>
      <c r="AM41" s="3">
        <v>4.774</v>
      </c>
    </row>
    <row r="42" spans="1:39" x14ac:dyDescent="0.2">
      <c r="A42" s="12"/>
      <c r="B42" s="13" t="str">
        <f t="shared" si="5"/>
        <v>B2u (Val, pi-pi*)</v>
      </c>
      <c r="C42" s="3">
        <v>4.92</v>
      </c>
      <c r="D42" s="3">
        <v>4.9429999999999996</v>
      </c>
      <c r="E42" s="3">
        <v>5.0250000000000004</v>
      </c>
      <c r="F42" s="3">
        <v>5.1639999999999997</v>
      </c>
      <c r="G42" s="3">
        <v>5.2960000000000003</v>
      </c>
      <c r="H42" s="3">
        <v>5.0590000000000002</v>
      </c>
      <c r="I42" s="3">
        <v>5.0789999999999997</v>
      </c>
      <c r="J42" s="3">
        <v>5.468</v>
      </c>
      <c r="K42" s="3">
        <v>5.47</v>
      </c>
      <c r="L42" s="3">
        <v>5.3129999999999997</v>
      </c>
      <c r="M42" s="3">
        <v>5.5220000000000002</v>
      </c>
      <c r="N42" s="3">
        <v>5.5279999999999996</v>
      </c>
      <c r="O42" s="3">
        <v>5.56</v>
      </c>
      <c r="P42" s="3">
        <v>5.3559999999999999</v>
      </c>
      <c r="Q42" s="3">
        <v>5.3470000000000004</v>
      </c>
      <c r="R42" s="3">
        <v>5.4989999999999997</v>
      </c>
      <c r="S42" s="3">
        <v>5.1340000000000003</v>
      </c>
      <c r="T42" s="3">
        <v>5.2270000000000003</v>
      </c>
      <c r="U42" s="3">
        <v>5.8949999999999996</v>
      </c>
      <c r="V42" s="3">
        <v>5.5510000000000002</v>
      </c>
      <c r="W42" s="3">
        <v>5.6509999999999998</v>
      </c>
      <c r="X42" s="3">
        <v>5.74</v>
      </c>
      <c r="Y42" s="3">
        <v>5.8520000000000003</v>
      </c>
      <c r="Z42" s="3">
        <v>5.8550000000000004</v>
      </c>
      <c r="AA42" s="3">
        <v>5.7480000000000002</v>
      </c>
      <c r="AB42" s="3">
        <v>5.1689999999999996</v>
      </c>
      <c r="AC42" s="3">
        <v>5.4039999999999999</v>
      </c>
      <c r="AD42" s="3">
        <v>5.4820000000000002</v>
      </c>
      <c r="AE42" s="3">
        <v>5.6920000000000002</v>
      </c>
      <c r="AF42" s="3">
        <v>5.9180000000000001</v>
      </c>
      <c r="AG42" s="3">
        <v>5.78</v>
      </c>
      <c r="AH42" s="3">
        <v>4.9429999999999996</v>
      </c>
      <c r="AI42" s="3">
        <v>5.431</v>
      </c>
      <c r="AJ42" s="3">
        <v>5.3789999999999996</v>
      </c>
      <c r="AK42" s="3">
        <v>5.2949999999999999</v>
      </c>
      <c r="AL42" s="3">
        <v>5.1219999999999999</v>
      </c>
      <c r="AM42" s="3">
        <v>5.2809999999999997</v>
      </c>
    </row>
    <row r="43" spans="1:39" x14ac:dyDescent="0.2">
      <c r="A43" s="11" t="str">
        <f>A11</f>
        <v>Triplet</v>
      </c>
      <c r="B43" s="13" t="str">
        <f t="shared" si="5"/>
        <v>B1g (Val, n-pi*)</v>
      </c>
      <c r="C43" s="3">
        <v>2.3199999999999998</v>
      </c>
      <c r="D43" s="3">
        <v>2.419</v>
      </c>
      <c r="E43" s="3">
        <v>2.5089999999999999</v>
      </c>
      <c r="F43" s="3">
        <v>2.5179999999999998</v>
      </c>
      <c r="G43" s="16"/>
      <c r="H43" s="3">
        <v>2.746</v>
      </c>
      <c r="I43" s="3">
        <v>2.7549999999999999</v>
      </c>
      <c r="J43" s="3">
        <v>2.891</v>
      </c>
      <c r="K43" s="3">
        <v>2.7469999999999999</v>
      </c>
      <c r="L43" s="3">
        <v>2.766</v>
      </c>
      <c r="M43" s="3">
        <v>2.8980000000000001</v>
      </c>
      <c r="N43" s="3">
        <v>2.8239999999999998</v>
      </c>
      <c r="O43" s="3">
        <v>3.0179999999999998</v>
      </c>
      <c r="P43" s="3">
        <v>2.7029999999999998</v>
      </c>
      <c r="Q43" s="3">
        <v>2.6840000000000002</v>
      </c>
      <c r="R43" s="3">
        <v>2.8210000000000002</v>
      </c>
      <c r="S43" s="3">
        <v>2.4830000000000001</v>
      </c>
      <c r="T43" s="3">
        <v>2.6429999999999998</v>
      </c>
      <c r="U43" s="3">
        <v>3.1419999999999999</v>
      </c>
      <c r="V43" s="3">
        <v>2.8290000000000002</v>
      </c>
      <c r="W43" s="3">
        <v>3.0449999999999999</v>
      </c>
      <c r="X43" s="3">
        <v>2.9620000000000002</v>
      </c>
      <c r="Y43" s="3">
        <v>3.0310000000000001</v>
      </c>
      <c r="Z43" s="3">
        <v>2.883</v>
      </c>
      <c r="AA43" s="3">
        <v>2.794</v>
      </c>
      <c r="AB43" s="16"/>
      <c r="AC43" s="16"/>
      <c r="AD43" s="16"/>
      <c r="AE43" s="16"/>
      <c r="AF43" s="16"/>
      <c r="AG43" s="16"/>
      <c r="AH43" s="16"/>
      <c r="AI43" s="16"/>
      <c r="AJ43" s="16"/>
      <c r="AK43" s="3">
        <v>2.73</v>
      </c>
      <c r="AL43" s="3">
        <v>2.528</v>
      </c>
      <c r="AM43" s="3">
        <v>2.7829999999999999</v>
      </c>
    </row>
    <row r="44" spans="1:39" x14ac:dyDescent="0.2">
      <c r="A44" s="12"/>
      <c r="B44" s="13" t="str">
        <f t="shared" si="5"/>
        <v>Au (Val, n-pi*)</v>
      </c>
      <c r="C44" s="3">
        <v>2.6179999999999999</v>
      </c>
      <c r="D44" s="3">
        <v>2.7120000000000002</v>
      </c>
      <c r="E44" s="3">
        <v>2.7869999999999999</v>
      </c>
      <c r="F44" s="3">
        <v>2.8</v>
      </c>
      <c r="G44" s="16"/>
      <c r="H44" s="3">
        <v>3.0249999999999999</v>
      </c>
      <c r="I44" s="3">
        <v>3.032</v>
      </c>
      <c r="J44" s="3">
        <v>3.1539999999999999</v>
      </c>
      <c r="K44" s="3">
        <v>3.016</v>
      </c>
      <c r="L44" s="3">
        <v>3.0139999999999998</v>
      </c>
      <c r="M44" s="3">
        <v>3.1459999999999999</v>
      </c>
      <c r="N44" s="3">
        <v>3.073</v>
      </c>
      <c r="O44" s="3">
        <v>3.282</v>
      </c>
      <c r="P44" s="3">
        <v>3.0230000000000001</v>
      </c>
      <c r="Q44" s="3">
        <v>3</v>
      </c>
      <c r="R44" s="3">
        <v>3.0680000000000001</v>
      </c>
      <c r="S44" s="3">
        <v>2.7650000000000001</v>
      </c>
      <c r="T44" s="3">
        <v>2.907</v>
      </c>
      <c r="U44" s="3">
        <v>3.3330000000000002</v>
      </c>
      <c r="V44" s="3">
        <v>3.081</v>
      </c>
      <c r="W44" s="3">
        <v>3.286</v>
      </c>
      <c r="X44" s="3">
        <v>3.1989999999999998</v>
      </c>
      <c r="Y44" s="3">
        <v>3.2669999999999999</v>
      </c>
      <c r="Z44" s="3">
        <v>3.1160000000000001</v>
      </c>
      <c r="AA44" s="3">
        <v>3.0470000000000002</v>
      </c>
      <c r="AB44" s="16"/>
      <c r="AC44" s="16"/>
      <c r="AD44" s="16"/>
      <c r="AE44" s="16"/>
      <c r="AF44" s="16"/>
      <c r="AG44" s="16"/>
      <c r="AH44" s="16"/>
      <c r="AI44" s="16"/>
      <c r="AJ44" s="16"/>
      <c r="AK44" s="3">
        <v>3.0470000000000002</v>
      </c>
      <c r="AL44" s="3">
        <v>2.83</v>
      </c>
      <c r="AM44" s="3">
        <v>3.085</v>
      </c>
    </row>
    <row r="45" spans="1:39" x14ac:dyDescent="0.2">
      <c r="A45" s="12"/>
      <c r="B45" s="13" t="str">
        <f t="shared" si="5"/>
        <v>B1u (Val, pi-pi*)</v>
      </c>
      <c r="C45" s="3">
        <v>2.8610000000000002</v>
      </c>
      <c r="D45" s="3">
        <v>2.9460000000000002</v>
      </c>
      <c r="E45" s="3">
        <v>2.9249999999999998</v>
      </c>
      <c r="F45" s="3">
        <v>2.8069999999999999</v>
      </c>
      <c r="G45" s="16"/>
      <c r="H45" s="3">
        <v>2.9540000000000002</v>
      </c>
      <c r="I45" s="3">
        <v>2.968</v>
      </c>
      <c r="J45" s="3">
        <v>2.9710000000000001</v>
      </c>
      <c r="K45" s="3">
        <v>3.125</v>
      </c>
      <c r="L45" s="3">
        <v>3.0230000000000001</v>
      </c>
      <c r="M45" s="3">
        <v>3.3069999999999999</v>
      </c>
      <c r="N45" s="3">
        <v>3.2559999999999998</v>
      </c>
      <c r="O45" s="3">
        <v>3.282</v>
      </c>
      <c r="P45" s="3">
        <v>3.0910000000000002</v>
      </c>
      <c r="Q45" s="3">
        <v>3.0830000000000002</v>
      </c>
      <c r="R45" s="3">
        <v>2.8279999999999998</v>
      </c>
      <c r="S45" s="3">
        <v>3.0630000000000002</v>
      </c>
      <c r="T45" s="3">
        <v>2.8889999999999998</v>
      </c>
      <c r="U45" s="3">
        <v>1.837</v>
      </c>
      <c r="V45" s="3">
        <v>2.9569999999999999</v>
      </c>
      <c r="W45" s="3">
        <v>3.1419999999999999</v>
      </c>
      <c r="X45" s="3">
        <v>2.835</v>
      </c>
      <c r="Y45" s="3">
        <v>2.7410000000000001</v>
      </c>
      <c r="Z45" s="3">
        <v>2.48</v>
      </c>
      <c r="AA45" s="3">
        <v>3.0219999999999998</v>
      </c>
      <c r="AB45" s="16"/>
      <c r="AC45" s="16"/>
      <c r="AD45" s="16"/>
      <c r="AE45" s="16"/>
      <c r="AF45" s="16"/>
      <c r="AG45" s="16"/>
      <c r="AH45" s="16"/>
      <c r="AI45" s="16"/>
      <c r="AJ45" s="16"/>
      <c r="AK45" s="3">
        <v>3.214</v>
      </c>
      <c r="AL45" s="3">
        <v>2.94</v>
      </c>
      <c r="AM45" s="3">
        <v>3.1259999999999999</v>
      </c>
    </row>
    <row r="46" spans="1:39" x14ac:dyDescent="0.2">
      <c r="A46" s="12"/>
      <c r="B46" s="13" t="str">
        <f t="shared" si="5"/>
        <v>B3g (Val, pi-pi*)</v>
      </c>
      <c r="C46" s="3">
        <v>2.919</v>
      </c>
      <c r="D46" s="3">
        <v>2.9830000000000001</v>
      </c>
      <c r="E46" s="3">
        <v>3.004</v>
      </c>
      <c r="F46" s="3">
        <v>2.9430000000000001</v>
      </c>
      <c r="G46" s="16"/>
      <c r="H46" s="3">
        <v>2.9620000000000002</v>
      </c>
      <c r="I46" s="3">
        <v>2.9740000000000002</v>
      </c>
      <c r="J46" s="3">
        <v>3.1640000000000001</v>
      </c>
      <c r="K46" s="3">
        <v>3.29</v>
      </c>
      <c r="L46" s="3">
        <v>3.153</v>
      </c>
      <c r="M46" s="3">
        <v>3.5019999999999998</v>
      </c>
      <c r="N46" s="3">
        <v>3.4689999999999999</v>
      </c>
      <c r="O46" s="3">
        <v>3.492</v>
      </c>
      <c r="P46" s="3">
        <v>3.222</v>
      </c>
      <c r="Q46" s="3">
        <v>3.2160000000000002</v>
      </c>
      <c r="R46" s="3">
        <v>2.996</v>
      </c>
      <c r="S46" s="3">
        <v>3.1040000000000001</v>
      </c>
      <c r="T46" s="3">
        <v>3.0110000000000001</v>
      </c>
      <c r="U46" s="3">
        <v>2.0939999999999999</v>
      </c>
      <c r="V46" s="3">
        <v>3.1150000000000002</v>
      </c>
      <c r="W46" s="3">
        <v>3.3149999999999999</v>
      </c>
      <c r="X46" s="3">
        <v>3.0110000000000001</v>
      </c>
      <c r="Y46" s="3">
        <v>2.903</v>
      </c>
      <c r="Z46" s="3">
        <v>2.6560000000000001</v>
      </c>
      <c r="AA46" s="3">
        <v>3.1819999999999999</v>
      </c>
      <c r="AB46" s="16"/>
      <c r="AC46" s="16"/>
      <c r="AD46" s="16"/>
      <c r="AE46" s="16"/>
      <c r="AF46" s="16"/>
      <c r="AG46" s="16"/>
      <c r="AH46" s="16"/>
      <c r="AI46" s="16"/>
      <c r="AJ46" s="16"/>
      <c r="AK46">
        <v>3.2930000000000001</v>
      </c>
      <c r="AL46" s="3">
        <v>3.0339999999999998</v>
      </c>
      <c r="AM46" s="3">
        <v>3.2509999999999999</v>
      </c>
    </row>
    <row r="47" spans="1:39" x14ac:dyDescent="0.2">
      <c r="A47" s="12"/>
      <c r="B47" s="13" t="str">
        <f t="shared" si="5"/>
        <v>Ag (Val, pi-pi*)</v>
      </c>
      <c r="C47" s="3">
        <v>2.9969999999999999</v>
      </c>
      <c r="D47" s="3">
        <v>3.0449999999999999</v>
      </c>
      <c r="E47" s="3">
        <v>3.0910000000000002</v>
      </c>
      <c r="F47" s="3">
        <v>3.1339999999999999</v>
      </c>
      <c r="G47" s="16"/>
      <c r="H47" s="3">
        <v>3.1970000000000001</v>
      </c>
      <c r="I47" s="3">
        <v>3.21</v>
      </c>
      <c r="J47" s="3">
        <v>3.371</v>
      </c>
      <c r="K47" s="3">
        <v>3.4420000000000002</v>
      </c>
      <c r="L47" s="3">
        <v>3.3809999999999998</v>
      </c>
      <c r="M47" s="3">
        <v>3.6040000000000001</v>
      </c>
      <c r="N47" s="3">
        <v>3.5550000000000002</v>
      </c>
      <c r="O47" s="3">
        <v>3.581</v>
      </c>
      <c r="P47" s="3">
        <v>3.351</v>
      </c>
      <c r="Q47" s="3">
        <v>3.3439999999999999</v>
      </c>
      <c r="R47" s="3">
        <v>3.3860000000000001</v>
      </c>
      <c r="S47" s="3">
        <v>3.206</v>
      </c>
      <c r="T47" s="3">
        <v>3.2170000000000001</v>
      </c>
      <c r="U47" s="3">
        <v>3.4470000000000001</v>
      </c>
      <c r="V47" s="3">
        <v>3.4470000000000001</v>
      </c>
      <c r="W47" s="3">
        <v>3.6240000000000001</v>
      </c>
      <c r="X47" s="3">
        <v>3.5710000000000002</v>
      </c>
      <c r="Y47" s="3">
        <v>3.653</v>
      </c>
      <c r="Z47" s="3">
        <v>3.58</v>
      </c>
      <c r="AA47" s="3">
        <v>3.6539999999999999</v>
      </c>
      <c r="AB47" s="16"/>
      <c r="AC47" s="16"/>
      <c r="AD47" s="16"/>
      <c r="AE47" s="16"/>
      <c r="AF47" s="16"/>
      <c r="AG47" s="16"/>
      <c r="AH47" s="16"/>
      <c r="AI47" s="16"/>
      <c r="AJ47" s="16"/>
      <c r="AK47">
        <v>3.3410000000000002</v>
      </c>
      <c r="AL47">
        <v>3.1389999999999998</v>
      </c>
      <c r="AM47">
        <v>3.3069999999999999</v>
      </c>
    </row>
    <row r="50" spans="1:39" x14ac:dyDescent="0.2">
      <c r="A50" s="11" t="s">
        <v>264</v>
      </c>
      <c r="B50" s="12"/>
      <c r="C50" s="12" t="s">
        <v>22</v>
      </c>
      <c r="D50" s="12" t="s">
        <v>22</v>
      </c>
      <c r="E50" s="12" t="s">
        <v>22</v>
      </c>
      <c r="F50" s="12" t="s">
        <v>22</v>
      </c>
      <c r="G50" s="12" t="s">
        <v>5</v>
      </c>
      <c r="H50" s="12" t="s">
        <v>22</v>
      </c>
      <c r="I50" s="12" t="s">
        <v>5</v>
      </c>
      <c r="J50" s="12" t="s">
        <v>22</v>
      </c>
      <c r="K50" s="12" t="s">
        <v>22</v>
      </c>
      <c r="L50" s="12" t="s">
        <v>22</v>
      </c>
      <c r="M50" s="12" t="s">
        <v>22</v>
      </c>
      <c r="N50" s="12" t="s">
        <v>22</v>
      </c>
      <c r="O50" s="12" t="s">
        <v>5</v>
      </c>
      <c r="P50" s="12" t="s">
        <v>5</v>
      </c>
      <c r="Q50" s="12" t="s">
        <v>5</v>
      </c>
      <c r="R50" s="12" t="s">
        <v>22</v>
      </c>
      <c r="S50" s="12" t="s">
        <v>5</v>
      </c>
      <c r="T50" s="12" t="s">
        <v>5</v>
      </c>
      <c r="U50" s="12" t="s">
        <v>5</v>
      </c>
      <c r="V50" s="12" t="s">
        <v>22</v>
      </c>
      <c r="W50" s="12" t="s">
        <v>19</v>
      </c>
      <c r="X50" s="12" t="s">
        <v>22</v>
      </c>
      <c r="Y50" s="12" t="s">
        <v>22</v>
      </c>
      <c r="Z50" s="12" t="s">
        <v>22</v>
      </c>
      <c r="AA50" s="12" t="s">
        <v>22</v>
      </c>
      <c r="AB50" s="12" t="s">
        <v>265</v>
      </c>
      <c r="AC50" s="12" t="s">
        <v>265</v>
      </c>
      <c r="AD50" s="12" t="s">
        <v>265</v>
      </c>
      <c r="AE50" s="12" t="s">
        <v>265</v>
      </c>
      <c r="AF50" s="12" t="s">
        <v>265</v>
      </c>
      <c r="AG50" s="12" t="s">
        <v>265</v>
      </c>
      <c r="AH50" s="12" t="s">
        <v>265</v>
      </c>
      <c r="AI50" s="12" t="s">
        <v>265</v>
      </c>
      <c r="AJ50" s="12" t="s">
        <v>265</v>
      </c>
      <c r="AK50" s="12" t="s">
        <v>5</v>
      </c>
      <c r="AL50" s="12" t="s">
        <v>5</v>
      </c>
      <c r="AM50" s="12" t="s">
        <v>5</v>
      </c>
    </row>
    <row r="51" spans="1:39" x14ac:dyDescent="0.2">
      <c r="A51" s="12"/>
      <c r="B51" s="12"/>
      <c r="C51" s="11" t="s">
        <v>249</v>
      </c>
      <c r="D51" s="11" t="s">
        <v>251</v>
      </c>
      <c r="E51" s="11" t="s">
        <v>247</v>
      </c>
      <c r="F51" s="11" t="s">
        <v>248</v>
      </c>
      <c r="G51" s="11" t="s">
        <v>310</v>
      </c>
      <c r="H51" s="11" t="s">
        <v>256</v>
      </c>
      <c r="I51" s="11" t="s">
        <v>305</v>
      </c>
      <c r="J51" s="11" t="s">
        <v>260</v>
      </c>
      <c r="K51" s="11" t="s">
        <v>258</v>
      </c>
      <c r="L51" s="11" t="s">
        <v>255</v>
      </c>
      <c r="M51" s="11" t="s">
        <v>263</v>
      </c>
      <c r="N51" s="11" t="s">
        <v>257</v>
      </c>
      <c r="O51" s="11" t="s">
        <v>304</v>
      </c>
      <c r="P51" s="11" t="s">
        <v>338</v>
      </c>
      <c r="Q51" s="11" t="s">
        <v>339</v>
      </c>
      <c r="R51" s="11" t="s">
        <v>250</v>
      </c>
      <c r="S51" s="11" t="s">
        <v>340</v>
      </c>
      <c r="T51" s="11" t="s">
        <v>337</v>
      </c>
      <c r="U51" s="11" t="s">
        <v>309</v>
      </c>
      <c r="V51" s="11" t="s">
        <v>252</v>
      </c>
      <c r="W51" s="11" t="s">
        <v>311</v>
      </c>
      <c r="X51" s="11" t="s">
        <v>253</v>
      </c>
      <c r="Y51" s="11" t="s">
        <v>254</v>
      </c>
      <c r="Z51" s="11" t="s">
        <v>259</v>
      </c>
      <c r="AA51" s="11" t="s">
        <v>261</v>
      </c>
      <c r="AB51" s="11" t="s">
        <v>266</v>
      </c>
      <c r="AC51" s="11" t="s">
        <v>267</v>
      </c>
      <c r="AD51" s="11" t="s">
        <v>268</v>
      </c>
      <c r="AE51" s="11" t="s">
        <v>274</v>
      </c>
      <c r="AF51" s="11" t="s">
        <v>269</v>
      </c>
      <c r="AG51" s="11" t="s">
        <v>270</v>
      </c>
      <c r="AH51" s="11" t="s">
        <v>271</v>
      </c>
      <c r="AI51" s="11" t="s">
        <v>272</v>
      </c>
      <c r="AJ51" s="11" t="s">
        <v>273</v>
      </c>
      <c r="AK51" s="11" t="s">
        <v>330</v>
      </c>
      <c r="AL51" s="11" t="s">
        <v>331</v>
      </c>
      <c r="AM51" s="11" t="s">
        <v>332</v>
      </c>
    </row>
    <row r="52" spans="1:39" x14ac:dyDescent="0.2">
      <c r="A52" s="11" t="str">
        <f>A36</f>
        <v>Singlet</v>
      </c>
      <c r="B52" s="13" t="str">
        <f t="shared" ref="B52:B63" si="6">B20</f>
        <v>B1g (Val, n-pi*)</v>
      </c>
      <c r="C52" s="3">
        <v>2.778</v>
      </c>
      <c r="D52" s="3">
        <v>2.8290000000000002</v>
      </c>
      <c r="E52" s="3">
        <v>2.9580000000000002</v>
      </c>
      <c r="F52" s="3">
        <v>3.0289999999999999</v>
      </c>
      <c r="G52" s="3">
        <v>3.1339999999999999</v>
      </c>
      <c r="H52" s="3">
        <v>3.0619999999999998</v>
      </c>
      <c r="I52" s="3">
        <v>3.073</v>
      </c>
      <c r="J52" s="3">
        <v>3.3969999999999998</v>
      </c>
      <c r="K52" s="3">
        <v>3.23</v>
      </c>
      <c r="L52" s="3">
        <v>3.0619999999999998</v>
      </c>
      <c r="M52" s="3">
        <v>3.2959999999999998</v>
      </c>
      <c r="N52" s="3">
        <v>3.2570000000000001</v>
      </c>
      <c r="O52" s="3">
        <v>3.4369999999999998</v>
      </c>
      <c r="P52" s="3">
        <v>3.09</v>
      </c>
      <c r="Q52" s="3">
        <v>3.0710000000000002</v>
      </c>
      <c r="R52" s="3">
        <v>3.347</v>
      </c>
      <c r="S52" s="3">
        <v>2.92</v>
      </c>
      <c r="T52" s="3">
        <v>3.1280000000000001</v>
      </c>
      <c r="U52" s="3">
        <v>3.7909999999999999</v>
      </c>
      <c r="V52" s="3">
        <v>3.32</v>
      </c>
      <c r="W52" s="3">
        <v>3.4529999999999998</v>
      </c>
      <c r="X52" s="3">
        <v>3.4790000000000001</v>
      </c>
      <c r="Y52" s="3">
        <v>3.55</v>
      </c>
      <c r="Z52" s="3">
        <v>3.49</v>
      </c>
      <c r="AA52" s="3">
        <v>3.26</v>
      </c>
      <c r="AB52" s="3">
        <v>3.0670000000000002</v>
      </c>
      <c r="AC52" s="3">
        <v>3.2770000000000001</v>
      </c>
      <c r="AD52" s="3">
        <v>3.359</v>
      </c>
      <c r="AE52" s="3">
        <v>3.504</v>
      </c>
      <c r="AF52" s="3">
        <v>3.6819999999999999</v>
      </c>
      <c r="AG52" s="3">
        <v>3.589</v>
      </c>
      <c r="AH52" s="3">
        <v>2.5190000000000001</v>
      </c>
      <c r="AI52" s="3">
        <v>3.3029999999999999</v>
      </c>
      <c r="AJ52" s="3">
        <v>3.2610000000000001</v>
      </c>
      <c r="AK52" s="3">
        <v>3.093</v>
      </c>
      <c r="AL52" s="3">
        <v>2.984</v>
      </c>
      <c r="AM52" s="3">
        <v>3.1629999999999998</v>
      </c>
    </row>
    <row r="53" spans="1:39" x14ac:dyDescent="0.2">
      <c r="A53" s="12"/>
      <c r="B53" s="13" t="str">
        <f t="shared" si="6"/>
        <v>Au (Val, n-pi*)</v>
      </c>
      <c r="C53" s="3">
        <v>3.0870000000000002</v>
      </c>
      <c r="D53" s="3">
        <v>3.133</v>
      </c>
      <c r="E53" s="3">
        <v>3.2519999999999998</v>
      </c>
      <c r="F53" s="3">
        <v>3.33</v>
      </c>
      <c r="G53" s="3">
        <v>3.4209999999999998</v>
      </c>
      <c r="H53" s="3">
        <v>3.3540000000000001</v>
      </c>
      <c r="I53" s="3">
        <v>3.3620000000000001</v>
      </c>
      <c r="J53" s="3">
        <v>3.673</v>
      </c>
      <c r="K53" s="3">
        <v>3.5169999999999999</v>
      </c>
      <c r="L53" s="3">
        <v>3.327</v>
      </c>
      <c r="M53" s="3">
        <v>3.5609999999999999</v>
      </c>
      <c r="N53" s="3">
        <v>3.5249999999999999</v>
      </c>
      <c r="O53" s="3">
        <v>3.722</v>
      </c>
      <c r="P53" s="3">
        <v>3.43</v>
      </c>
      <c r="Q53" s="3">
        <v>3.407</v>
      </c>
      <c r="R53" s="3">
        <v>3.6070000000000002</v>
      </c>
      <c r="S53" s="3">
        <v>3.218</v>
      </c>
      <c r="T53" s="3">
        <v>3.4079999999999999</v>
      </c>
      <c r="U53" s="3">
        <v>3.984</v>
      </c>
      <c r="V53" s="3">
        <v>3.5840000000000001</v>
      </c>
      <c r="W53" s="3">
        <v>3.7010000000000001</v>
      </c>
      <c r="X53" s="3">
        <v>3.7229999999999999</v>
      </c>
      <c r="Y53" s="3">
        <v>3.7879999999999998</v>
      </c>
      <c r="Z53" s="3">
        <v>3.7280000000000002</v>
      </c>
      <c r="AA53" s="3">
        <v>3.5139999999999998</v>
      </c>
      <c r="AB53" s="3">
        <v>3.3220000000000001</v>
      </c>
      <c r="AC53" s="3">
        <v>3.5419999999999998</v>
      </c>
      <c r="AD53" s="3">
        <v>3.6019999999999999</v>
      </c>
      <c r="AE53" s="3">
        <v>3.7280000000000002</v>
      </c>
      <c r="AF53" s="3">
        <v>3.911</v>
      </c>
      <c r="AG53" s="3">
        <v>3.8149999999999999</v>
      </c>
      <c r="AH53" s="3">
        <v>2.7589999999999999</v>
      </c>
      <c r="AI53" s="3">
        <v>3.5169999999999999</v>
      </c>
      <c r="AJ53" s="3">
        <v>3.4740000000000002</v>
      </c>
      <c r="AK53" s="3">
        <v>3.4249999999999998</v>
      </c>
      <c r="AL53" s="3">
        <v>3.306</v>
      </c>
      <c r="AM53" s="3">
        <v>3.4820000000000002</v>
      </c>
    </row>
    <row r="54" spans="1:39" x14ac:dyDescent="0.2">
      <c r="A54" s="12"/>
      <c r="B54" s="13" t="str">
        <f t="shared" si="6"/>
        <v>Ag (Val, pi-pi*)</v>
      </c>
      <c r="C54" s="3">
        <v>3.8149999999999999</v>
      </c>
      <c r="D54" s="3">
        <v>3.859</v>
      </c>
      <c r="E54" s="3">
        <v>3.9550000000000001</v>
      </c>
      <c r="F54" s="3">
        <v>4.101</v>
      </c>
      <c r="G54" s="3">
        <v>4.2140000000000004</v>
      </c>
      <c r="H54" s="3">
        <v>4.0549999999999997</v>
      </c>
      <c r="I54" s="3">
        <v>4.0599999999999996</v>
      </c>
      <c r="J54" s="3">
        <v>4.4349999999999996</v>
      </c>
      <c r="K54" s="3">
        <v>4.4480000000000004</v>
      </c>
      <c r="L54" s="3">
        <v>4.343</v>
      </c>
      <c r="M54" s="3">
        <v>4.5880000000000001</v>
      </c>
      <c r="N54" s="3">
        <v>4.5819999999999999</v>
      </c>
      <c r="O54" s="3">
        <v>4.5880000000000001</v>
      </c>
      <c r="P54" s="3">
        <v>4.2889999999999997</v>
      </c>
      <c r="Q54" s="3">
        <v>4.2880000000000003</v>
      </c>
      <c r="R54" s="3">
        <v>4.4969999999999999</v>
      </c>
      <c r="S54" s="3">
        <v>4.0650000000000004</v>
      </c>
      <c r="T54" s="3">
        <v>4.1849999999999996</v>
      </c>
      <c r="U54" s="3">
        <v>4.899</v>
      </c>
      <c r="V54" s="3">
        <v>4.5250000000000004</v>
      </c>
      <c r="W54" s="3">
        <v>4.7009999999999996</v>
      </c>
      <c r="X54" s="3">
        <v>4.758</v>
      </c>
      <c r="Y54" s="3">
        <v>4.8890000000000002</v>
      </c>
      <c r="Z54" s="3">
        <v>4.8869999999999996</v>
      </c>
      <c r="AA54" s="3">
        <v>4.8170000000000002</v>
      </c>
      <c r="AB54" s="3">
        <v>4.101</v>
      </c>
      <c r="AC54" s="3">
        <v>4.3559999999999999</v>
      </c>
      <c r="AD54" s="3">
        <v>4.4219999999999997</v>
      </c>
      <c r="AE54" s="3">
        <v>4.6660000000000004</v>
      </c>
      <c r="AF54" s="3">
        <v>4.91</v>
      </c>
      <c r="AG54" s="3">
        <v>4.734</v>
      </c>
      <c r="AH54" s="3">
        <v>3.806</v>
      </c>
      <c r="AI54" s="3">
        <v>4.3010000000000002</v>
      </c>
      <c r="AJ54" s="3">
        <v>4.226</v>
      </c>
      <c r="AK54" s="3">
        <v>4.2169999999999996</v>
      </c>
      <c r="AL54" s="3">
        <v>4.0369999999999999</v>
      </c>
      <c r="AM54" s="3">
        <v>4.22</v>
      </c>
    </row>
    <row r="55" spans="1:39" x14ac:dyDescent="0.2">
      <c r="A55" s="12"/>
      <c r="B55" s="13" t="str">
        <f t="shared" si="6"/>
        <v>B2u (Val, pi-pi*)</v>
      </c>
      <c r="C55" s="3">
        <v>3.7869999999999999</v>
      </c>
      <c r="D55" s="3">
        <v>3.8239999999999998</v>
      </c>
      <c r="E55" s="3">
        <v>3.92</v>
      </c>
      <c r="F55" s="3">
        <v>4.0670000000000002</v>
      </c>
      <c r="G55" s="3">
        <v>4.1790000000000003</v>
      </c>
      <c r="H55" s="3">
        <v>4.0049999999999999</v>
      </c>
      <c r="I55" s="3">
        <v>4.0090000000000003</v>
      </c>
      <c r="J55" s="3">
        <v>4.4020000000000001</v>
      </c>
      <c r="K55" s="3">
        <v>4.4139999999999997</v>
      </c>
      <c r="L55" s="3">
        <v>4.3150000000000004</v>
      </c>
      <c r="M55" s="3">
        <v>4.5579999999999998</v>
      </c>
      <c r="N55" s="3">
        <v>4.55</v>
      </c>
      <c r="O55" s="3">
        <v>4.5549999999999997</v>
      </c>
      <c r="P55" s="3">
        <v>4.2610000000000001</v>
      </c>
      <c r="Q55" s="3">
        <v>4.2590000000000003</v>
      </c>
      <c r="R55" s="3">
        <v>4.4489999999999998</v>
      </c>
      <c r="S55" s="3">
        <v>4.0110000000000001</v>
      </c>
      <c r="T55" s="3">
        <v>4.1429999999999998</v>
      </c>
      <c r="U55" s="3">
        <v>4.8419999999999996</v>
      </c>
      <c r="V55" s="3">
        <v>4.4649999999999999</v>
      </c>
      <c r="W55" s="3">
        <v>4.6500000000000004</v>
      </c>
      <c r="X55" s="3">
        <v>4.7009999999999996</v>
      </c>
      <c r="Y55" s="3">
        <v>4.8369999999999997</v>
      </c>
      <c r="Z55" s="3">
        <v>4.8319999999999999</v>
      </c>
      <c r="AA55" s="3">
        <v>4.76</v>
      </c>
      <c r="AB55" s="3">
        <v>4.1219999999999999</v>
      </c>
      <c r="AC55" s="3">
        <v>4.3470000000000004</v>
      </c>
      <c r="AD55" s="3">
        <v>4.4340000000000002</v>
      </c>
      <c r="AE55" s="3">
        <v>4.6500000000000004</v>
      </c>
      <c r="AF55" s="3">
        <v>4.875</v>
      </c>
      <c r="AG55" s="3">
        <v>4.7229999999999999</v>
      </c>
      <c r="AH55" s="3">
        <v>3.8809999999999998</v>
      </c>
      <c r="AI55" s="3">
        <v>4.2969999999999997</v>
      </c>
      <c r="AJ55" s="3">
        <v>4.2270000000000003</v>
      </c>
      <c r="AK55" s="3">
        <v>4.1769999999999996</v>
      </c>
      <c r="AL55" s="3">
        <v>3.9990000000000001</v>
      </c>
      <c r="AM55" s="3">
        <v>4.181</v>
      </c>
    </row>
    <row r="56" spans="1:39" x14ac:dyDescent="0.2">
      <c r="A56" s="12"/>
      <c r="B56" s="13" t="str">
        <f t="shared" si="6"/>
        <v>B3g (Val, pi-pi*)</v>
      </c>
      <c r="C56" s="3">
        <v>3.661</v>
      </c>
      <c r="D56" s="3">
        <v>3.681</v>
      </c>
      <c r="E56" s="3">
        <v>3.7679999999999998</v>
      </c>
      <c r="F56" s="3">
        <v>3.9060000000000001</v>
      </c>
      <c r="G56" s="3">
        <v>3.9780000000000002</v>
      </c>
      <c r="H56" s="3">
        <v>3.8410000000000002</v>
      </c>
      <c r="I56" s="3">
        <v>3.8570000000000002</v>
      </c>
      <c r="J56" s="3">
        <v>4.2110000000000003</v>
      </c>
      <c r="K56" s="3">
        <v>4.2300000000000004</v>
      </c>
      <c r="L56" s="3">
        <v>4.1239999999999997</v>
      </c>
      <c r="M56" s="3">
        <v>4.3899999999999997</v>
      </c>
      <c r="N56" s="3">
        <v>4.3739999999999997</v>
      </c>
      <c r="O56" s="3">
        <v>4.4009999999999998</v>
      </c>
      <c r="P56" s="3">
        <v>4.0759999999999996</v>
      </c>
      <c r="Q56" s="3">
        <v>4.07</v>
      </c>
      <c r="R56" s="3">
        <v>4.2610000000000001</v>
      </c>
      <c r="S56" s="3">
        <v>3.8530000000000002</v>
      </c>
      <c r="T56" s="3">
        <v>3.9710000000000001</v>
      </c>
      <c r="U56" s="3">
        <v>4.6749999999999998</v>
      </c>
      <c r="V56" s="3">
        <v>4.29</v>
      </c>
      <c r="W56" s="3">
        <v>4.4779999999999998</v>
      </c>
      <c r="X56" s="3">
        <v>4.5330000000000004</v>
      </c>
      <c r="Y56" s="3">
        <v>4.6779999999999999</v>
      </c>
      <c r="Z56" s="3">
        <v>4.6870000000000003</v>
      </c>
      <c r="AA56" s="3">
        <v>4.5780000000000003</v>
      </c>
      <c r="AB56" s="3">
        <v>4.09</v>
      </c>
      <c r="AC56" s="3">
        <v>4.2240000000000002</v>
      </c>
      <c r="AD56" s="3">
        <v>4.4130000000000003</v>
      </c>
      <c r="AE56" s="3">
        <v>4.5979999999999999</v>
      </c>
      <c r="AF56" s="3">
        <v>4.7450000000000001</v>
      </c>
      <c r="AG56" s="3">
        <v>4.6920000000000002</v>
      </c>
      <c r="AH56" s="3">
        <v>4.2759999999999998</v>
      </c>
      <c r="AI56" s="3">
        <v>4.4109999999999996</v>
      </c>
      <c r="AJ56" s="3">
        <v>4.3730000000000002</v>
      </c>
      <c r="AK56" s="3">
        <v>4.0039999999999996</v>
      </c>
      <c r="AL56" s="3">
        <v>3.8450000000000002</v>
      </c>
      <c r="AM56" s="3">
        <v>4.0170000000000003</v>
      </c>
    </row>
    <row r="57" spans="1:39" x14ac:dyDescent="0.2">
      <c r="A57" s="12"/>
      <c r="B57" s="13" t="str">
        <f t="shared" si="6"/>
        <v>B1u (Val, pi-pi*)</v>
      </c>
      <c r="C57" s="3">
        <v>4.556</v>
      </c>
      <c r="D57" s="3">
        <v>4.6040000000000001</v>
      </c>
      <c r="E57" s="3">
        <v>4.7060000000000004</v>
      </c>
      <c r="F57" s="3">
        <v>4.8540000000000001</v>
      </c>
      <c r="G57" s="3">
        <v>4.9589999999999996</v>
      </c>
      <c r="H57" s="3">
        <v>4.7880000000000003</v>
      </c>
      <c r="I57" s="3">
        <v>4.8010000000000002</v>
      </c>
      <c r="J57" s="3">
        <v>5.16</v>
      </c>
      <c r="K57" s="3">
        <v>5.1929999999999996</v>
      </c>
      <c r="L57" s="3">
        <v>5.0919999999999996</v>
      </c>
      <c r="M57" s="3">
        <v>5.2960000000000003</v>
      </c>
      <c r="N57" s="3">
        <v>5.2919999999999998</v>
      </c>
      <c r="O57" s="3">
        <v>5.3120000000000003</v>
      </c>
      <c r="P57" s="3">
        <v>5.03</v>
      </c>
      <c r="Q57" s="3">
        <v>5.0259999999999998</v>
      </c>
      <c r="R57" s="3">
        <v>5.2350000000000003</v>
      </c>
      <c r="S57" s="3">
        <v>4.8780000000000001</v>
      </c>
      <c r="T57" s="3">
        <v>4.9450000000000003</v>
      </c>
      <c r="U57" s="3">
        <v>5.4550000000000001</v>
      </c>
      <c r="V57" s="3">
        <v>5.282</v>
      </c>
      <c r="W57" s="3">
        <v>5.3819999999999997</v>
      </c>
      <c r="X57" s="3">
        <v>5.452</v>
      </c>
      <c r="Y57" s="3">
        <v>5.5350000000000001</v>
      </c>
      <c r="Z57" s="3">
        <v>5.5609999999999999</v>
      </c>
      <c r="AA57" s="3">
        <v>5.4909999999999997</v>
      </c>
      <c r="AB57" s="14">
        <v>4.9610000000000003</v>
      </c>
      <c r="AC57" s="14">
        <v>5.1219999999999999</v>
      </c>
      <c r="AD57" s="14">
        <v>5.26</v>
      </c>
      <c r="AE57" s="14">
        <v>5.4169999999999998</v>
      </c>
      <c r="AF57" s="14">
        <v>5.5490000000000004</v>
      </c>
      <c r="AG57" s="14">
        <v>5.4820000000000002</v>
      </c>
      <c r="AH57" s="14">
        <v>5.165</v>
      </c>
      <c r="AI57" s="14">
        <v>5.2140000000000004</v>
      </c>
      <c r="AJ57" s="14">
        <v>5.17</v>
      </c>
      <c r="AK57" s="3">
        <v>4.9740000000000002</v>
      </c>
      <c r="AL57" s="3">
        <v>4.7960000000000003</v>
      </c>
      <c r="AM57" s="3">
        <v>4.9710000000000001</v>
      </c>
    </row>
    <row r="58" spans="1:39" x14ac:dyDescent="0.2">
      <c r="A58" s="12"/>
      <c r="B58" s="13" t="str">
        <f t="shared" si="6"/>
        <v>B2u (Val, pi-pi*)</v>
      </c>
      <c r="C58" s="3">
        <v>5.0010000000000003</v>
      </c>
      <c r="D58" s="3">
        <v>5.0289999999999999</v>
      </c>
      <c r="E58" s="3">
        <v>5.1130000000000004</v>
      </c>
      <c r="F58" s="3">
        <v>5.2590000000000003</v>
      </c>
      <c r="G58" s="3">
        <v>5.4</v>
      </c>
      <c r="H58" s="3">
        <v>5.1589999999999998</v>
      </c>
      <c r="I58" s="3">
        <v>5.1769999999999996</v>
      </c>
      <c r="J58" s="3">
        <v>5.5869999999999997</v>
      </c>
      <c r="K58" s="3">
        <v>5.5960000000000001</v>
      </c>
      <c r="L58" s="3">
        <v>5.4409999999999998</v>
      </c>
      <c r="M58" s="3">
        <v>5.6639999999999997</v>
      </c>
      <c r="N58" s="3">
        <v>5.6719999999999997</v>
      </c>
      <c r="O58" s="3">
        <v>5.6959999999999997</v>
      </c>
      <c r="P58" s="3">
        <v>5.4589999999999996</v>
      </c>
      <c r="Q58" s="3">
        <v>5.4530000000000003</v>
      </c>
      <c r="R58" s="3">
        <v>5.6349999999999998</v>
      </c>
      <c r="S58" s="3">
        <v>5.2359999999999998</v>
      </c>
      <c r="T58" s="3">
        <v>5.3310000000000004</v>
      </c>
      <c r="U58" s="3">
        <v>6.1070000000000002</v>
      </c>
      <c r="V58" s="3">
        <v>5.6920000000000002</v>
      </c>
      <c r="W58" s="3">
        <v>5.8239999999999998</v>
      </c>
      <c r="X58" s="3">
        <v>5.9169999999999998</v>
      </c>
      <c r="Y58" s="3">
        <v>6.0529999999999999</v>
      </c>
      <c r="Z58" s="3">
        <v>6.056</v>
      </c>
      <c r="AA58" s="3">
        <v>5.9340000000000002</v>
      </c>
      <c r="AB58" s="3">
        <v>5.2489999999999997</v>
      </c>
      <c r="AC58" s="3">
        <v>5.5119999999999996</v>
      </c>
      <c r="AD58" s="3">
        <v>5.5910000000000002</v>
      </c>
      <c r="AE58" s="3">
        <v>5.8470000000000004</v>
      </c>
      <c r="AF58" s="3">
        <v>6.1070000000000002</v>
      </c>
      <c r="AG58" s="3">
        <v>5.9359999999999999</v>
      </c>
      <c r="AH58" s="3">
        <v>4.96</v>
      </c>
      <c r="AI58" s="3">
        <v>5.5720000000000001</v>
      </c>
      <c r="AJ58" s="3">
        <v>5.5149999999999997</v>
      </c>
      <c r="AK58" s="3">
        <v>5.399</v>
      </c>
      <c r="AL58" s="3">
        <v>5.2160000000000002</v>
      </c>
      <c r="AM58" s="3">
        <v>5.3860000000000001</v>
      </c>
    </row>
    <row r="59" spans="1:39" x14ac:dyDescent="0.2">
      <c r="A59" s="11" t="str">
        <f>A43</f>
        <v>Triplet</v>
      </c>
      <c r="B59" s="13" t="str">
        <f t="shared" si="6"/>
        <v>B1g (Val, n-pi*)</v>
      </c>
      <c r="C59" s="3">
        <v>2.3780000000000001</v>
      </c>
      <c r="D59" s="3">
        <v>2.456</v>
      </c>
      <c r="E59" s="3">
        <v>2.5569999999999999</v>
      </c>
      <c r="F59" s="3">
        <v>2.577</v>
      </c>
      <c r="G59" s="3">
        <v>2.621</v>
      </c>
      <c r="H59" s="3">
        <v>2.7650000000000001</v>
      </c>
      <c r="I59" s="3">
        <v>2.7749999999999999</v>
      </c>
      <c r="J59" s="3">
        <v>2.96</v>
      </c>
      <c r="K59" s="3">
        <v>2.798</v>
      </c>
      <c r="L59" s="3">
        <v>2.8029999999999999</v>
      </c>
      <c r="M59" s="3">
        <v>2.96</v>
      </c>
      <c r="N59" s="3">
        <v>2.883</v>
      </c>
      <c r="O59" s="3">
        <v>3.073</v>
      </c>
      <c r="P59" s="3">
        <v>2.7370000000000001</v>
      </c>
      <c r="Q59" s="3">
        <v>2.718</v>
      </c>
      <c r="R59" s="3">
        <v>2.8820000000000001</v>
      </c>
      <c r="S59" s="3">
        <v>2.52</v>
      </c>
      <c r="T59" s="3">
        <v>2.6970000000000001</v>
      </c>
      <c r="U59" s="3">
        <v>3.258</v>
      </c>
      <c r="V59" s="3">
        <v>2.879</v>
      </c>
      <c r="W59" s="3">
        <v>3.085</v>
      </c>
      <c r="X59" s="3">
        <v>3.0169999999999999</v>
      </c>
      <c r="Y59" s="3">
        <v>3.0859999999999999</v>
      </c>
      <c r="Z59" s="3">
        <v>2.952</v>
      </c>
      <c r="AA59" s="3">
        <v>2.8410000000000002</v>
      </c>
      <c r="AB59" s="3">
        <v>2.7280000000000002</v>
      </c>
      <c r="AC59" s="3">
        <v>2.8330000000000002</v>
      </c>
      <c r="AD59" s="3">
        <v>2.9630000000000001</v>
      </c>
      <c r="AE59" s="3">
        <v>3.0830000000000002</v>
      </c>
      <c r="AF59" s="3">
        <v>3.1659999999999999</v>
      </c>
      <c r="AG59" s="3">
        <v>3.1480000000000001</v>
      </c>
      <c r="AH59" s="3">
        <v>2.4279999999999999</v>
      </c>
      <c r="AI59" s="3">
        <v>2.9710000000000001</v>
      </c>
      <c r="AJ59" s="3">
        <v>2.95</v>
      </c>
      <c r="AK59" s="3">
        <v>2.76</v>
      </c>
      <c r="AL59" s="3">
        <v>2.5760000000000001</v>
      </c>
      <c r="AM59" s="3">
        <v>2.8220000000000001</v>
      </c>
    </row>
    <row r="60" spans="1:39" x14ac:dyDescent="0.2">
      <c r="A60" s="12"/>
      <c r="B60" s="13" t="str">
        <f t="shared" si="6"/>
        <v>Au (Val, n-pi*)</v>
      </c>
      <c r="C60" s="3">
        <v>2.6760000000000002</v>
      </c>
      <c r="D60" s="3">
        <v>2.75</v>
      </c>
      <c r="E60" s="3">
        <v>2.835</v>
      </c>
      <c r="F60" s="3">
        <v>2.86</v>
      </c>
      <c r="G60" s="3">
        <v>2.8959999999999999</v>
      </c>
      <c r="H60" s="3">
        <v>3.0449999999999999</v>
      </c>
      <c r="I60" s="3">
        <v>3.0529999999999999</v>
      </c>
      <c r="J60" s="3">
        <v>3.2240000000000002</v>
      </c>
      <c r="K60" s="3">
        <v>3.069</v>
      </c>
      <c r="L60" s="3">
        <v>3.052</v>
      </c>
      <c r="M60" s="3">
        <v>3.2109999999999999</v>
      </c>
      <c r="N60" s="3">
        <v>3.1339999999999999</v>
      </c>
      <c r="O60" s="3">
        <v>3.34</v>
      </c>
      <c r="P60" s="3">
        <v>3.06</v>
      </c>
      <c r="Q60" s="3">
        <v>3.036</v>
      </c>
      <c r="R60" s="3">
        <v>3.1280000000000001</v>
      </c>
      <c r="S60" s="3">
        <v>2.802</v>
      </c>
      <c r="T60" s="3">
        <v>2.9620000000000002</v>
      </c>
      <c r="U60" s="3">
        <v>3.4449999999999998</v>
      </c>
      <c r="V60" s="3">
        <v>3.13</v>
      </c>
      <c r="W60" s="3">
        <v>3.3239999999999998</v>
      </c>
      <c r="X60" s="3">
        <v>3.2519999999999998</v>
      </c>
      <c r="Y60" s="3">
        <v>3.3180000000000001</v>
      </c>
      <c r="Z60" s="3">
        <v>3.18</v>
      </c>
      <c r="AA60" s="3">
        <v>3.0920000000000001</v>
      </c>
      <c r="AB60" s="3">
        <v>2.9750000000000001</v>
      </c>
      <c r="AC60" s="3">
        <v>3.0870000000000002</v>
      </c>
      <c r="AD60" s="3">
        <v>3.1989999999999998</v>
      </c>
      <c r="AE60" s="3">
        <v>3.302</v>
      </c>
      <c r="AF60" s="3">
        <v>3.3889999999999998</v>
      </c>
      <c r="AG60" s="3">
        <v>3.3690000000000002</v>
      </c>
      <c r="AH60" s="3">
        <v>2.665</v>
      </c>
      <c r="AI60" s="3">
        <v>3.1850000000000001</v>
      </c>
      <c r="AJ60" s="3">
        <v>3.1640000000000001</v>
      </c>
      <c r="AK60" s="3">
        <v>3.0779999999999998</v>
      </c>
      <c r="AL60" s="3">
        <v>2.88</v>
      </c>
      <c r="AM60" s="3">
        <v>3.125</v>
      </c>
    </row>
    <row r="61" spans="1:39" x14ac:dyDescent="0.2">
      <c r="A61" s="12"/>
      <c r="B61" s="13" t="str">
        <f t="shared" si="6"/>
        <v>B1u (Val, pi-pi*)</v>
      </c>
      <c r="C61" s="3">
        <v>3.113</v>
      </c>
      <c r="D61" s="3">
        <v>3.1629999999999998</v>
      </c>
      <c r="E61" s="3">
        <v>3.177</v>
      </c>
      <c r="F61" s="3">
        <v>3.1739999999999999</v>
      </c>
      <c r="G61" s="3">
        <v>2.7210000000000001</v>
      </c>
      <c r="H61" s="3">
        <v>3.2549999999999999</v>
      </c>
      <c r="I61" s="3">
        <v>3.278</v>
      </c>
      <c r="J61" s="3">
        <v>3.3759999999999999</v>
      </c>
      <c r="K61" s="3">
        <v>3.427</v>
      </c>
      <c r="L61" s="3">
        <v>3.3330000000000002</v>
      </c>
      <c r="M61" s="3">
        <v>3.5750000000000002</v>
      </c>
      <c r="N61" s="3">
        <v>3.532</v>
      </c>
      <c r="O61" s="3">
        <v>3.573</v>
      </c>
      <c r="P61" s="3">
        <v>3.3879999999999999</v>
      </c>
      <c r="Q61" s="3">
        <v>3.3759999999999999</v>
      </c>
      <c r="R61" s="3">
        <v>3.3</v>
      </c>
      <c r="S61" s="3">
        <v>3.2570000000000001</v>
      </c>
      <c r="T61" s="3">
        <v>3.2280000000000002</v>
      </c>
      <c r="U61" s="3">
        <v>3.153</v>
      </c>
      <c r="V61" s="3">
        <v>3.3660000000000001</v>
      </c>
      <c r="W61" s="3">
        <v>3.5019999999999998</v>
      </c>
      <c r="X61" s="3">
        <v>3.4039999999999999</v>
      </c>
      <c r="Y61" s="3">
        <v>3.431</v>
      </c>
      <c r="Z61" s="3">
        <v>3.306</v>
      </c>
      <c r="AA61" s="3">
        <v>3.4740000000000002</v>
      </c>
      <c r="AB61" s="14">
        <v>3.3940000000000001</v>
      </c>
      <c r="AC61" s="14">
        <v>3.282</v>
      </c>
      <c r="AD61" s="14">
        <v>3.419</v>
      </c>
      <c r="AE61" s="14">
        <v>3.4540000000000002</v>
      </c>
      <c r="AF61" s="14">
        <v>3.3340000000000001</v>
      </c>
      <c r="AG61" s="14">
        <v>3.4329999999999998</v>
      </c>
      <c r="AH61" s="14">
        <v>4.0279999999999996</v>
      </c>
      <c r="AI61" s="14">
        <v>3.4140000000000001</v>
      </c>
      <c r="AJ61" s="14">
        <v>3.4169999999999998</v>
      </c>
      <c r="AK61" s="3">
        <v>3.4119999999999999</v>
      </c>
      <c r="AL61" s="3">
        <v>3.214</v>
      </c>
      <c r="AM61" s="3">
        <v>3.3650000000000002</v>
      </c>
    </row>
    <row r="62" spans="1:39" x14ac:dyDescent="0.2">
      <c r="A62" s="12"/>
      <c r="B62" s="13" t="str">
        <f t="shared" si="6"/>
        <v>B3g (Val, pi-pi*)</v>
      </c>
      <c r="C62" s="3">
        <v>3.09</v>
      </c>
      <c r="D62" s="3">
        <v>3.12</v>
      </c>
      <c r="E62" s="3">
        <v>3.1619999999999999</v>
      </c>
      <c r="F62" s="3">
        <v>3.1970000000000001</v>
      </c>
      <c r="G62" s="3">
        <v>2.7240000000000002</v>
      </c>
      <c r="H62" s="3">
        <v>3.1869999999999998</v>
      </c>
      <c r="I62" s="3">
        <v>3.206</v>
      </c>
      <c r="J62" s="3">
        <v>3.4350000000000001</v>
      </c>
      <c r="K62" s="3">
        <v>3.4929999999999999</v>
      </c>
      <c r="L62" s="3">
        <v>3.3730000000000002</v>
      </c>
      <c r="M62" s="3">
        <v>3.6560000000000001</v>
      </c>
      <c r="N62" s="3">
        <v>3.6240000000000001</v>
      </c>
      <c r="O62" s="3">
        <v>3.6549999999999998</v>
      </c>
      <c r="P62" s="3">
        <v>3.4129999999999998</v>
      </c>
      <c r="Q62" s="3">
        <v>3.4039999999999999</v>
      </c>
      <c r="R62" s="3">
        <v>3.36</v>
      </c>
      <c r="S62" s="3">
        <v>3.2240000000000002</v>
      </c>
      <c r="T62" s="3">
        <v>3.2480000000000002</v>
      </c>
      <c r="U62" s="3">
        <v>3.258</v>
      </c>
      <c r="V62" s="3">
        <v>3.419</v>
      </c>
      <c r="W62" s="3">
        <v>3.5779999999999998</v>
      </c>
      <c r="X62" s="3">
        <v>3.4830000000000001</v>
      </c>
      <c r="Y62" s="3">
        <v>3.5129999999999999</v>
      </c>
      <c r="Z62" s="3">
        <v>3.4</v>
      </c>
      <c r="AA62" s="3">
        <v>3.5489999999999999</v>
      </c>
      <c r="AB62" s="3">
        <v>3.4630000000000001</v>
      </c>
      <c r="AC62" s="3">
        <v>3.3679999999999999</v>
      </c>
      <c r="AD62" s="3">
        <v>3.5310000000000001</v>
      </c>
      <c r="AE62" s="3">
        <v>3.5649999999999999</v>
      </c>
      <c r="AF62" s="3">
        <v>3.456</v>
      </c>
      <c r="AG62" s="3">
        <v>3.5569999999999999</v>
      </c>
      <c r="AH62" s="3">
        <v>4.1319999999999997</v>
      </c>
      <c r="AI62" s="3">
        <v>3.5329999999999999</v>
      </c>
      <c r="AJ62" s="3">
        <v>3.5379999999999998</v>
      </c>
      <c r="AK62" s="3">
        <v>3.4009999999999998</v>
      </c>
      <c r="AL62" s="3">
        <v>3.21</v>
      </c>
      <c r="AM62" s="3">
        <v>3.3839999999999999</v>
      </c>
    </row>
    <row r="63" spans="1:39" x14ac:dyDescent="0.2">
      <c r="A63" s="12"/>
      <c r="B63" s="13" t="str">
        <f t="shared" si="6"/>
        <v>Ag (Val, pi-pi*)</v>
      </c>
      <c r="C63" s="3">
        <v>3.0720000000000001</v>
      </c>
      <c r="D63" s="3">
        <v>3.1120000000000001</v>
      </c>
      <c r="E63" s="3">
        <v>3.1680000000000001</v>
      </c>
      <c r="F63" s="3">
        <v>3.24</v>
      </c>
      <c r="G63" s="3">
        <v>3.169</v>
      </c>
      <c r="H63" s="3">
        <v>3.2749999999999999</v>
      </c>
      <c r="I63" s="3">
        <v>3.2909999999999999</v>
      </c>
      <c r="J63" s="3">
        <v>3.4990000000000001</v>
      </c>
      <c r="K63" s="3">
        <v>3.5379999999999998</v>
      </c>
      <c r="L63" s="3">
        <v>3.4620000000000002</v>
      </c>
      <c r="M63" s="3">
        <v>3.6960000000000002</v>
      </c>
      <c r="N63" s="3">
        <v>3.653</v>
      </c>
      <c r="O63" s="3">
        <v>3.6850000000000001</v>
      </c>
      <c r="P63" s="3">
        <v>3.44</v>
      </c>
      <c r="Q63" s="3">
        <v>3.4319999999999999</v>
      </c>
      <c r="R63" s="3">
        <v>3.512</v>
      </c>
      <c r="S63" s="3">
        <v>3.2629999999999999</v>
      </c>
      <c r="T63" s="3">
        <v>3.3140000000000001</v>
      </c>
      <c r="U63" s="3">
        <v>3.7240000000000002</v>
      </c>
      <c r="V63" s="3">
        <v>3.56</v>
      </c>
      <c r="W63" s="3">
        <v>3.7250000000000001</v>
      </c>
      <c r="X63" s="3">
        <v>3.7160000000000002</v>
      </c>
      <c r="Y63" s="3">
        <v>3.8149999999999999</v>
      </c>
      <c r="Z63" s="3">
        <v>3.758</v>
      </c>
      <c r="AA63" s="3">
        <v>3.7639999999999998</v>
      </c>
      <c r="AB63" s="3">
        <v>3.5019999999999998</v>
      </c>
      <c r="AC63" s="3">
        <v>3.4950000000000001</v>
      </c>
      <c r="AD63" s="3">
        <v>3.68</v>
      </c>
      <c r="AE63" s="3">
        <v>3.79</v>
      </c>
      <c r="AF63" s="3">
        <v>3.802</v>
      </c>
      <c r="AG63" s="3">
        <v>3.83</v>
      </c>
      <c r="AH63" s="3">
        <v>3.9140000000000001</v>
      </c>
      <c r="AI63" s="3">
        <v>3.6859999999999999</v>
      </c>
      <c r="AJ63" s="3">
        <v>3.6669999999999998</v>
      </c>
      <c r="AK63" s="3">
        <v>3.4060000000000001</v>
      </c>
      <c r="AL63" s="3">
        <v>3.222</v>
      </c>
      <c r="AM63" s="3">
        <v>3.387</v>
      </c>
    </row>
    <row r="66" spans="1:22" x14ac:dyDescent="0.2">
      <c r="A66" s="11" t="s">
        <v>343</v>
      </c>
      <c r="B66" s="12"/>
      <c r="C66" s="66" t="s">
        <v>344</v>
      </c>
      <c r="D66" s="66"/>
      <c r="E66" s="66"/>
      <c r="F66" s="66" t="s">
        <v>345</v>
      </c>
      <c r="G66" s="66"/>
      <c r="H66" s="66"/>
      <c r="I66" s="66" t="s">
        <v>346</v>
      </c>
      <c r="J66" s="66"/>
      <c r="K66" s="66"/>
      <c r="L66" s="66" t="s">
        <v>347</v>
      </c>
      <c r="M66" s="66"/>
      <c r="N66" s="66"/>
    </row>
    <row r="67" spans="1:22" x14ac:dyDescent="0.2">
      <c r="A67" s="12"/>
      <c r="B67" s="12"/>
      <c r="C67" s="41" t="s">
        <v>248</v>
      </c>
      <c r="D67" s="41" t="s">
        <v>348</v>
      </c>
      <c r="E67" s="41" t="s">
        <v>349</v>
      </c>
      <c r="F67" s="41" t="s">
        <v>248</v>
      </c>
      <c r="G67" s="41" t="s">
        <v>348</v>
      </c>
      <c r="H67" s="41" t="s">
        <v>349</v>
      </c>
      <c r="I67" s="41" t="s">
        <v>248</v>
      </c>
      <c r="J67" s="41" t="s">
        <v>348</v>
      </c>
      <c r="K67" s="41" t="s">
        <v>349</v>
      </c>
      <c r="L67" s="41" t="s">
        <v>248</v>
      </c>
      <c r="M67" s="41" t="s">
        <v>348</v>
      </c>
      <c r="N67" s="41" t="s">
        <v>349</v>
      </c>
    </row>
    <row r="68" spans="1:22" x14ac:dyDescent="0.2">
      <c r="A68" s="11" t="str">
        <f>A52</f>
        <v>Singlet</v>
      </c>
      <c r="B68" s="13" t="str">
        <f t="shared" ref="B68:B79" si="7">B36</f>
        <v>B1g (Val, n-pi*)</v>
      </c>
      <c r="C68" s="18">
        <v>2.6255190000000002</v>
      </c>
      <c r="D68" s="18">
        <v>3.0652469999999998</v>
      </c>
      <c r="E68" s="18">
        <v>4.0747109999999997</v>
      </c>
      <c r="F68" s="18">
        <v>3.1044309999999999</v>
      </c>
      <c r="G68" s="18">
        <v>3.1844139999999999</v>
      </c>
      <c r="H68" s="18">
        <v>3.8252730000000001</v>
      </c>
      <c r="I68" s="18">
        <v>2.6644909999999999</v>
      </c>
      <c r="J68" s="18">
        <v>3.1020460000000001</v>
      </c>
      <c r="K68" s="18">
        <v>4.1056150000000002</v>
      </c>
      <c r="L68" s="18">
        <v>3.1431170000000002</v>
      </c>
      <c r="M68" s="18">
        <v>3.2215780000000001</v>
      </c>
      <c r="N68" s="18">
        <v>3.855191</v>
      </c>
    </row>
    <row r="69" spans="1:22" x14ac:dyDescent="0.2">
      <c r="A69" s="12"/>
      <c r="B69" s="13" t="str">
        <f t="shared" si="7"/>
        <v>Au (Val, n-pi*)</v>
      </c>
      <c r="C69" s="18">
        <v>2.8433440000000001</v>
      </c>
      <c r="D69" s="18">
        <v>3.297593</v>
      </c>
      <c r="E69" s="18">
        <v>4.2597500000000004</v>
      </c>
      <c r="F69" s="18">
        <v>3.3508</v>
      </c>
      <c r="G69" s="18">
        <v>3.4210189999999998</v>
      </c>
      <c r="H69" s="18">
        <v>3.9921519999999999</v>
      </c>
      <c r="I69" s="18">
        <v>2.878965</v>
      </c>
      <c r="J69" s="18">
        <v>3.3313229999999998</v>
      </c>
      <c r="K69" s="18">
        <v>4.288036</v>
      </c>
      <c r="L69" s="18">
        <v>3.386047</v>
      </c>
      <c r="M69" s="18">
        <v>3.4550519999999998</v>
      </c>
      <c r="N69" s="18">
        <v>4.0193570000000003</v>
      </c>
    </row>
    <row r="70" spans="1:22" x14ac:dyDescent="0.2">
      <c r="A70" s="12"/>
      <c r="B70" s="13" t="str">
        <f t="shared" si="7"/>
        <v>Ag (Val, pi-pi*)</v>
      </c>
      <c r="C70" s="18">
        <v>3.7216640000000001</v>
      </c>
      <c r="D70" s="18">
        <v>4.0782420000000004</v>
      </c>
      <c r="E70" s="18">
        <v>4.6300780000000001</v>
      </c>
      <c r="F70" s="18">
        <v>4.1212059999999999</v>
      </c>
      <c r="G70" s="18">
        <v>4.1756279999999997</v>
      </c>
      <c r="H70" s="18">
        <v>4.5107030000000004</v>
      </c>
      <c r="I70" s="18">
        <v>3.8232719999999998</v>
      </c>
      <c r="J70" s="18">
        <v>4.1808800000000002</v>
      </c>
      <c r="K70" s="18">
        <v>4.7397710000000002</v>
      </c>
      <c r="L70" s="18">
        <v>4.2253020000000001</v>
      </c>
      <c r="M70" s="18">
        <v>4.2792009999999996</v>
      </c>
      <c r="N70" s="18">
        <v>4.6190360000000004</v>
      </c>
    </row>
    <row r="71" spans="1:22" x14ac:dyDescent="0.2">
      <c r="A71" s="12"/>
      <c r="B71" s="13" t="str">
        <f t="shared" si="7"/>
        <v>B2u (Val, pi-pi*)</v>
      </c>
      <c r="C71" s="18">
        <v>3.7432940000000001</v>
      </c>
      <c r="D71" s="18">
        <v>4.0928399999999998</v>
      </c>
      <c r="E71" s="18">
        <v>4.6682610000000002</v>
      </c>
      <c r="F71" s="18">
        <v>4.1189600000000004</v>
      </c>
      <c r="G71" s="18">
        <v>4.1837559999999998</v>
      </c>
      <c r="H71" s="18">
        <v>4.5581829999999997</v>
      </c>
      <c r="I71" s="18">
        <v>3.8090630000000001</v>
      </c>
      <c r="J71" s="18">
        <v>4.1608289999999997</v>
      </c>
      <c r="K71" s="18">
        <v>4.745234</v>
      </c>
      <c r="L71" s="18">
        <v>4.187443</v>
      </c>
      <c r="M71" s="18">
        <v>4.2529260000000004</v>
      </c>
      <c r="N71" s="18">
        <v>4.6334540000000004</v>
      </c>
    </row>
    <row r="72" spans="1:22" x14ac:dyDescent="0.2">
      <c r="A72" s="12"/>
      <c r="B72" s="13" t="str">
        <f t="shared" si="7"/>
        <v>B3g (Val, pi-pi*)</v>
      </c>
      <c r="C72" s="18">
        <v>3.631224</v>
      </c>
      <c r="D72" s="18">
        <v>3.9913340000000002</v>
      </c>
      <c r="E72" s="18">
        <v>4.5861689999999999</v>
      </c>
      <c r="F72" s="18">
        <v>3.9731559999999999</v>
      </c>
      <c r="G72" s="18">
        <v>4.0755650000000001</v>
      </c>
      <c r="H72" s="18">
        <v>4.4804000000000004</v>
      </c>
      <c r="I72" s="18">
        <v>3.7311809999999999</v>
      </c>
      <c r="J72" s="18">
        <v>4.0962329999999998</v>
      </c>
      <c r="K72" s="18">
        <v>4.6980019999999998</v>
      </c>
      <c r="L72" s="18">
        <v>4.071637</v>
      </c>
      <c r="M72" s="18">
        <v>4.1800069999999998</v>
      </c>
      <c r="N72" s="18">
        <v>4.5925710000000004</v>
      </c>
    </row>
    <row r="73" spans="1:22" x14ac:dyDescent="0.2">
      <c r="A73" s="12"/>
      <c r="B73" s="13" t="str">
        <f t="shared" si="7"/>
        <v>B1u (Val, pi-pi*)</v>
      </c>
      <c r="C73" s="18">
        <v>4.4055980000000003</v>
      </c>
      <c r="D73" s="18">
        <v>4.7670409999999999</v>
      </c>
      <c r="E73" s="18">
        <v>5.2599720000000003</v>
      </c>
      <c r="F73" s="18">
        <v>4.816268</v>
      </c>
      <c r="G73" s="18">
        <v>4.8638649999999997</v>
      </c>
      <c r="H73" s="18">
        <v>5.1368669999999996</v>
      </c>
      <c r="I73" s="18">
        <v>4.6585419999999997</v>
      </c>
      <c r="J73" s="18">
        <v>5.0144450000000003</v>
      </c>
      <c r="K73" s="18">
        <v>5.4565460000000003</v>
      </c>
      <c r="L73" s="18">
        <v>5.069121</v>
      </c>
      <c r="M73" s="18">
        <v>5.110671</v>
      </c>
      <c r="N73" s="18">
        <v>5.3357599999999996</v>
      </c>
    </row>
    <row r="74" spans="1:22" x14ac:dyDescent="0.2">
      <c r="A74" s="12"/>
      <c r="B74" s="13" t="str">
        <f t="shared" si="7"/>
        <v>B2u (Val, pi-pi*)</v>
      </c>
      <c r="C74" s="18">
        <v>4.8443990000000001</v>
      </c>
      <c r="D74" s="18">
        <v>5.1949589999999999</v>
      </c>
      <c r="E74" s="18">
        <v>5.9355330000000004</v>
      </c>
      <c r="F74" s="18">
        <v>5.2329290000000004</v>
      </c>
      <c r="G74" s="18">
        <v>5.2874160000000003</v>
      </c>
      <c r="H74" s="18">
        <v>5.8253750000000002</v>
      </c>
      <c r="I74" s="18">
        <v>4.9896520000000004</v>
      </c>
      <c r="J74" s="18">
        <v>5.3487280000000004</v>
      </c>
      <c r="K74" s="18">
        <v>6.1004230000000002</v>
      </c>
      <c r="L74" s="18">
        <v>5.387893</v>
      </c>
      <c r="M74" s="18">
        <v>5.4435450000000003</v>
      </c>
      <c r="N74" s="18">
        <v>5.9878280000000004</v>
      </c>
    </row>
    <row r="75" spans="1:22" x14ac:dyDescent="0.2">
      <c r="A75" s="11" t="str">
        <f>A59</f>
        <v>Triplet</v>
      </c>
      <c r="B75" s="13" t="str">
        <f t="shared" si="7"/>
        <v>B1g (Val, n-pi*)</v>
      </c>
      <c r="C75" s="18">
        <v>2.1279629999999998</v>
      </c>
      <c r="D75" s="18">
        <v>2.556578</v>
      </c>
      <c r="E75" s="18">
        <v>3.6297410000000001</v>
      </c>
      <c r="F75" s="18">
        <v>2.5759180000000002</v>
      </c>
      <c r="G75" s="18">
        <v>2.6658529999999998</v>
      </c>
      <c r="H75" s="18">
        <v>3.395321</v>
      </c>
      <c r="I75" s="18">
        <v>2.1695679999999999</v>
      </c>
      <c r="J75" s="18">
        <v>2.6014629999999999</v>
      </c>
      <c r="K75" s="18">
        <v>3.669349</v>
      </c>
      <c r="L75" s="18">
        <v>2.626233</v>
      </c>
      <c r="M75" s="18">
        <v>2.713476</v>
      </c>
      <c r="N75" s="18">
        <v>3.430005</v>
      </c>
    </row>
    <row r="76" spans="1:22" x14ac:dyDescent="0.2">
      <c r="A76" s="12"/>
      <c r="B76" s="13" t="str">
        <f t="shared" si="7"/>
        <v>Au (Val, n-pi*)</v>
      </c>
      <c r="C76" s="18">
        <v>2.329955</v>
      </c>
      <c r="D76" s="18">
        <v>2.7729720000000002</v>
      </c>
      <c r="E76" s="18">
        <v>3.807572</v>
      </c>
      <c r="F76" s="18">
        <v>2.80586</v>
      </c>
      <c r="G76" s="18">
        <v>2.8865940000000001</v>
      </c>
      <c r="H76" s="18">
        <v>3.5562369999999999</v>
      </c>
      <c r="I76" s="18">
        <v>2.370031</v>
      </c>
      <c r="J76" s="18">
        <v>2.8165490000000002</v>
      </c>
      <c r="K76" s="18">
        <v>3.84599</v>
      </c>
      <c r="L76" s="18">
        <v>2.8544700000000001</v>
      </c>
      <c r="M76" s="18">
        <v>2.9328409999999998</v>
      </c>
      <c r="N76" s="18">
        <v>3.589518</v>
      </c>
    </row>
    <row r="77" spans="1:22" x14ac:dyDescent="0.2">
      <c r="A77" s="12"/>
      <c r="B77" s="13" t="str">
        <f t="shared" si="7"/>
        <v>B1u (Val, pi-pi*)</v>
      </c>
      <c r="C77" s="18">
        <v>2.5480010000000002</v>
      </c>
      <c r="D77" s="18">
        <v>2.7831090000000001</v>
      </c>
      <c r="E77" s="18">
        <v>3.4998100000000001</v>
      </c>
      <c r="F77" s="18">
        <v>2.7157830000000001</v>
      </c>
      <c r="G77" s="18">
        <v>2.806219</v>
      </c>
      <c r="H77" s="18">
        <v>3.4630420000000002</v>
      </c>
      <c r="I77" s="18">
        <v>2.7909320000000002</v>
      </c>
      <c r="J77" s="18">
        <v>3.077394</v>
      </c>
      <c r="K77" s="18">
        <v>3.7459020000000001</v>
      </c>
      <c r="L77" s="18">
        <v>3.0511159999999999</v>
      </c>
      <c r="M77" s="18">
        <v>3.131221</v>
      </c>
      <c r="N77" s="18">
        <v>3.6732550000000002</v>
      </c>
      <c r="S77" s="3"/>
    </row>
    <row r="78" spans="1:22" x14ac:dyDescent="0.2">
      <c r="A78" s="12"/>
      <c r="B78" s="13" t="str">
        <f t="shared" si="7"/>
        <v>B3g (Val, pi-pi*)</v>
      </c>
      <c r="C78" s="18">
        <v>2.7140140000000001</v>
      </c>
      <c r="D78" s="18">
        <v>2.9403410000000001</v>
      </c>
      <c r="E78" s="18">
        <v>3.5146540000000002</v>
      </c>
      <c r="F78" s="18">
        <v>2.9057210000000002</v>
      </c>
      <c r="G78" s="18">
        <v>2.9740799999999998</v>
      </c>
      <c r="H78" s="18">
        <v>3.470237</v>
      </c>
      <c r="I78" s="18">
        <v>2.8902139999999998</v>
      </c>
      <c r="J78" s="18">
        <v>3.1610480000000001</v>
      </c>
      <c r="K78" s="18">
        <v>3.7055690000000001</v>
      </c>
      <c r="L78" s="18">
        <v>3.1573259999999999</v>
      </c>
      <c r="M78" s="18">
        <v>3.2211259999999999</v>
      </c>
      <c r="N78" s="18">
        <v>3.6325669999999999</v>
      </c>
    </row>
    <row r="79" spans="1:22" x14ac:dyDescent="0.2">
      <c r="A79" s="12"/>
      <c r="B79" s="13" t="str">
        <f t="shared" si="7"/>
        <v>Ag (Val, pi-pi*)</v>
      </c>
      <c r="C79" s="18">
        <v>2.8103570000000002</v>
      </c>
      <c r="D79" s="18">
        <v>3.1154449999999998</v>
      </c>
      <c r="E79" s="18">
        <v>3.7060749999999998</v>
      </c>
      <c r="F79" s="18">
        <v>3.1080869999999998</v>
      </c>
      <c r="G79" s="18">
        <v>3.1826140000000001</v>
      </c>
      <c r="H79" s="18">
        <v>3.6222759999999998</v>
      </c>
      <c r="I79" s="18">
        <v>2.8863240000000001</v>
      </c>
      <c r="J79" s="18">
        <v>3.2017069999999999</v>
      </c>
      <c r="K79" s="18">
        <v>3.77841</v>
      </c>
      <c r="L79" s="18">
        <v>3.2085590000000002</v>
      </c>
      <c r="M79" s="18">
        <v>3.2769919999999999</v>
      </c>
      <c r="N79" s="18">
        <v>3.685972</v>
      </c>
      <c r="O79" s="3"/>
      <c r="P79" s="3"/>
      <c r="Q79" s="3"/>
      <c r="R79" s="3"/>
      <c r="S79" s="3"/>
      <c r="T79" s="3"/>
      <c r="U79" s="3"/>
      <c r="V79" s="3"/>
    </row>
    <row r="80" spans="1:22" x14ac:dyDescent="0.2">
      <c r="Q80" s="3"/>
    </row>
  </sheetData>
  <mergeCells count="4">
    <mergeCell ref="C66:E66"/>
    <mergeCell ref="F66:H66"/>
    <mergeCell ref="I66:K66"/>
    <mergeCell ref="L66:N6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C7670-E4BB-D646-AE8B-1D3359858D93}">
  <dimension ref="A1:AM59"/>
  <sheetViews>
    <sheetView zoomScale="80" zoomScaleNormal="80" workbookViewId="0">
      <selection activeCell="G1" sqref="G1"/>
    </sheetView>
  </sheetViews>
  <sheetFormatPr baseColWidth="10" defaultRowHeight="16" x14ac:dyDescent="0.2"/>
  <sheetData>
    <row r="1" spans="1:21" x14ac:dyDescent="0.2">
      <c r="A1" s="9" t="s">
        <v>80</v>
      </c>
      <c r="B1" s="9"/>
      <c r="C1" s="9" t="s">
        <v>0</v>
      </c>
      <c r="D1" s="26"/>
      <c r="E1" s="10">
        <f>COUNT(C4:C11)</f>
        <v>8</v>
      </c>
      <c r="F1" s="25" t="s">
        <v>61</v>
      </c>
      <c r="G1" s="1" t="s">
        <v>420</v>
      </c>
      <c r="H1" s="24"/>
      <c r="I1" s="24"/>
      <c r="J1" s="24"/>
      <c r="K1" s="10"/>
      <c r="L1" s="10"/>
      <c r="M1" s="24" t="s">
        <v>228</v>
      </c>
      <c r="N1" s="10"/>
      <c r="O1" s="10"/>
      <c r="P1" s="10"/>
      <c r="Q1" s="10"/>
      <c r="R1" s="30"/>
      <c r="S1" s="24"/>
      <c r="T1" s="24"/>
      <c r="U1" s="24"/>
    </row>
    <row r="2" spans="1:21" x14ac:dyDescent="0.2">
      <c r="A2" s="11" t="s">
        <v>25</v>
      </c>
      <c r="B2" s="12"/>
      <c r="C2" s="12" t="s">
        <v>23</v>
      </c>
      <c r="D2" s="12" t="s">
        <v>23</v>
      </c>
      <c r="E2" s="12" t="s">
        <v>22</v>
      </c>
      <c r="F2" s="12" t="s">
        <v>32</v>
      </c>
      <c r="G2" s="12" t="s">
        <v>32</v>
      </c>
      <c r="H2" s="12" t="s">
        <v>24</v>
      </c>
      <c r="I2" s="12" t="s">
        <v>24</v>
      </c>
      <c r="J2" s="12"/>
      <c r="K2" s="35" t="s">
        <v>23</v>
      </c>
      <c r="L2" s="35" t="s">
        <v>22</v>
      </c>
      <c r="M2" s="35" t="s">
        <v>46</v>
      </c>
      <c r="N2" s="35" t="s">
        <v>46</v>
      </c>
      <c r="O2" s="35" t="s">
        <v>22</v>
      </c>
      <c r="P2" s="10"/>
      <c r="Q2" s="10"/>
      <c r="R2" s="30"/>
      <c r="S2" s="24"/>
      <c r="T2" s="24"/>
      <c r="U2" s="24"/>
    </row>
    <row r="3" spans="1:21" x14ac:dyDescent="0.2">
      <c r="A3" s="12"/>
      <c r="B3" s="12"/>
      <c r="C3" s="11" t="s">
        <v>318</v>
      </c>
      <c r="D3" s="11" t="s">
        <v>28</v>
      </c>
      <c r="E3" s="11" t="s">
        <v>29</v>
      </c>
      <c r="F3" s="11" t="s">
        <v>319</v>
      </c>
      <c r="G3" s="11" t="s">
        <v>1</v>
      </c>
      <c r="H3" s="11" t="s">
        <v>2</v>
      </c>
      <c r="I3" s="11" t="s">
        <v>317</v>
      </c>
      <c r="J3" s="11" t="s">
        <v>72</v>
      </c>
      <c r="K3" s="36" t="s">
        <v>127</v>
      </c>
      <c r="L3" s="36" t="s">
        <v>91</v>
      </c>
      <c r="M3" s="36" t="s">
        <v>94</v>
      </c>
      <c r="N3" s="36" t="s">
        <v>94</v>
      </c>
      <c r="O3" s="36" t="s">
        <v>29</v>
      </c>
      <c r="P3" s="10"/>
      <c r="Q3" s="10"/>
      <c r="R3" s="30"/>
      <c r="S3" s="24"/>
      <c r="T3" s="24"/>
      <c r="U3" s="24"/>
    </row>
    <row r="4" spans="1:21" x14ac:dyDescent="0.2">
      <c r="A4" s="11" t="s">
        <v>35</v>
      </c>
      <c r="B4" s="13" t="s">
        <v>30</v>
      </c>
      <c r="C4" s="14">
        <v>2.6419999999999999</v>
      </c>
      <c r="D4" s="14">
        <v>2.629</v>
      </c>
      <c r="E4" s="14">
        <v>2.6339999999999999</v>
      </c>
      <c r="F4" s="14">
        <v>2.5310000000000001</v>
      </c>
      <c r="G4" s="14">
        <v>2.5249999999999999</v>
      </c>
      <c r="H4" s="14">
        <v>2.5179999999999998</v>
      </c>
      <c r="I4" s="14">
        <v>2.5249999999999999</v>
      </c>
      <c r="J4" s="14">
        <f>I4+H4-F4</f>
        <v>2.5119999999999991</v>
      </c>
      <c r="K4" s="24">
        <v>84.3</v>
      </c>
      <c r="L4" s="24" t="s">
        <v>232</v>
      </c>
      <c r="M4" s="24" t="s">
        <v>228</v>
      </c>
      <c r="N4" s="24">
        <v>0</v>
      </c>
      <c r="O4" s="24" t="s">
        <v>306</v>
      </c>
      <c r="P4" s="24"/>
      <c r="Q4" s="10"/>
      <c r="R4" s="30"/>
      <c r="S4" s="24"/>
      <c r="T4" s="24"/>
      <c r="U4" s="24"/>
    </row>
    <row r="5" spans="1:21" x14ac:dyDescent="0.2">
      <c r="A5" s="12"/>
      <c r="B5" s="13" t="s">
        <v>217</v>
      </c>
      <c r="C5" s="14">
        <v>3.8769999999999998</v>
      </c>
      <c r="D5" s="14">
        <v>3.8239999999999998</v>
      </c>
      <c r="E5" s="14">
        <v>3.823</v>
      </c>
      <c r="F5" s="14">
        <v>3.4689999999999999</v>
      </c>
      <c r="G5" s="14">
        <v>3.419</v>
      </c>
      <c r="H5" s="14">
        <v>3.3980000000000001</v>
      </c>
      <c r="I5" s="14">
        <v>3.528</v>
      </c>
      <c r="J5" s="14">
        <f>I5+H5-F5</f>
        <v>3.4570000000000003</v>
      </c>
      <c r="K5" s="24">
        <v>79.900000000000006</v>
      </c>
      <c r="L5" s="24" t="s">
        <v>233</v>
      </c>
      <c r="M5" s="24" t="s">
        <v>228</v>
      </c>
      <c r="N5" s="24">
        <v>0</v>
      </c>
      <c r="O5" s="24" t="s">
        <v>307</v>
      </c>
      <c r="P5" s="24"/>
      <c r="Q5" s="10"/>
      <c r="R5" s="30"/>
      <c r="S5" s="24"/>
      <c r="T5" s="24"/>
      <c r="U5" s="24"/>
    </row>
    <row r="6" spans="1:21" x14ac:dyDescent="0.2">
      <c r="A6" s="12"/>
      <c r="B6" s="13" t="s">
        <v>31</v>
      </c>
      <c r="C6" s="14">
        <v>3.9569999999999999</v>
      </c>
      <c r="D6" s="14">
        <v>3.9319999999999999</v>
      </c>
      <c r="E6" s="14">
        <v>3.9420000000000002</v>
      </c>
      <c r="F6" s="14">
        <v>3.4460000000000002</v>
      </c>
      <c r="G6" s="14">
        <v>3.427</v>
      </c>
      <c r="H6" s="14">
        <v>3.407</v>
      </c>
      <c r="I6" s="14">
        <v>3.5019999999999998</v>
      </c>
      <c r="J6" s="14">
        <f>I6+H6-F6</f>
        <v>3.4629999999999996</v>
      </c>
      <c r="K6" s="24">
        <v>75.400000000000006</v>
      </c>
      <c r="L6" s="24" t="s">
        <v>167</v>
      </c>
      <c r="M6" s="24" t="s">
        <v>231</v>
      </c>
      <c r="N6" s="24">
        <v>-2</v>
      </c>
      <c r="O6" s="24" t="s">
        <v>123</v>
      </c>
      <c r="P6" s="24"/>
      <c r="Q6" s="10"/>
      <c r="R6" s="30"/>
      <c r="S6" s="24"/>
      <c r="T6" s="24"/>
      <c r="U6" s="24"/>
    </row>
    <row r="7" spans="1:21" x14ac:dyDescent="0.2">
      <c r="A7" s="12"/>
      <c r="B7" s="13" t="s">
        <v>47</v>
      </c>
      <c r="C7" s="14">
        <v>4.1609999999999996</v>
      </c>
      <c r="D7" s="14">
        <v>4.093</v>
      </c>
      <c r="E7" s="14">
        <v>4.0780000000000003</v>
      </c>
      <c r="F7" s="14">
        <v>3.988</v>
      </c>
      <c r="G7" s="14">
        <v>3.9140000000000001</v>
      </c>
      <c r="H7" s="14">
        <v>3.875</v>
      </c>
      <c r="I7" s="14">
        <v>3.9940000000000002</v>
      </c>
      <c r="J7" s="14">
        <f>I7+H7-F7</f>
        <v>3.8809999999999998</v>
      </c>
      <c r="K7" s="24">
        <v>88.8</v>
      </c>
      <c r="L7" s="24" t="s">
        <v>37</v>
      </c>
      <c r="M7" s="24" t="s">
        <v>230</v>
      </c>
      <c r="N7" s="24">
        <v>5</v>
      </c>
      <c r="O7" s="24" t="s">
        <v>227</v>
      </c>
      <c r="P7" s="24"/>
      <c r="Q7" s="10"/>
      <c r="R7" s="30"/>
      <c r="S7" s="24"/>
      <c r="T7" s="24"/>
      <c r="U7" s="24"/>
    </row>
    <row r="8" spans="1:21" x14ac:dyDescent="0.2">
      <c r="A8" s="11" t="s">
        <v>3</v>
      </c>
      <c r="B8" s="13" t="s">
        <v>30</v>
      </c>
      <c r="C8" s="14">
        <v>1.2529999999999999</v>
      </c>
      <c r="D8" s="14">
        <v>1.236</v>
      </c>
      <c r="E8" s="14">
        <v>1.198</v>
      </c>
      <c r="F8" s="14">
        <v>1.3779999999999999</v>
      </c>
      <c r="G8" s="10">
        <v>1.367</v>
      </c>
      <c r="H8" s="22"/>
      <c r="I8" s="22"/>
      <c r="J8" s="14">
        <f>G8+E8-D8</f>
        <v>1.329</v>
      </c>
      <c r="K8" s="24">
        <v>97.5</v>
      </c>
      <c r="L8" s="10"/>
      <c r="M8" s="24" t="s">
        <v>228</v>
      </c>
      <c r="N8" s="24">
        <v>0</v>
      </c>
      <c r="O8" s="24" t="s">
        <v>218</v>
      </c>
      <c r="P8" s="24"/>
      <c r="Q8" s="10"/>
      <c r="R8" s="30"/>
      <c r="S8" s="24"/>
      <c r="T8" s="24"/>
      <c r="U8" s="24"/>
    </row>
    <row r="9" spans="1:21" x14ac:dyDescent="0.2">
      <c r="A9" s="12"/>
      <c r="B9" s="13" t="s">
        <v>217</v>
      </c>
      <c r="C9" s="14">
        <v>2.8929999999999998</v>
      </c>
      <c r="D9" s="14">
        <v>2.879</v>
      </c>
      <c r="E9" s="14">
        <v>2.887</v>
      </c>
      <c r="F9" s="14">
        <v>2.7789999999999999</v>
      </c>
      <c r="G9" s="14">
        <v>2.766</v>
      </c>
      <c r="H9" s="22"/>
      <c r="I9" s="22"/>
      <c r="J9" s="14">
        <f>G9+E9-D9</f>
        <v>2.7740000000000005</v>
      </c>
      <c r="K9" s="24">
        <v>95.5</v>
      </c>
      <c r="L9" s="10"/>
      <c r="M9" s="24" t="s">
        <v>229</v>
      </c>
      <c r="N9" s="24">
        <v>-1</v>
      </c>
      <c r="O9" s="24" t="s">
        <v>219</v>
      </c>
      <c r="P9" s="24"/>
      <c r="Q9" s="24"/>
      <c r="R9" s="30"/>
      <c r="S9" s="24"/>
      <c r="T9" s="24"/>
      <c r="U9" s="24"/>
    </row>
    <row r="10" spans="1:21" x14ac:dyDescent="0.2">
      <c r="A10" s="12"/>
      <c r="B10" s="13" t="s">
        <v>31</v>
      </c>
      <c r="C10" s="14">
        <v>3.1579999999999999</v>
      </c>
      <c r="D10" s="14">
        <v>3.153</v>
      </c>
      <c r="E10" s="14">
        <v>3.1579999999999999</v>
      </c>
      <c r="F10" s="14">
        <v>3.028</v>
      </c>
      <c r="G10" s="14">
        <v>3.0219999999999998</v>
      </c>
      <c r="H10" s="22"/>
      <c r="I10" s="22"/>
      <c r="J10" s="14">
        <f>G10+E10-D10</f>
        <v>3.0269999999999997</v>
      </c>
      <c r="K10" s="24">
        <v>95.3</v>
      </c>
      <c r="L10" s="10"/>
      <c r="M10" s="24" t="s">
        <v>228</v>
      </c>
      <c r="N10" s="24">
        <v>0</v>
      </c>
      <c r="O10" s="24" t="s">
        <v>123</v>
      </c>
      <c r="P10" s="24"/>
      <c r="Q10" s="24"/>
      <c r="R10" s="30"/>
      <c r="S10" s="24"/>
      <c r="T10" s="24"/>
      <c r="U10" s="24"/>
    </row>
    <row r="11" spans="1:21" x14ac:dyDescent="0.2">
      <c r="A11" s="12"/>
      <c r="B11" s="13" t="s">
        <v>47</v>
      </c>
      <c r="C11" s="14">
        <v>3.5430000000000001</v>
      </c>
      <c r="D11" s="14">
        <v>3.4870000000000001</v>
      </c>
      <c r="E11" s="14">
        <v>3.496</v>
      </c>
      <c r="F11" s="14">
        <v>3.49</v>
      </c>
      <c r="G11" s="14">
        <v>3.4260000000000002</v>
      </c>
      <c r="H11" s="22"/>
      <c r="I11" s="22"/>
      <c r="J11" s="14">
        <f>G11+E11-D11</f>
        <v>3.4350000000000005</v>
      </c>
      <c r="K11" s="24">
        <v>96.8</v>
      </c>
      <c r="L11" s="10"/>
      <c r="M11" s="24" t="s">
        <v>230</v>
      </c>
      <c r="N11" s="24">
        <v>5</v>
      </c>
      <c r="O11" s="24" t="s">
        <v>227</v>
      </c>
      <c r="P11" s="24"/>
      <c r="Q11" s="24"/>
      <c r="R11" s="30"/>
      <c r="S11" s="24"/>
      <c r="T11" s="24"/>
      <c r="U11" s="24"/>
    </row>
    <row r="12" spans="1:21" x14ac:dyDescent="0.2">
      <c r="A12" s="10"/>
      <c r="B12" s="10"/>
      <c r="C12" s="14"/>
      <c r="D12" s="14"/>
      <c r="E12" s="14"/>
      <c r="F12" s="14"/>
      <c r="G12" s="14"/>
      <c r="H12" s="14"/>
      <c r="I12" s="14"/>
      <c r="J12" s="14"/>
      <c r="K12" s="14"/>
      <c r="L12" s="10"/>
      <c r="M12" s="10"/>
      <c r="N12" s="10"/>
      <c r="O12" s="10"/>
      <c r="P12" s="24"/>
      <c r="Q12" s="24"/>
      <c r="R12" s="30"/>
      <c r="S12" s="24"/>
      <c r="T12" s="24"/>
      <c r="U12" s="24"/>
    </row>
    <row r="13" spans="1:21" x14ac:dyDescent="0.2">
      <c r="A13" s="10"/>
      <c r="B13" s="10"/>
      <c r="C13" s="10"/>
      <c r="D13" s="10"/>
      <c r="E13" s="10"/>
      <c r="F13" s="10"/>
      <c r="G13" s="10"/>
      <c r="H13" s="10"/>
      <c r="I13" s="10"/>
      <c r="J13" s="10"/>
      <c r="K13" s="10"/>
      <c r="L13" s="10"/>
      <c r="M13" s="10"/>
      <c r="N13" s="10"/>
      <c r="O13" s="10"/>
      <c r="P13" s="10"/>
      <c r="Q13" s="10"/>
      <c r="R13" s="10"/>
      <c r="S13" s="24"/>
      <c r="T13" s="24"/>
      <c r="U13" s="24"/>
    </row>
    <row r="14" spans="1:21" x14ac:dyDescent="0.2">
      <c r="A14" s="11" t="s">
        <v>4</v>
      </c>
      <c r="B14" s="12"/>
      <c r="C14" s="12" t="s">
        <v>5</v>
      </c>
      <c r="D14" s="12" t="s">
        <v>5</v>
      </c>
      <c r="E14" s="12" t="s">
        <v>19</v>
      </c>
      <c r="F14" s="12"/>
      <c r="G14" s="12" t="s">
        <v>22</v>
      </c>
      <c r="H14" s="12" t="s">
        <v>24</v>
      </c>
      <c r="I14" s="12" t="s">
        <v>23</v>
      </c>
      <c r="J14" s="12" t="s">
        <v>24</v>
      </c>
      <c r="K14" s="12" t="s">
        <v>24</v>
      </c>
      <c r="L14" s="12"/>
      <c r="M14" s="12" t="s">
        <v>5</v>
      </c>
      <c r="N14" s="12" t="s">
        <v>5</v>
      </c>
      <c r="O14" s="12" t="s">
        <v>5</v>
      </c>
      <c r="P14" s="12" t="s">
        <v>19</v>
      </c>
      <c r="Q14" s="12" t="s">
        <v>19</v>
      </c>
      <c r="R14" s="12"/>
      <c r="S14" s="12"/>
      <c r="T14" s="10"/>
      <c r="U14" s="10"/>
    </row>
    <row r="15" spans="1:21" x14ac:dyDescent="0.2">
      <c r="A15" s="12"/>
      <c r="B15" s="12"/>
      <c r="C15" s="11" t="s">
        <v>6</v>
      </c>
      <c r="D15" s="11" t="s">
        <v>7</v>
      </c>
      <c r="E15" s="11" t="s">
        <v>16</v>
      </c>
      <c r="F15" s="11" t="s">
        <v>9</v>
      </c>
      <c r="G15" s="11" t="s">
        <v>8</v>
      </c>
      <c r="H15" s="11" t="s">
        <v>26</v>
      </c>
      <c r="I15" s="11" t="s">
        <v>10</v>
      </c>
      <c r="J15" s="11" t="s">
        <v>11</v>
      </c>
      <c r="K15" s="11" t="s">
        <v>12</v>
      </c>
      <c r="L15" s="23" t="s">
        <v>36</v>
      </c>
      <c r="M15" s="11" t="s">
        <v>15</v>
      </c>
      <c r="N15" s="11" t="s">
        <v>17</v>
      </c>
      <c r="O15" s="11" t="s">
        <v>18</v>
      </c>
      <c r="P15" s="11" t="s">
        <v>15</v>
      </c>
      <c r="Q15" s="11" t="s">
        <v>13</v>
      </c>
      <c r="R15" s="11" t="s">
        <v>14</v>
      </c>
      <c r="S15" s="11" t="s">
        <v>20</v>
      </c>
      <c r="T15" s="10"/>
      <c r="U15" s="10"/>
    </row>
    <row r="16" spans="1:21" x14ac:dyDescent="0.2">
      <c r="A16" s="11" t="s">
        <v>35</v>
      </c>
      <c r="B16" s="13" t="str">
        <f>B4</f>
        <v>B2 (Val, pi-pi*)</v>
      </c>
      <c r="C16" s="14">
        <v>2.7410000000000001</v>
      </c>
      <c r="D16" s="14">
        <v>2.6789999999999998</v>
      </c>
      <c r="E16" s="14">
        <v>3.1440000000000001</v>
      </c>
      <c r="F16" s="22"/>
      <c r="G16" s="14">
        <v>2.6339999999999999</v>
      </c>
      <c r="H16" s="14">
        <v>2.5920000000000001</v>
      </c>
      <c r="I16" s="14">
        <v>2.5859999999999999</v>
      </c>
      <c r="J16" s="10">
        <v>2.552</v>
      </c>
      <c r="K16" s="14">
        <v>2.5179999999999998</v>
      </c>
      <c r="L16" s="22"/>
      <c r="M16" s="14">
        <v>2.5390000000000001</v>
      </c>
      <c r="N16" s="14">
        <v>2.6429999999999998</v>
      </c>
      <c r="O16" s="14">
        <v>2.6589999999999998</v>
      </c>
      <c r="P16" s="14">
        <v>2.3039999999999998</v>
      </c>
      <c r="Q16" s="14">
        <v>2.5489999999999999</v>
      </c>
      <c r="R16" s="14">
        <v>2.0990000000000002</v>
      </c>
      <c r="S16" s="14">
        <f t="shared" ref="S16:S23" si="0">AVERAGE(Q16:R16)</f>
        <v>2.3239999999999998</v>
      </c>
      <c r="T16" s="10"/>
      <c r="U16" s="10"/>
    </row>
    <row r="17" spans="1:39" x14ac:dyDescent="0.2">
      <c r="A17" s="11"/>
      <c r="B17" s="13" t="str">
        <f>B5</f>
        <v>B2 (Val, p-pi*)</v>
      </c>
      <c r="C17" s="14">
        <v>3.4550000000000001</v>
      </c>
      <c r="D17" s="14">
        <v>3.5590000000000002</v>
      </c>
      <c r="E17" s="14">
        <v>4.274</v>
      </c>
      <c r="F17" s="22"/>
      <c r="G17" s="14">
        <v>3.823</v>
      </c>
      <c r="H17" s="14">
        <v>3.6179999999999999</v>
      </c>
      <c r="I17" s="14">
        <v>3.605</v>
      </c>
      <c r="J17" s="14">
        <v>3.524</v>
      </c>
      <c r="K17" s="14">
        <v>3.3980000000000001</v>
      </c>
      <c r="L17" s="22"/>
      <c r="M17" s="14">
        <v>3.7029999999999998</v>
      </c>
      <c r="N17" s="14">
        <v>3.7589999999999999</v>
      </c>
      <c r="O17" s="14">
        <v>3.6909999999999998</v>
      </c>
      <c r="P17" s="14">
        <v>3.4569999999999999</v>
      </c>
      <c r="Q17" s="14">
        <v>3.4929999999999999</v>
      </c>
      <c r="R17" s="14">
        <v>3.2589999999999999</v>
      </c>
      <c r="S17" s="14">
        <f t="shared" si="0"/>
        <v>3.3759999999999999</v>
      </c>
      <c r="T17" s="10"/>
      <c r="U17" s="10"/>
    </row>
    <row r="18" spans="1:39" x14ac:dyDescent="0.2">
      <c r="A18" s="11"/>
      <c r="B18" s="13" t="str">
        <f>B6</f>
        <v>A1 (Val, pi-pi*)</v>
      </c>
      <c r="C18" s="14">
        <v>3.6070000000000002</v>
      </c>
      <c r="D18" s="14">
        <v>3.62</v>
      </c>
      <c r="E18" s="14">
        <v>4.3620000000000001</v>
      </c>
      <c r="F18" s="22"/>
      <c r="G18" s="14">
        <v>3.9420000000000002</v>
      </c>
      <c r="H18" s="14">
        <v>3.7</v>
      </c>
      <c r="I18" s="14">
        <v>3.6850000000000001</v>
      </c>
      <c r="J18" s="14">
        <v>3.5710000000000002</v>
      </c>
      <c r="K18" s="14">
        <v>3.407</v>
      </c>
      <c r="L18" s="22"/>
      <c r="M18" s="14">
        <v>3.7850000000000001</v>
      </c>
      <c r="N18" s="14">
        <v>3.8410000000000002</v>
      </c>
      <c r="O18" s="14">
        <v>3.77</v>
      </c>
      <c r="P18" s="14">
        <v>3.53</v>
      </c>
      <c r="Q18" s="14">
        <v>3.556</v>
      </c>
      <c r="R18" s="14">
        <v>3.0720000000000001</v>
      </c>
      <c r="S18" s="14">
        <f t="shared" si="0"/>
        <v>3.3140000000000001</v>
      </c>
      <c r="T18" s="10"/>
      <c r="U18" s="10"/>
    </row>
    <row r="19" spans="1:39" x14ac:dyDescent="0.2">
      <c r="A19" s="11"/>
      <c r="B19" s="13" t="str">
        <f>B7</f>
        <v>B1 (Val, n-pi*)</v>
      </c>
      <c r="C19" s="14">
        <v>4.1589999999999998</v>
      </c>
      <c r="D19" s="14">
        <v>3.8250000000000002</v>
      </c>
      <c r="E19" s="14">
        <v>4.4930000000000003</v>
      </c>
      <c r="F19" s="22"/>
      <c r="G19" s="14">
        <v>4.0780000000000003</v>
      </c>
      <c r="H19" s="14">
        <v>3.9849999999999999</v>
      </c>
      <c r="I19" s="14">
        <v>3.9830000000000001</v>
      </c>
      <c r="J19" s="14">
        <v>3.9449999999999998</v>
      </c>
      <c r="K19" s="14">
        <v>3.875</v>
      </c>
      <c r="L19" s="22"/>
      <c r="M19" s="14">
        <v>4.2439999999999998</v>
      </c>
      <c r="N19" s="14">
        <v>4.2160000000000002</v>
      </c>
      <c r="O19" s="14">
        <v>4.0880000000000001</v>
      </c>
      <c r="P19" s="14">
        <v>4.0039999999999996</v>
      </c>
      <c r="Q19" s="14">
        <v>3.8439999999999999</v>
      </c>
      <c r="R19" s="14">
        <v>3.8919999999999999</v>
      </c>
      <c r="S19" s="14">
        <f t="shared" si="0"/>
        <v>3.8679999999999999</v>
      </c>
      <c r="T19" s="10"/>
      <c r="U19" s="10"/>
    </row>
    <row r="20" spans="1:39" x14ac:dyDescent="0.2">
      <c r="A20" s="11" t="s">
        <v>3</v>
      </c>
      <c r="B20" s="13" t="str">
        <f t="shared" ref="B20:B23" si="1">B8</f>
        <v>B2 (Val, pi-pi*)</v>
      </c>
      <c r="C20" s="14">
        <v>1.627</v>
      </c>
      <c r="D20" s="14">
        <v>1.5189999999999999</v>
      </c>
      <c r="E20" s="14">
        <v>1.8169999999999999</v>
      </c>
      <c r="F20" s="22"/>
      <c r="G20" s="14">
        <v>1.198</v>
      </c>
      <c r="H20" s="22"/>
      <c r="I20" s="22"/>
      <c r="J20" s="22"/>
      <c r="K20" s="22"/>
      <c r="L20" s="22"/>
      <c r="M20" s="14">
        <v>1.508</v>
      </c>
      <c r="N20" s="14">
        <v>1.5209999999999999</v>
      </c>
      <c r="O20" s="14">
        <v>1.52</v>
      </c>
      <c r="P20" s="14">
        <v>1.327</v>
      </c>
      <c r="Q20" s="14">
        <v>1.486</v>
      </c>
      <c r="R20" s="14">
        <v>0.86699999999999999</v>
      </c>
      <c r="S20" s="14">
        <f t="shared" si="0"/>
        <v>1.1764999999999999</v>
      </c>
      <c r="T20" s="10"/>
      <c r="U20" s="10"/>
    </row>
    <row r="21" spans="1:39" x14ac:dyDescent="0.2">
      <c r="A21" s="11"/>
      <c r="B21" s="13" t="str">
        <f t="shared" si="1"/>
        <v>B2 (Val, p-pi*)</v>
      </c>
      <c r="C21" s="14">
        <v>3.13</v>
      </c>
      <c r="D21" s="14">
        <v>2.8860000000000001</v>
      </c>
      <c r="E21" s="14">
        <v>3.3410000000000002</v>
      </c>
      <c r="F21" s="22"/>
      <c r="G21" s="14">
        <v>2.887</v>
      </c>
      <c r="H21" s="22"/>
      <c r="I21" s="22"/>
      <c r="J21" s="22"/>
      <c r="K21" s="22"/>
      <c r="L21" s="22"/>
      <c r="M21" s="14">
        <v>3.069</v>
      </c>
      <c r="N21" s="14">
        <v>3.1160000000000001</v>
      </c>
      <c r="O21" s="14">
        <v>3.0409999999999999</v>
      </c>
      <c r="P21" s="14">
        <v>2.8559999999999999</v>
      </c>
      <c r="Q21" s="14">
        <v>2.8290000000000002</v>
      </c>
      <c r="R21" s="14">
        <v>2.5270000000000001</v>
      </c>
      <c r="S21" s="14">
        <f t="shared" si="0"/>
        <v>2.6779999999999999</v>
      </c>
      <c r="T21" s="10"/>
      <c r="U21" s="10"/>
    </row>
    <row r="22" spans="1:39" x14ac:dyDescent="0.2">
      <c r="A22" s="11"/>
      <c r="B22" s="13" t="str">
        <f t="shared" si="1"/>
        <v>A1 (Val, pi-pi*)</v>
      </c>
      <c r="C22" s="14">
        <v>3.4409999999999998</v>
      </c>
      <c r="D22" s="14">
        <v>3.1560000000000001</v>
      </c>
      <c r="E22" s="14">
        <v>3.5990000000000002</v>
      </c>
      <c r="F22" s="22"/>
      <c r="G22" s="14">
        <v>3.1579999999999999</v>
      </c>
      <c r="H22" s="22"/>
      <c r="I22" s="22"/>
      <c r="J22" s="22"/>
      <c r="K22" s="22"/>
      <c r="L22" s="22"/>
      <c r="M22" s="14">
        <v>3.3140000000000001</v>
      </c>
      <c r="N22" s="14">
        <v>3.3570000000000002</v>
      </c>
      <c r="O22" s="14">
        <v>3.2930000000000001</v>
      </c>
      <c r="P22" s="14">
        <v>3.1040000000000001</v>
      </c>
      <c r="Q22" s="14">
        <v>3.0979999999999999</v>
      </c>
      <c r="R22" s="14">
        <v>2.774</v>
      </c>
      <c r="S22" s="14">
        <f t="shared" si="0"/>
        <v>2.9359999999999999</v>
      </c>
      <c r="T22" s="10"/>
      <c r="U22" s="10"/>
    </row>
    <row r="23" spans="1:39" x14ac:dyDescent="0.2">
      <c r="A23" s="11"/>
      <c r="B23" s="13" t="str">
        <f t="shared" si="1"/>
        <v>B1 (Val, n-pi*)</v>
      </c>
      <c r="C23" s="14">
        <v>3.7120000000000002</v>
      </c>
      <c r="D23" s="14">
        <v>3.3860000000000001</v>
      </c>
      <c r="E23" s="14">
        <v>3.8679999999999999</v>
      </c>
      <c r="F23" s="22"/>
      <c r="G23" s="14">
        <v>3.496</v>
      </c>
      <c r="H23" s="22"/>
      <c r="I23" s="22"/>
      <c r="J23" s="22"/>
      <c r="K23" s="22"/>
      <c r="L23" s="22"/>
      <c r="M23" s="14">
        <v>3.7690000000000001</v>
      </c>
      <c r="N23" s="14">
        <v>3.7749999999999999</v>
      </c>
      <c r="O23" s="14">
        <v>3.6469999999999998</v>
      </c>
      <c r="P23" s="14">
        <v>3.556</v>
      </c>
      <c r="Q23" s="14">
        <v>3.3690000000000002</v>
      </c>
      <c r="R23" s="14">
        <v>3.3260000000000001</v>
      </c>
      <c r="S23" s="14">
        <f t="shared" si="0"/>
        <v>3.3475000000000001</v>
      </c>
      <c r="T23" s="10"/>
      <c r="U23" s="10"/>
    </row>
    <row r="24" spans="1:39" x14ac:dyDescent="0.2">
      <c r="A24" s="10"/>
      <c r="B24" s="10"/>
      <c r="C24" s="10"/>
      <c r="D24" s="10"/>
      <c r="E24" s="10"/>
      <c r="F24" s="10"/>
      <c r="G24" s="10"/>
      <c r="H24" s="10"/>
      <c r="I24" s="10"/>
      <c r="J24" s="10"/>
      <c r="K24" s="10"/>
      <c r="L24" s="10"/>
      <c r="M24" s="10"/>
      <c r="N24" s="10"/>
      <c r="O24" s="10"/>
      <c r="P24" s="10"/>
      <c r="Q24" s="10"/>
      <c r="R24" s="10"/>
      <c r="S24" s="10"/>
      <c r="T24" s="10"/>
      <c r="U24" s="10"/>
    </row>
    <row r="25" spans="1:39"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row>
    <row r="26" spans="1:39" x14ac:dyDescent="0.2">
      <c r="A26" s="11" t="s">
        <v>262</v>
      </c>
      <c r="B26" s="12"/>
      <c r="C26" s="12" t="s">
        <v>22</v>
      </c>
      <c r="D26" s="12" t="s">
        <v>22</v>
      </c>
      <c r="E26" s="12" t="s">
        <v>22</v>
      </c>
      <c r="F26" s="12" t="s">
        <v>22</v>
      </c>
      <c r="G26" s="12" t="s">
        <v>5</v>
      </c>
      <c r="H26" s="12" t="s">
        <v>22</v>
      </c>
      <c r="I26" s="12" t="s">
        <v>5</v>
      </c>
      <c r="J26" s="12" t="s">
        <v>22</v>
      </c>
      <c r="K26" s="12" t="s">
        <v>22</v>
      </c>
      <c r="L26" s="12" t="s">
        <v>22</v>
      </c>
      <c r="M26" s="12" t="s">
        <v>22</v>
      </c>
      <c r="N26" s="12" t="s">
        <v>22</v>
      </c>
      <c r="O26" s="12" t="s">
        <v>5</v>
      </c>
      <c r="P26" s="12" t="s">
        <v>5</v>
      </c>
      <c r="Q26" s="12" t="s">
        <v>5</v>
      </c>
      <c r="R26" s="12" t="s">
        <v>22</v>
      </c>
      <c r="S26" s="12" t="s">
        <v>5</v>
      </c>
      <c r="T26" s="12" t="s">
        <v>5</v>
      </c>
      <c r="U26" s="12" t="s">
        <v>5</v>
      </c>
      <c r="V26" s="12" t="s">
        <v>22</v>
      </c>
      <c r="W26" s="12" t="s">
        <v>19</v>
      </c>
      <c r="X26" s="12" t="s">
        <v>22</v>
      </c>
      <c r="Y26" s="12" t="s">
        <v>22</v>
      </c>
      <c r="Z26" s="12" t="s">
        <v>22</v>
      </c>
      <c r="AA26" s="12" t="s">
        <v>22</v>
      </c>
      <c r="AB26" s="12" t="s">
        <v>265</v>
      </c>
      <c r="AC26" s="12" t="s">
        <v>265</v>
      </c>
      <c r="AD26" s="12" t="s">
        <v>265</v>
      </c>
      <c r="AE26" s="12" t="s">
        <v>265</v>
      </c>
      <c r="AF26" s="12" t="s">
        <v>265</v>
      </c>
      <c r="AG26" s="12" t="s">
        <v>265</v>
      </c>
      <c r="AH26" s="12" t="s">
        <v>265</v>
      </c>
      <c r="AI26" s="12" t="s">
        <v>265</v>
      </c>
      <c r="AJ26" s="12" t="s">
        <v>265</v>
      </c>
      <c r="AK26" s="12" t="s">
        <v>5</v>
      </c>
      <c r="AL26" s="12" t="s">
        <v>5</v>
      </c>
      <c r="AM26" s="12" t="s">
        <v>5</v>
      </c>
    </row>
    <row r="27" spans="1:39" x14ac:dyDescent="0.2">
      <c r="A27" s="12"/>
      <c r="B27" s="12"/>
      <c r="C27" s="11" t="s">
        <v>249</v>
      </c>
      <c r="D27" s="11" t="s">
        <v>251</v>
      </c>
      <c r="E27" s="11" t="s">
        <v>247</v>
      </c>
      <c r="F27" s="11" t="s">
        <v>248</v>
      </c>
      <c r="G27" s="11" t="s">
        <v>310</v>
      </c>
      <c r="H27" s="11" t="s">
        <v>256</v>
      </c>
      <c r="I27" s="11" t="s">
        <v>305</v>
      </c>
      <c r="J27" s="11" t="s">
        <v>260</v>
      </c>
      <c r="K27" s="11" t="s">
        <v>258</v>
      </c>
      <c r="L27" s="11" t="s">
        <v>255</v>
      </c>
      <c r="M27" s="11" t="s">
        <v>263</v>
      </c>
      <c r="N27" s="11" t="s">
        <v>257</v>
      </c>
      <c r="O27" s="11" t="s">
        <v>304</v>
      </c>
      <c r="P27" s="11" t="s">
        <v>338</v>
      </c>
      <c r="Q27" s="11" t="s">
        <v>339</v>
      </c>
      <c r="R27" s="11" t="s">
        <v>250</v>
      </c>
      <c r="S27" s="11" t="s">
        <v>340</v>
      </c>
      <c r="T27" s="11" t="s">
        <v>337</v>
      </c>
      <c r="U27" s="11" t="s">
        <v>309</v>
      </c>
      <c r="V27" s="11" t="s">
        <v>252</v>
      </c>
      <c r="W27" s="11" t="s">
        <v>311</v>
      </c>
      <c r="X27" s="11" t="s">
        <v>253</v>
      </c>
      <c r="Y27" s="11" t="s">
        <v>254</v>
      </c>
      <c r="Z27" s="11" t="s">
        <v>259</v>
      </c>
      <c r="AA27" s="11" t="s">
        <v>261</v>
      </c>
      <c r="AB27" s="11" t="s">
        <v>266</v>
      </c>
      <c r="AC27" s="11" t="s">
        <v>267</v>
      </c>
      <c r="AD27" s="11" t="s">
        <v>268</v>
      </c>
      <c r="AE27" s="11" t="s">
        <v>274</v>
      </c>
      <c r="AF27" s="11" t="s">
        <v>269</v>
      </c>
      <c r="AG27" s="11" t="s">
        <v>270</v>
      </c>
      <c r="AH27" s="11" t="s">
        <v>271</v>
      </c>
      <c r="AI27" s="11" t="s">
        <v>272</v>
      </c>
      <c r="AJ27" s="11" t="s">
        <v>273</v>
      </c>
      <c r="AK27" s="11" t="s">
        <v>330</v>
      </c>
      <c r="AL27" s="11" t="s">
        <v>331</v>
      </c>
      <c r="AM27" s="11" t="s">
        <v>332</v>
      </c>
    </row>
    <row r="28" spans="1:39" x14ac:dyDescent="0.2">
      <c r="A28" s="11" t="str">
        <f>A16</f>
        <v>Singlet</v>
      </c>
      <c r="B28" s="13" t="str">
        <f t="shared" ref="B28:B35" si="2">B4</f>
        <v>B2 (Val, pi-pi*)</v>
      </c>
      <c r="C28" s="3">
        <v>2.847</v>
      </c>
      <c r="D28" s="3">
        <v>2.8290000000000002</v>
      </c>
      <c r="E28" s="3">
        <v>2.839</v>
      </c>
      <c r="F28" s="3">
        <v>2.867</v>
      </c>
      <c r="G28" s="3">
        <v>2.8929999999999998</v>
      </c>
      <c r="H28" s="3">
        <v>2.794</v>
      </c>
      <c r="I28" s="3">
        <v>2.8119999999999998</v>
      </c>
      <c r="J28" s="3">
        <v>2.871</v>
      </c>
      <c r="K28" s="3">
        <v>2.88</v>
      </c>
      <c r="L28" s="3">
        <v>2.782</v>
      </c>
      <c r="M28" s="3">
        <v>2.8330000000000002</v>
      </c>
      <c r="N28" s="3">
        <v>2.8069999999999999</v>
      </c>
      <c r="O28" s="3">
        <v>2.8340000000000001</v>
      </c>
      <c r="P28" s="3">
        <v>2.9119999999999999</v>
      </c>
      <c r="Q28" s="3">
        <v>2.903</v>
      </c>
      <c r="R28" s="3">
        <v>2.7989999999999999</v>
      </c>
      <c r="S28" s="3">
        <v>2.8029999999999999</v>
      </c>
      <c r="T28" s="3">
        <v>2.835</v>
      </c>
      <c r="U28" s="3">
        <v>2.645</v>
      </c>
      <c r="V28" s="3">
        <v>2.8010000000000002</v>
      </c>
      <c r="W28" s="22"/>
      <c r="X28" s="3">
        <v>2.7269999999999999</v>
      </c>
      <c r="Y28" s="3">
        <v>2.6709999999999998</v>
      </c>
      <c r="Z28" s="3">
        <v>2.6819999999999999</v>
      </c>
      <c r="AA28" s="3">
        <v>2.7629999999999999</v>
      </c>
      <c r="AB28" s="3">
        <v>2.746</v>
      </c>
      <c r="AC28" s="3">
        <v>2.8149999999999999</v>
      </c>
      <c r="AD28" s="3">
        <v>2.7389999999999999</v>
      </c>
      <c r="AE28" s="3">
        <v>2.6589999999999998</v>
      </c>
      <c r="AF28" s="3">
        <v>2.6989999999999998</v>
      </c>
      <c r="AG28" s="3">
        <v>2.67</v>
      </c>
      <c r="AH28" s="3">
        <v>2.5110000000000001</v>
      </c>
      <c r="AI28" s="3">
        <v>2.4790000000000001</v>
      </c>
      <c r="AJ28" s="3">
        <v>2.4180000000000001</v>
      </c>
      <c r="AK28" s="3">
        <v>2.8839999999999999</v>
      </c>
      <c r="AL28" s="3">
        <v>2.8610000000000002</v>
      </c>
      <c r="AM28" s="3">
        <v>2.8620000000000001</v>
      </c>
    </row>
    <row r="29" spans="1:39" x14ac:dyDescent="0.2">
      <c r="A29" s="11"/>
      <c r="B29" s="13" t="str">
        <f t="shared" si="2"/>
        <v>B2 (Val, p-pi*)</v>
      </c>
      <c r="C29" s="3">
        <v>3.3029999999999999</v>
      </c>
      <c r="D29" s="3">
        <v>3.3039999999999998</v>
      </c>
      <c r="E29" s="3">
        <v>3.35</v>
      </c>
      <c r="F29" s="3">
        <v>3.43</v>
      </c>
      <c r="G29" s="3">
        <v>3.488</v>
      </c>
      <c r="H29" s="3">
        <v>3.38</v>
      </c>
      <c r="I29" s="3">
        <v>3.3940000000000001</v>
      </c>
      <c r="J29" s="3">
        <v>3.6509999999999998</v>
      </c>
      <c r="K29" s="3">
        <v>3.65</v>
      </c>
      <c r="L29" s="3">
        <v>3.5529999999999999</v>
      </c>
      <c r="M29" s="3">
        <v>3.6970000000000001</v>
      </c>
      <c r="N29" s="3">
        <v>3.7149999999999999</v>
      </c>
      <c r="O29" s="3">
        <v>3.7389999999999999</v>
      </c>
      <c r="P29" s="3">
        <v>3.5590000000000002</v>
      </c>
      <c r="Q29" s="3">
        <v>3.552</v>
      </c>
      <c r="R29" s="3">
        <v>3.6280000000000001</v>
      </c>
      <c r="S29" s="3">
        <v>3.3340000000000001</v>
      </c>
      <c r="T29" s="3">
        <v>3.452</v>
      </c>
      <c r="U29" s="3">
        <v>3.9860000000000002</v>
      </c>
      <c r="V29" s="3">
        <v>3.641</v>
      </c>
      <c r="W29" s="22"/>
      <c r="X29" s="3">
        <v>3.8140000000000001</v>
      </c>
      <c r="Y29" s="3">
        <v>3.9239999999999999</v>
      </c>
      <c r="Z29" s="3">
        <v>3.9249999999999998</v>
      </c>
      <c r="AA29" s="3">
        <v>3.8279999999999998</v>
      </c>
      <c r="AB29" s="3">
        <v>3.35</v>
      </c>
      <c r="AC29" s="3">
        <v>3.5680000000000001</v>
      </c>
      <c r="AD29" s="3">
        <v>3.58</v>
      </c>
      <c r="AE29" s="3">
        <v>3.766</v>
      </c>
      <c r="AF29" s="3">
        <v>3.988</v>
      </c>
      <c r="AG29" s="3">
        <v>3.83</v>
      </c>
      <c r="AH29" s="3">
        <v>2.8969999999999998</v>
      </c>
      <c r="AI29" s="3">
        <v>3.4860000000000002</v>
      </c>
      <c r="AJ29" s="3">
        <v>3.42</v>
      </c>
      <c r="AK29" s="3">
        <v>3.5089999999999999</v>
      </c>
      <c r="AL29" s="3">
        <v>3.4060000000000001</v>
      </c>
      <c r="AM29" s="3">
        <v>3.5139999999999998</v>
      </c>
    </row>
    <row r="30" spans="1:39" x14ac:dyDescent="0.2">
      <c r="A30" s="11"/>
      <c r="B30" s="13" t="str">
        <f t="shared" si="2"/>
        <v>A1 (Val, pi-pi*)</v>
      </c>
      <c r="C30" s="3">
        <v>3.343</v>
      </c>
      <c r="D30" s="3">
        <v>3.3730000000000002</v>
      </c>
      <c r="E30" s="3">
        <v>3.4550000000000001</v>
      </c>
      <c r="F30" s="3">
        <v>3.5640000000000001</v>
      </c>
      <c r="G30" s="3">
        <v>3.67</v>
      </c>
      <c r="H30" s="3">
        <v>3.5289999999999999</v>
      </c>
      <c r="I30" s="3">
        <v>3.5430000000000001</v>
      </c>
      <c r="J30" s="3">
        <v>3.8610000000000002</v>
      </c>
      <c r="K30" s="3">
        <v>3.851</v>
      </c>
      <c r="L30" s="3">
        <v>3.754</v>
      </c>
      <c r="M30" s="3">
        <v>3.911</v>
      </c>
      <c r="N30" s="3">
        <v>3.9380000000000002</v>
      </c>
      <c r="O30" s="3">
        <v>3.96</v>
      </c>
      <c r="P30" s="3">
        <v>3.7320000000000002</v>
      </c>
      <c r="Q30" s="3">
        <v>3.7250000000000001</v>
      </c>
      <c r="R30" s="3">
        <v>3.863</v>
      </c>
      <c r="S30" s="3">
        <v>3.4820000000000002</v>
      </c>
      <c r="T30" s="3">
        <v>3.6160000000000001</v>
      </c>
      <c r="U30" s="3">
        <v>4.2699999999999996</v>
      </c>
      <c r="V30" s="3">
        <v>3.87</v>
      </c>
      <c r="W30" s="22"/>
      <c r="X30" s="3">
        <v>4.077</v>
      </c>
      <c r="Y30" s="3">
        <v>4.1980000000000004</v>
      </c>
      <c r="Z30" s="3">
        <v>4.1879999999999997</v>
      </c>
      <c r="AA30" s="3">
        <v>4.0819999999999999</v>
      </c>
      <c r="AB30" s="3">
        <v>3.4769999999999999</v>
      </c>
      <c r="AC30" s="3">
        <v>3.7440000000000002</v>
      </c>
      <c r="AD30" s="3">
        <v>3.7669999999999999</v>
      </c>
      <c r="AE30" s="3">
        <v>4.0090000000000003</v>
      </c>
      <c r="AF30" s="3">
        <v>4.2629999999999999</v>
      </c>
      <c r="AG30" s="3">
        <v>4.077</v>
      </c>
      <c r="AH30" s="3">
        <v>2.98</v>
      </c>
      <c r="AI30" s="3">
        <v>3.6749999999999998</v>
      </c>
      <c r="AJ30" s="3">
        <v>3.6019999999999999</v>
      </c>
      <c r="AK30" s="3">
        <v>3.6659999999999999</v>
      </c>
      <c r="AL30" s="3">
        <v>3.5310000000000001</v>
      </c>
      <c r="AM30" s="3">
        <v>3.6869999999999998</v>
      </c>
    </row>
    <row r="31" spans="1:39" x14ac:dyDescent="0.2">
      <c r="A31" s="11"/>
      <c r="B31" s="13" t="str">
        <f t="shared" si="2"/>
        <v>B1 (Val, n-pi*)</v>
      </c>
      <c r="C31" s="3">
        <v>3.54</v>
      </c>
      <c r="D31" s="3">
        <v>3.53</v>
      </c>
      <c r="E31" s="3">
        <v>3.6120000000000001</v>
      </c>
      <c r="F31" s="3">
        <v>3.665</v>
      </c>
      <c r="G31" s="3">
        <v>3.7610000000000001</v>
      </c>
      <c r="H31" s="3">
        <v>3.548</v>
      </c>
      <c r="I31" s="3">
        <v>3.5720000000000001</v>
      </c>
      <c r="J31" s="3">
        <v>3.9649999999999999</v>
      </c>
      <c r="K31" s="3">
        <v>3.75</v>
      </c>
      <c r="L31" s="3">
        <v>3.556</v>
      </c>
      <c r="M31" s="3">
        <v>3.7349999999999999</v>
      </c>
      <c r="N31" s="3">
        <v>3.6789999999999998</v>
      </c>
      <c r="O31" s="3">
        <v>3.8969999999999998</v>
      </c>
      <c r="P31" s="3">
        <v>3.7330000000000001</v>
      </c>
      <c r="Q31" s="3">
        <v>3.7090000000000001</v>
      </c>
      <c r="R31" s="3">
        <v>3.835</v>
      </c>
      <c r="S31" s="3">
        <v>3.4630000000000001</v>
      </c>
      <c r="T31" s="3">
        <v>3.7069999999999999</v>
      </c>
      <c r="U31" s="3">
        <v>4.1959999999999997</v>
      </c>
      <c r="V31" s="3">
        <v>3.7789999999999999</v>
      </c>
      <c r="W31" s="22"/>
      <c r="X31" s="3">
        <v>3.9049999999999998</v>
      </c>
      <c r="Y31" s="3">
        <v>3.9790000000000001</v>
      </c>
      <c r="Z31" s="3">
        <v>3.9169999999999998</v>
      </c>
      <c r="AA31" s="3">
        <v>3.617</v>
      </c>
      <c r="AB31" s="3">
        <v>3.7280000000000002</v>
      </c>
      <c r="AC31" s="3">
        <v>3.8639999999999999</v>
      </c>
      <c r="AD31" s="3">
        <v>3.9489999999999998</v>
      </c>
      <c r="AE31" s="3">
        <v>3.9940000000000002</v>
      </c>
      <c r="AF31" s="3">
        <v>4.1050000000000004</v>
      </c>
      <c r="AG31" s="3">
        <v>4.0780000000000003</v>
      </c>
      <c r="AH31" s="3">
        <v>3.3889999999999998</v>
      </c>
      <c r="AI31" s="3">
        <v>3.8759999999999999</v>
      </c>
      <c r="AJ31" s="3">
        <v>3.8519999999999999</v>
      </c>
      <c r="AK31" s="3">
        <v>3.8050000000000002</v>
      </c>
      <c r="AL31" s="3">
        <v>3.706</v>
      </c>
      <c r="AM31" s="3">
        <v>3.843</v>
      </c>
    </row>
    <row r="32" spans="1:39" x14ac:dyDescent="0.2">
      <c r="A32" s="11" t="str">
        <f>A20</f>
        <v>Triplet</v>
      </c>
      <c r="B32" s="13" t="str">
        <f t="shared" si="2"/>
        <v>B2 (Val, pi-pi*)</v>
      </c>
      <c r="C32" s="3">
        <v>1.131</v>
      </c>
      <c r="D32" s="3">
        <v>1.1439999999999999</v>
      </c>
      <c r="E32" s="3">
        <v>1.0629999999999999</v>
      </c>
      <c r="F32" s="3">
        <v>0.876</v>
      </c>
      <c r="G32" s="22"/>
      <c r="H32" s="3">
        <v>0.92400000000000004</v>
      </c>
      <c r="I32" s="3">
        <v>0.92900000000000005</v>
      </c>
      <c r="J32" s="3">
        <v>0.69499999999999995</v>
      </c>
      <c r="K32" s="3">
        <v>0.88200000000000001</v>
      </c>
      <c r="L32" s="3">
        <v>0.84899999999999998</v>
      </c>
      <c r="M32" s="3">
        <v>0.88300000000000001</v>
      </c>
      <c r="N32" s="3">
        <v>0.77400000000000002</v>
      </c>
      <c r="O32" s="3">
        <v>0.78200000000000003</v>
      </c>
      <c r="P32" s="3">
        <v>1.032</v>
      </c>
      <c r="Q32" s="3">
        <v>1.028</v>
      </c>
      <c r="R32" s="22"/>
      <c r="S32" s="3">
        <v>0.97599999999999998</v>
      </c>
      <c r="T32" s="3">
        <v>0.81100000000000005</v>
      </c>
      <c r="U32" s="22"/>
      <c r="V32" s="22"/>
      <c r="W32" s="22"/>
      <c r="X32" s="22"/>
      <c r="Y32" s="22"/>
      <c r="Z32" s="22"/>
      <c r="AA32" s="22"/>
      <c r="AB32" s="22"/>
      <c r="AC32" s="22"/>
      <c r="AD32" s="22"/>
      <c r="AE32" s="22"/>
      <c r="AF32" s="22"/>
      <c r="AG32" s="22"/>
      <c r="AH32" s="22"/>
      <c r="AI32" s="22"/>
      <c r="AJ32" s="22"/>
      <c r="AK32" s="3">
        <v>1.0880000000000001</v>
      </c>
      <c r="AL32" s="3">
        <v>1.0109999999999999</v>
      </c>
      <c r="AM32" s="3">
        <v>1.0189999999999999</v>
      </c>
    </row>
    <row r="33" spans="1:39" x14ac:dyDescent="0.2">
      <c r="A33" s="11"/>
      <c r="B33" s="13" t="str">
        <f t="shared" si="2"/>
        <v>B2 (Val, p-pi*)</v>
      </c>
      <c r="C33" s="3">
        <v>2.347</v>
      </c>
      <c r="D33" s="3">
        <v>2.407</v>
      </c>
      <c r="E33" s="3">
        <v>2.44</v>
      </c>
      <c r="F33" s="3">
        <v>2.4369999999999998</v>
      </c>
      <c r="G33" s="22"/>
      <c r="H33" s="3">
        <v>2.5099999999999998</v>
      </c>
      <c r="I33" s="3">
        <v>2.5259999999999998</v>
      </c>
      <c r="J33" s="3">
        <v>2.6640000000000001</v>
      </c>
      <c r="K33" s="3">
        <v>2.7189999999999999</v>
      </c>
      <c r="L33" s="3">
        <v>2.6640000000000001</v>
      </c>
      <c r="M33" s="3">
        <v>2.8180000000000001</v>
      </c>
      <c r="N33" s="3">
        <v>2.8260000000000001</v>
      </c>
      <c r="O33" s="3">
        <v>2.8490000000000002</v>
      </c>
      <c r="P33" s="3">
        <v>2.661</v>
      </c>
      <c r="Q33" s="3">
        <v>2.6539999999999999</v>
      </c>
      <c r="R33" s="22"/>
      <c r="S33" s="3">
        <v>2.4910000000000001</v>
      </c>
      <c r="T33" s="3">
        <v>2.4969999999999999</v>
      </c>
      <c r="U33" s="22"/>
      <c r="V33" s="22"/>
      <c r="W33" s="22"/>
      <c r="X33" s="22"/>
      <c r="Y33" s="22"/>
      <c r="Z33" s="22"/>
      <c r="AA33" s="22"/>
      <c r="AB33" s="22"/>
      <c r="AC33" s="22"/>
      <c r="AD33" s="22"/>
      <c r="AE33" s="22"/>
      <c r="AF33" s="22"/>
      <c r="AG33" s="22"/>
      <c r="AH33" s="22"/>
      <c r="AI33" s="22"/>
      <c r="AJ33" s="22"/>
      <c r="AK33" s="3">
        <v>2.673</v>
      </c>
      <c r="AL33" s="3">
        <v>2.4790000000000001</v>
      </c>
      <c r="AM33" s="3">
        <v>2.6579999999999999</v>
      </c>
    </row>
    <row r="34" spans="1:39" x14ac:dyDescent="0.2">
      <c r="A34" s="11"/>
      <c r="B34" s="13" t="str">
        <f t="shared" si="2"/>
        <v>A1 (Val, pi-pi*)</v>
      </c>
      <c r="C34" s="3">
        <v>2.5670000000000002</v>
      </c>
      <c r="D34" s="3">
        <v>2.6320000000000001</v>
      </c>
      <c r="E34" s="3">
        <v>2.6709999999999998</v>
      </c>
      <c r="F34" s="3">
        <v>2.6709999999999998</v>
      </c>
      <c r="G34" s="22"/>
      <c r="H34" s="3">
        <v>2.7290000000000001</v>
      </c>
      <c r="I34" s="3">
        <v>2.742</v>
      </c>
      <c r="J34" s="3">
        <v>2.9180000000000001</v>
      </c>
      <c r="K34" s="3">
        <v>2.976</v>
      </c>
      <c r="L34" s="3">
        <v>2.92</v>
      </c>
      <c r="M34" s="3">
        <v>3.073</v>
      </c>
      <c r="N34" s="3">
        <v>3.0830000000000002</v>
      </c>
      <c r="O34" s="3">
        <v>3.1059999999999999</v>
      </c>
      <c r="P34" s="3">
        <v>2.9089999999999998</v>
      </c>
      <c r="Q34" s="3">
        <v>2.903</v>
      </c>
      <c r="R34" s="22"/>
      <c r="S34" s="3">
        <v>2.726</v>
      </c>
      <c r="T34" s="3">
        <v>2.734</v>
      </c>
      <c r="U34" s="22"/>
      <c r="V34" s="22"/>
      <c r="W34" s="22"/>
      <c r="X34" s="22"/>
      <c r="Y34" s="22"/>
      <c r="Z34" s="22"/>
      <c r="AA34" s="22"/>
      <c r="AB34" s="22"/>
      <c r="AC34" s="22"/>
      <c r="AD34" s="22"/>
      <c r="AE34" s="22"/>
      <c r="AF34" s="22"/>
      <c r="AG34" s="22"/>
      <c r="AH34" s="22"/>
      <c r="AI34" s="22"/>
      <c r="AJ34" s="22"/>
      <c r="AK34" s="3">
        <v>2.9159999999999999</v>
      </c>
      <c r="AL34" s="3">
        <v>2.7160000000000002</v>
      </c>
      <c r="AM34" s="3">
        <v>2.9049999999999998</v>
      </c>
    </row>
    <row r="35" spans="1:39" x14ac:dyDescent="0.2">
      <c r="A35" s="11"/>
      <c r="B35" s="13" t="str">
        <f t="shared" si="2"/>
        <v>B1 (Val, n-pi*)</v>
      </c>
      <c r="C35" s="3">
        <v>2.931</v>
      </c>
      <c r="D35" s="3">
        <v>2.988</v>
      </c>
      <c r="E35" s="3">
        <v>3.0219999999999998</v>
      </c>
      <c r="F35" s="3">
        <v>3.012</v>
      </c>
      <c r="G35" s="22"/>
      <c r="H35" s="3">
        <v>3.1280000000000001</v>
      </c>
      <c r="I35" s="3">
        <v>3.1509999999999998</v>
      </c>
      <c r="J35" s="3">
        <v>3.323</v>
      </c>
      <c r="K35" s="3">
        <v>3.1629999999999998</v>
      </c>
      <c r="L35" s="3">
        <v>3.1520000000000001</v>
      </c>
      <c r="M35" s="3">
        <v>3.2290000000000001</v>
      </c>
      <c r="N35" s="3">
        <v>3.1880000000000002</v>
      </c>
      <c r="O35" s="3">
        <v>3.3889999999999998</v>
      </c>
      <c r="P35" s="3">
        <v>3.2349999999999999</v>
      </c>
      <c r="Q35" s="3">
        <v>3.2120000000000002</v>
      </c>
      <c r="R35" s="22"/>
      <c r="S35" s="3">
        <v>2.8940000000000001</v>
      </c>
      <c r="T35" s="3">
        <v>3.0760000000000001</v>
      </c>
      <c r="U35" s="22"/>
      <c r="V35" s="22"/>
      <c r="W35" s="22"/>
      <c r="X35" s="22"/>
      <c r="Y35" s="22"/>
      <c r="Z35" s="22"/>
      <c r="AA35" s="22"/>
      <c r="AB35" s="22"/>
      <c r="AC35" s="22"/>
      <c r="AD35" s="22"/>
      <c r="AE35" s="22"/>
      <c r="AF35" s="22"/>
      <c r="AG35" s="22"/>
      <c r="AH35" s="22"/>
      <c r="AI35" s="22"/>
      <c r="AJ35" s="22"/>
      <c r="AK35" s="3">
        <v>3.327</v>
      </c>
      <c r="AL35" s="3">
        <v>3.1190000000000002</v>
      </c>
      <c r="AM35" s="3">
        <v>3.3410000000000002</v>
      </c>
    </row>
    <row r="36" spans="1:39" x14ac:dyDescent="0.2">
      <c r="B36" s="1" t="s">
        <v>286</v>
      </c>
      <c r="C36" s="7"/>
      <c r="D36" s="3"/>
      <c r="E36" s="3"/>
      <c r="F36" s="3"/>
      <c r="G36" s="3"/>
      <c r="H36" s="3"/>
      <c r="I36" s="3"/>
      <c r="J36" s="3"/>
      <c r="K36" s="3"/>
      <c r="L36" s="3"/>
      <c r="M36" s="3"/>
      <c r="N36" s="3"/>
      <c r="O36" s="3"/>
      <c r="P36" s="3"/>
      <c r="Q36" s="3"/>
      <c r="R36" s="7" t="s">
        <v>308</v>
      </c>
      <c r="S36" s="7"/>
      <c r="T36" s="7"/>
      <c r="U36" s="7"/>
      <c r="V36" s="3"/>
      <c r="W36" s="3"/>
      <c r="X36" s="3"/>
      <c r="Y36" s="3"/>
      <c r="Z36" s="3"/>
      <c r="AA36" s="3"/>
      <c r="AB36" s="3"/>
      <c r="AC36" s="3"/>
      <c r="AD36" s="3"/>
      <c r="AE36" s="3"/>
      <c r="AF36" s="3"/>
      <c r="AG36" s="3"/>
      <c r="AH36" s="3"/>
      <c r="AI36" s="3"/>
      <c r="AJ36" s="3"/>
    </row>
    <row r="37" spans="1:39" x14ac:dyDescent="0.2">
      <c r="B37" s="1"/>
      <c r="C37" s="1"/>
    </row>
    <row r="38" spans="1:39" x14ac:dyDescent="0.2">
      <c r="A38" s="11" t="s">
        <v>264</v>
      </c>
      <c r="B38" s="12"/>
      <c r="C38" s="12" t="s">
        <v>22</v>
      </c>
      <c r="D38" s="12" t="s">
        <v>22</v>
      </c>
      <c r="E38" s="12" t="s">
        <v>22</v>
      </c>
      <c r="F38" s="12" t="s">
        <v>22</v>
      </c>
      <c r="G38" s="12" t="s">
        <v>5</v>
      </c>
      <c r="H38" s="12" t="s">
        <v>22</v>
      </c>
      <c r="I38" s="12" t="s">
        <v>5</v>
      </c>
      <c r="J38" s="12" t="s">
        <v>22</v>
      </c>
      <c r="K38" s="12" t="s">
        <v>22</v>
      </c>
      <c r="L38" s="12" t="s">
        <v>22</v>
      </c>
      <c r="M38" s="12" t="s">
        <v>22</v>
      </c>
      <c r="N38" s="12" t="s">
        <v>22</v>
      </c>
      <c r="O38" s="12" t="s">
        <v>5</v>
      </c>
      <c r="P38" s="12" t="s">
        <v>5</v>
      </c>
      <c r="Q38" s="12" t="s">
        <v>5</v>
      </c>
      <c r="R38" s="12" t="s">
        <v>22</v>
      </c>
      <c r="S38" s="12" t="s">
        <v>5</v>
      </c>
      <c r="T38" s="12" t="s">
        <v>5</v>
      </c>
      <c r="U38" s="12" t="s">
        <v>5</v>
      </c>
      <c r="V38" s="12" t="s">
        <v>22</v>
      </c>
      <c r="W38" s="12" t="s">
        <v>19</v>
      </c>
      <c r="X38" s="12" t="s">
        <v>22</v>
      </c>
      <c r="Y38" s="12" t="s">
        <v>22</v>
      </c>
      <c r="Z38" s="12" t="s">
        <v>22</v>
      </c>
      <c r="AA38" s="12" t="s">
        <v>22</v>
      </c>
      <c r="AB38" s="12" t="s">
        <v>265</v>
      </c>
      <c r="AC38" s="12" t="s">
        <v>265</v>
      </c>
      <c r="AD38" s="12" t="s">
        <v>265</v>
      </c>
      <c r="AE38" s="12" t="s">
        <v>265</v>
      </c>
      <c r="AF38" s="12" t="s">
        <v>265</v>
      </c>
      <c r="AG38" s="12" t="s">
        <v>265</v>
      </c>
      <c r="AH38" s="12" t="s">
        <v>265</v>
      </c>
      <c r="AI38" s="12" t="s">
        <v>265</v>
      </c>
      <c r="AJ38" s="12" t="s">
        <v>265</v>
      </c>
      <c r="AK38" s="12" t="s">
        <v>5</v>
      </c>
      <c r="AL38" s="12" t="s">
        <v>5</v>
      </c>
      <c r="AM38" s="12" t="s">
        <v>5</v>
      </c>
    </row>
    <row r="39" spans="1:39" x14ac:dyDescent="0.2">
      <c r="A39" s="12"/>
      <c r="B39" s="12"/>
      <c r="C39" s="11" t="s">
        <v>249</v>
      </c>
      <c r="D39" s="11" t="s">
        <v>251</v>
      </c>
      <c r="E39" s="11" t="s">
        <v>247</v>
      </c>
      <c r="F39" s="11" t="s">
        <v>248</v>
      </c>
      <c r="G39" s="11" t="s">
        <v>310</v>
      </c>
      <c r="H39" s="11" t="s">
        <v>256</v>
      </c>
      <c r="I39" s="11" t="s">
        <v>305</v>
      </c>
      <c r="J39" s="11" t="s">
        <v>260</v>
      </c>
      <c r="K39" s="11" t="s">
        <v>258</v>
      </c>
      <c r="L39" s="11" t="s">
        <v>255</v>
      </c>
      <c r="M39" s="11" t="s">
        <v>263</v>
      </c>
      <c r="N39" s="11" t="s">
        <v>257</v>
      </c>
      <c r="O39" s="11" t="s">
        <v>304</v>
      </c>
      <c r="P39" s="11" t="s">
        <v>338</v>
      </c>
      <c r="Q39" s="11" t="s">
        <v>339</v>
      </c>
      <c r="R39" s="11" t="s">
        <v>250</v>
      </c>
      <c r="S39" s="11" t="s">
        <v>340</v>
      </c>
      <c r="T39" s="11" t="s">
        <v>337</v>
      </c>
      <c r="U39" s="11" t="s">
        <v>309</v>
      </c>
      <c r="V39" s="11" t="s">
        <v>252</v>
      </c>
      <c r="W39" s="11" t="s">
        <v>311</v>
      </c>
      <c r="X39" s="11" t="s">
        <v>253</v>
      </c>
      <c r="Y39" s="11" t="s">
        <v>254</v>
      </c>
      <c r="Z39" s="11" t="s">
        <v>259</v>
      </c>
      <c r="AA39" s="11" t="s">
        <v>261</v>
      </c>
      <c r="AB39" s="11" t="s">
        <v>266</v>
      </c>
      <c r="AC39" s="11" t="s">
        <v>267</v>
      </c>
      <c r="AD39" s="11" t="s">
        <v>268</v>
      </c>
      <c r="AE39" s="11" t="s">
        <v>274</v>
      </c>
      <c r="AF39" s="11" t="s">
        <v>269</v>
      </c>
      <c r="AG39" s="11" t="s">
        <v>270</v>
      </c>
      <c r="AH39" s="11" t="s">
        <v>271</v>
      </c>
      <c r="AI39" s="11" t="s">
        <v>272</v>
      </c>
      <c r="AJ39" s="11" t="s">
        <v>273</v>
      </c>
      <c r="AK39" s="11" t="s">
        <v>330</v>
      </c>
      <c r="AL39" s="11" t="s">
        <v>331</v>
      </c>
      <c r="AM39" s="11" t="s">
        <v>332</v>
      </c>
    </row>
    <row r="40" spans="1:39" x14ac:dyDescent="0.2">
      <c r="A40" s="11" t="str">
        <f>A28</f>
        <v>Singlet</v>
      </c>
      <c r="B40" s="13" t="str">
        <f>B28</f>
        <v>B2 (Val, pi-pi*)</v>
      </c>
      <c r="C40" s="3">
        <v>3.0830000000000002</v>
      </c>
      <c r="D40" s="3">
        <v>3.0910000000000002</v>
      </c>
      <c r="E40" s="3">
        <v>3.1339999999999999</v>
      </c>
      <c r="F40" s="3">
        <v>3.198</v>
      </c>
      <c r="G40" s="3">
        <v>3.2650000000000001</v>
      </c>
      <c r="H40" s="3">
        <v>3.153</v>
      </c>
      <c r="I40" s="3">
        <v>3.173</v>
      </c>
      <c r="J40" s="3">
        <v>3.274</v>
      </c>
      <c r="K40" s="3">
        <v>3.2730000000000001</v>
      </c>
      <c r="L40" s="3">
        <v>3.17</v>
      </c>
      <c r="M40" s="3">
        <v>2.9129999999999998</v>
      </c>
      <c r="N40" s="3">
        <v>3.206</v>
      </c>
      <c r="O40" s="3">
        <v>3.2360000000000002</v>
      </c>
      <c r="P40" s="3">
        <v>3.286</v>
      </c>
      <c r="Q40" s="3">
        <v>3.278</v>
      </c>
      <c r="R40" s="3">
        <v>3.181</v>
      </c>
      <c r="S40" s="3">
        <v>3.117</v>
      </c>
      <c r="T40" s="3">
        <v>3.19</v>
      </c>
      <c r="U40" s="3">
        <v>2.9950000000000001</v>
      </c>
      <c r="V40" s="3">
        <v>3.1789999999999998</v>
      </c>
      <c r="W40" s="3">
        <v>3.073</v>
      </c>
      <c r="X40" s="3">
        <v>3.09</v>
      </c>
      <c r="Y40" s="3">
        <v>3.0289999999999999</v>
      </c>
      <c r="Z40" s="3">
        <v>3.044</v>
      </c>
      <c r="AA40" s="3">
        <v>3.1389999999999998</v>
      </c>
      <c r="AB40" s="3">
        <v>3.008</v>
      </c>
      <c r="AC40" s="3">
        <v>3.15</v>
      </c>
      <c r="AD40" s="3">
        <v>3.0289999999999999</v>
      </c>
      <c r="AE40" s="3">
        <v>2.9580000000000002</v>
      </c>
      <c r="AF40" s="3">
        <v>3.0350000000000001</v>
      </c>
      <c r="AG40" s="3">
        <v>2.9670000000000001</v>
      </c>
      <c r="AH40" s="3">
        <v>2.6520000000000001</v>
      </c>
      <c r="AI40" s="3">
        <v>2.7330000000000001</v>
      </c>
      <c r="AJ40" s="3">
        <v>2.661</v>
      </c>
      <c r="AK40" s="3">
        <v>3.2490000000000001</v>
      </c>
      <c r="AL40" s="3">
        <v>3.18</v>
      </c>
      <c r="AM40" s="3">
        <v>3.2320000000000002</v>
      </c>
    </row>
    <row r="41" spans="1:39" x14ac:dyDescent="0.2">
      <c r="A41" s="11"/>
      <c r="B41" s="13" t="str">
        <f t="shared" ref="B41:B47" si="3">B29</f>
        <v>B2 (Val, p-pi*)</v>
      </c>
      <c r="C41" s="3">
        <v>3.8719999999999999</v>
      </c>
      <c r="D41" s="3">
        <v>3.8330000000000002</v>
      </c>
      <c r="E41" s="3">
        <v>3.8119999999999998</v>
      </c>
      <c r="F41" s="3">
        <v>3.835</v>
      </c>
      <c r="G41" s="3">
        <v>3.8330000000000002</v>
      </c>
      <c r="H41" s="3">
        <v>3.74</v>
      </c>
      <c r="I41" s="3">
        <v>3.7610000000000001</v>
      </c>
      <c r="J41" s="3">
        <v>3.9119999999999999</v>
      </c>
      <c r="K41" s="3">
        <v>3.9329999999999998</v>
      </c>
      <c r="L41" s="3">
        <v>3.8370000000000002</v>
      </c>
      <c r="M41" s="3">
        <v>3.9489999999999998</v>
      </c>
      <c r="N41" s="3">
        <v>3.9580000000000002</v>
      </c>
      <c r="O41" s="3">
        <v>3.9830000000000001</v>
      </c>
      <c r="P41" s="3">
        <v>3.9039999999999999</v>
      </c>
      <c r="Q41" s="3">
        <v>3.8969999999999998</v>
      </c>
      <c r="R41" s="3">
        <v>3.871</v>
      </c>
      <c r="S41" s="3">
        <v>3.6989999999999998</v>
      </c>
      <c r="T41" s="3">
        <v>3.7869999999999999</v>
      </c>
      <c r="U41" s="3">
        <v>4.1879999999999997</v>
      </c>
      <c r="V41" s="3">
        <v>3.867</v>
      </c>
      <c r="W41" s="3">
        <v>3.9750000000000001</v>
      </c>
      <c r="X41" s="3">
        <v>4.016</v>
      </c>
      <c r="Y41" s="3">
        <v>4.1239999999999997</v>
      </c>
      <c r="Z41" s="3">
        <v>4.13</v>
      </c>
      <c r="AA41" s="3">
        <v>4.0460000000000003</v>
      </c>
      <c r="AB41" s="3">
        <v>3.5619999999999998</v>
      </c>
      <c r="AC41" s="3">
        <v>3.7949999999999999</v>
      </c>
      <c r="AD41" s="3">
        <v>3.734</v>
      </c>
      <c r="AE41" s="3">
        <v>3.9209999999999998</v>
      </c>
      <c r="AF41" s="3">
        <v>4.1639999999999997</v>
      </c>
      <c r="AG41" s="3">
        <v>3.9769999999999999</v>
      </c>
      <c r="AH41" s="3">
        <v>2.9510000000000001</v>
      </c>
      <c r="AI41" s="3">
        <v>3.6219999999999999</v>
      </c>
      <c r="AJ41" s="3">
        <v>3.5489999999999999</v>
      </c>
      <c r="AK41" s="3">
        <v>3.871</v>
      </c>
      <c r="AL41" s="3">
        <v>3.8380000000000001</v>
      </c>
      <c r="AM41" s="3">
        <v>3.8460000000000001</v>
      </c>
    </row>
    <row r="42" spans="1:39" x14ac:dyDescent="0.2">
      <c r="A42" s="11"/>
      <c r="B42" s="13" t="str">
        <f t="shared" si="3"/>
        <v>A1 (Val, pi-pi*)</v>
      </c>
      <c r="C42" s="3">
        <v>3.4569999999999999</v>
      </c>
      <c r="D42" s="3">
        <v>3.4910000000000001</v>
      </c>
      <c r="E42" s="3">
        <v>3.5750000000000002</v>
      </c>
      <c r="F42" s="3">
        <v>3.6869999999999998</v>
      </c>
      <c r="G42" s="3">
        <v>3.794</v>
      </c>
      <c r="H42" s="3">
        <v>3.653</v>
      </c>
      <c r="I42" s="3">
        <v>3.6669999999999998</v>
      </c>
      <c r="J42" s="3">
        <v>3.9929999999999999</v>
      </c>
      <c r="K42" s="3">
        <v>3.9910000000000001</v>
      </c>
      <c r="L42" s="3">
        <v>3.8929999999999998</v>
      </c>
      <c r="M42" s="3">
        <v>4.0620000000000003</v>
      </c>
      <c r="N42" s="3">
        <v>4.0860000000000003</v>
      </c>
      <c r="O42" s="3">
        <v>4.1100000000000003</v>
      </c>
      <c r="P42" s="3">
        <v>3.8580000000000001</v>
      </c>
      <c r="Q42" s="3">
        <v>3.8540000000000001</v>
      </c>
      <c r="R42" s="3">
        <v>4.01</v>
      </c>
      <c r="S42" s="3">
        <v>3.6150000000000002</v>
      </c>
      <c r="T42" s="3">
        <v>3.746</v>
      </c>
      <c r="U42" s="3">
        <v>4.4560000000000004</v>
      </c>
      <c r="V42" s="3">
        <v>4.0209999999999999</v>
      </c>
      <c r="W42" s="3">
        <v>4.2009999999999996</v>
      </c>
      <c r="X42" s="3">
        <v>4.2430000000000003</v>
      </c>
      <c r="Y42" s="3">
        <v>4.3719999999999999</v>
      </c>
      <c r="Z42" s="3">
        <v>4.3650000000000002</v>
      </c>
      <c r="AA42" s="3">
        <v>4.26</v>
      </c>
      <c r="AB42" s="3">
        <v>3.5590000000000002</v>
      </c>
      <c r="AC42" s="3">
        <v>3.85</v>
      </c>
      <c r="AD42" s="3">
        <v>3.8530000000000002</v>
      </c>
      <c r="AE42" s="3">
        <v>4.13</v>
      </c>
      <c r="AF42" s="3">
        <v>4.4139999999999997</v>
      </c>
      <c r="AG42" s="3">
        <v>4.1920000000000002</v>
      </c>
      <c r="AH42" s="3">
        <v>2.9620000000000002</v>
      </c>
      <c r="AI42" s="3">
        <v>3.762</v>
      </c>
      <c r="AJ42" s="3">
        <v>3.6819999999999999</v>
      </c>
      <c r="AK42" s="3">
        <v>3.798</v>
      </c>
      <c r="AL42" s="3">
        <v>3.6549999999999998</v>
      </c>
      <c r="AM42" s="3">
        <v>3.8180000000000001</v>
      </c>
    </row>
    <row r="43" spans="1:39" x14ac:dyDescent="0.2">
      <c r="A43" s="11"/>
      <c r="B43" s="13" t="str">
        <f t="shared" si="3"/>
        <v>B1 (Val, n-pi*)</v>
      </c>
      <c r="C43" s="3">
        <v>3.5720000000000001</v>
      </c>
      <c r="D43" s="3">
        <v>3.569</v>
      </c>
      <c r="E43" s="3">
        <v>3.6549999999999998</v>
      </c>
      <c r="F43" s="3">
        <v>3.714</v>
      </c>
      <c r="G43" s="3">
        <v>3.8220000000000001</v>
      </c>
      <c r="H43" s="3">
        <v>3.6030000000000002</v>
      </c>
      <c r="I43" s="3">
        <v>3.6259999999999999</v>
      </c>
      <c r="J43" s="3">
        <v>4.0270000000000001</v>
      </c>
      <c r="K43" s="3">
        <v>3.827</v>
      </c>
      <c r="L43" s="3">
        <v>3.6459999999999999</v>
      </c>
      <c r="M43" s="3">
        <v>3.8460000000000001</v>
      </c>
      <c r="N43" s="3">
        <v>3.79</v>
      </c>
      <c r="O43" s="3">
        <v>3.9649999999999999</v>
      </c>
      <c r="P43" s="3">
        <v>3.7890000000000001</v>
      </c>
      <c r="Q43" s="3">
        <v>3.7690000000000001</v>
      </c>
      <c r="R43" s="3">
        <v>3.8959999999999999</v>
      </c>
      <c r="S43" s="3">
        <v>3.5070000000000001</v>
      </c>
      <c r="T43" s="3">
        <v>3.7559999999999998</v>
      </c>
      <c r="U43" s="3">
        <v>4.2779999999999996</v>
      </c>
      <c r="V43" s="3">
        <v>3.84</v>
      </c>
      <c r="W43" s="3">
        <v>3.9580000000000002</v>
      </c>
      <c r="X43" s="3">
        <v>3.976</v>
      </c>
      <c r="Y43" s="3">
        <v>4.056</v>
      </c>
      <c r="Z43" s="3">
        <v>3.9969999999999999</v>
      </c>
      <c r="AA43" s="3">
        <v>3.7519999999999998</v>
      </c>
      <c r="AB43" s="3">
        <v>3.7850000000000001</v>
      </c>
      <c r="AC43" s="3">
        <v>3.93</v>
      </c>
      <c r="AD43" s="3">
        <v>4.0339999999999998</v>
      </c>
      <c r="AE43" s="3">
        <v>4.0839999999999996</v>
      </c>
      <c r="AF43" s="3">
        <v>4.2069999999999999</v>
      </c>
      <c r="AG43" s="3">
        <v>4.1849999999999996</v>
      </c>
      <c r="AH43" s="3">
        <v>3.4359999999999999</v>
      </c>
      <c r="AI43" s="3">
        <v>3.96</v>
      </c>
      <c r="AJ43" s="3">
        <v>3.9369999999999998</v>
      </c>
      <c r="AK43" s="3">
        <v>3.8530000000000002</v>
      </c>
      <c r="AL43" s="3">
        <v>3.7480000000000002</v>
      </c>
      <c r="AM43" s="3">
        <v>3.8929999999999998</v>
      </c>
    </row>
    <row r="44" spans="1:39" x14ac:dyDescent="0.2">
      <c r="A44" s="11" t="str">
        <f>A32</f>
        <v>Triplet</v>
      </c>
      <c r="B44" s="13" t="str">
        <f t="shared" si="3"/>
        <v>B2 (Val, pi-pi*)</v>
      </c>
      <c r="C44" s="3">
        <v>1.327</v>
      </c>
      <c r="D44" s="3">
        <v>1.323</v>
      </c>
      <c r="E44" s="3">
        <v>1.284</v>
      </c>
      <c r="F44" s="3">
        <v>1.222</v>
      </c>
      <c r="G44" s="3">
        <v>0.97299999999999998</v>
      </c>
      <c r="H44" s="3">
        <v>1.2270000000000001</v>
      </c>
      <c r="I44" s="3">
        <v>1.2390000000000001</v>
      </c>
      <c r="J44" s="3">
        <v>1.2</v>
      </c>
      <c r="K44" s="3">
        <v>1.262</v>
      </c>
      <c r="L44" s="3">
        <v>1.2190000000000001</v>
      </c>
      <c r="M44" s="3">
        <v>1.262</v>
      </c>
      <c r="N44" s="3">
        <v>1.2150000000000001</v>
      </c>
      <c r="O44" s="3">
        <v>1.2370000000000001</v>
      </c>
      <c r="P44" s="3">
        <v>1.3120000000000001</v>
      </c>
      <c r="Q44" s="3">
        <v>1.3049999999999999</v>
      </c>
      <c r="R44" s="3">
        <v>1.0940000000000001</v>
      </c>
      <c r="S44" s="3">
        <v>1.248</v>
      </c>
      <c r="T44" s="3">
        <v>1.2</v>
      </c>
      <c r="U44" s="3">
        <v>0.86699999999999999</v>
      </c>
      <c r="V44" s="3">
        <v>1.1160000000000001</v>
      </c>
      <c r="W44" s="3">
        <v>1.091</v>
      </c>
      <c r="X44" s="3">
        <v>1.018</v>
      </c>
      <c r="Y44" s="3">
        <v>0.95899999999999996</v>
      </c>
      <c r="Z44" s="3">
        <v>0.9</v>
      </c>
      <c r="AA44" s="3">
        <v>1.0760000000000001</v>
      </c>
      <c r="AB44" s="3">
        <v>1.391</v>
      </c>
      <c r="AC44" s="3">
        <v>1.2110000000000001</v>
      </c>
      <c r="AD44" s="3">
        <v>1.2969999999999999</v>
      </c>
      <c r="AE44" s="3">
        <v>1.1719999999999999</v>
      </c>
      <c r="AF44" s="3">
        <v>1.0029999999999999</v>
      </c>
      <c r="AG44" s="3">
        <v>1.169</v>
      </c>
      <c r="AH44" s="3">
        <v>1.867</v>
      </c>
      <c r="AI44" s="3">
        <v>1.1910000000000001</v>
      </c>
      <c r="AJ44" s="3">
        <v>1.1779999999999999</v>
      </c>
      <c r="AK44" s="3">
        <v>1.3120000000000001</v>
      </c>
      <c r="AL44" s="3">
        <v>1.268</v>
      </c>
      <c r="AM44" s="3">
        <v>1.286</v>
      </c>
    </row>
    <row r="45" spans="1:39" x14ac:dyDescent="0.2">
      <c r="A45" s="11"/>
      <c r="B45" s="13" t="str">
        <f t="shared" si="3"/>
        <v>B2 (Val, p-pi*)</v>
      </c>
      <c r="C45" s="3">
        <v>2.464</v>
      </c>
      <c r="D45" s="3">
        <v>2.5049999999999999</v>
      </c>
      <c r="E45" s="3">
        <v>2.5449999999999999</v>
      </c>
      <c r="F45" s="3">
        <v>2.5790000000000002</v>
      </c>
      <c r="G45" s="3">
        <v>2.4329999999999998</v>
      </c>
      <c r="H45" s="3">
        <v>2.629</v>
      </c>
      <c r="I45" s="3">
        <v>2.6469999999999998</v>
      </c>
      <c r="J45" s="3">
        <v>2.8140000000000001</v>
      </c>
      <c r="K45" s="3">
        <v>2.8340000000000001</v>
      </c>
      <c r="L45" s="3">
        <v>2.7690000000000001</v>
      </c>
      <c r="M45" s="3">
        <v>2.9129999999999998</v>
      </c>
      <c r="N45" s="3">
        <v>2.9209999999999998</v>
      </c>
      <c r="O45" s="3">
        <v>2.95</v>
      </c>
      <c r="P45" s="3">
        <v>2.7719999999999998</v>
      </c>
      <c r="Q45" s="3">
        <v>2.7639999999999998</v>
      </c>
      <c r="R45" s="3">
        <v>2.758</v>
      </c>
      <c r="S45" s="3">
        <v>2.5710000000000002</v>
      </c>
      <c r="T45" s="3">
        <v>2.6269999999999998</v>
      </c>
      <c r="U45" s="3">
        <v>2.9020000000000001</v>
      </c>
      <c r="V45" s="3">
        <v>2.79</v>
      </c>
      <c r="W45" s="3">
        <v>2.9350000000000001</v>
      </c>
      <c r="X45" s="3">
        <v>2.8959999999999999</v>
      </c>
      <c r="Y45" s="3">
        <v>2.9649999999999999</v>
      </c>
      <c r="Z45" s="3">
        <v>2.8919999999999999</v>
      </c>
      <c r="AA45" s="3">
        <v>2.9220000000000002</v>
      </c>
      <c r="AB45" s="3">
        <v>2.7240000000000002</v>
      </c>
      <c r="AC45" s="3">
        <v>2.7490000000000001</v>
      </c>
      <c r="AD45" s="3">
        <v>2.8769999999999998</v>
      </c>
      <c r="AE45" s="3">
        <v>2.9590000000000001</v>
      </c>
      <c r="AF45" s="3">
        <v>2.9910000000000001</v>
      </c>
      <c r="AG45" s="3">
        <v>3.0059999999999998</v>
      </c>
      <c r="AH45" s="3">
        <v>2.88</v>
      </c>
      <c r="AI45" s="3">
        <v>2.8490000000000002</v>
      </c>
      <c r="AJ45" s="3">
        <v>2.8319999999999999</v>
      </c>
      <c r="AK45" s="3">
        <v>2.7519999999999998</v>
      </c>
      <c r="AL45" s="3">
        <v>2.5910000000000002</v>
      </c>
      <c r="AM45" s="3">
        <v>2.7469999999999999</v>
      </c>
    </row>
    <row r="46" spans="1:39" x14ac:dyDescent="0.2">
      <c r="A46" s="11"/>
      <c r="B46" s="13" t="str">
        <f t="shared" si="3"/>
        <v>A1 (Val, pi-pi*)</v>
      </c>
      <c r="C46" s="3">
        <v>2.6779999999999999</v>
      </c>
      <c r="D46" s="3">
        <v>2.7240000000000002</v>
      </c>
      <c r="E46" s="3">
        <v>2.7690000000000001</v>
      </c>
      <c r="F46" s="3">
        <v>2.8069999999999999</v>
      </c>
      <c r="G46" s="3">
        <v>2.65</v>
      </c>
      <c r="H46" s="3">
        <v>2.8439999999999999</v>
      </c>
      <c r="I46" s="3">
        <v>2.8620000000000001</v>
      </c>
      <c r="J46" s="3">
        <v>3.06</v>
      </c>
      <c r="K46" s="3">
        <v>3.0830000000000002</v>
      </c>
      <c r="L46" s="3">
        <v>3.0179999999999998</v>
      </c>
      <c r="M46" s="3">
        <v>3.16</v>
      </c>
      <c r="N46" s="3">
        <v>3.17</v>
      </c>
      <c r="O46" s="3">
        <v>3.198</v>
      </c>
      <c r="P46" s="3">
        <v>3.0139999999999998</v>
      </c>
      <c r="Q46" s="3">
        <v>3.0059999999999998</v>
      </c>
      <c r="R46" s="3">
        <v>2.9990000000000001</v>
      </c>
      <c r="S46" s="3">
        <v>2.8010000000000002</v>
      </c>
      <c r="T46" s="3">
        <v>2.8580000000000001</v>
      </c>
      <c r="U46" s="3">
        <v>3.1219999999999999</v>
      </c>
      <c r="V46" s="3">
        <v>3.028</v>
      </c>
      <c r="W46" s="3">
        <v>3.1850000000000001</v>
      </c>
      <c r="X46" s="3">
        <v>3.137</v>
      </c>
      <c r="Y46" s="3">
        <v>3.2050000000000001</v>
      </c>
      <c r="Z46" s="3">
        <v>3.121</v>
      </c>
      <c r="AA46" s="3">
        <v>3.157</v>
      </c>
      <c r="AB46" s="3">
        <v>2.976</v>
      </c>
      <c r="AC46" s="3">
        <v>2.9929999999999999</v>
      </c>
      <c r="AD46" s="3">
        <v>3.137</v>
      </c>
      <c r="AE46" s="3">
        <v>3.22</v>
      </c>
      <c r="AF46" s="3">
        <v>3.24</v>
      </c>
      <c r="AG46" s="3">
        <v>3.2669999999999999</v>
      </c>
      <c r="AH46" s="3">
        <v>3.1829999999999998</v>
      </c>
      <c r="AI46" s="3">
        <v>3.1030000000000002</v>
      </c>
      <c r="AJ46" s="3">
        <v>3.089</v>
      </c>
      <c r="AK46" s="3">
        <v>2.988</v>
      </c>
      <c r="AL46" s="3">
        <v>2.8210000000000002</v>
      </c>
      <c r="AM46" s="3">
        <v>2.988</v>
      </c>
    </row>
    <row r="47" spans="1:39" x14ac:dyDescent="0.2">
      <c r="A47" s="11"/>
      <c r="B47" s="13" t="str">
        <f t="shared" si="3"/>
        <v>B1 (Val, n-pi*)</v>
      </c>
      <c r="C47" s="3">
        <v>3.008</v>
      </c>
      <c r="D47" s="3">
        <v>3.04</v>
      </c>
      <c r="E47" s="3">
        <v>3.085</v>
      </c>
      <c r="F47" s="3">
        <v>3.089</v>
      </c>
      <c r="G47" s="3">
        <v>3.0939999999999999</v>
      </c>
      <c r="H47" s="3">
        <v>3.16</v>
      </c>
      <c r="I47" s="3">
        <v>3.1829999999999998</v>
      </c>
      <c r="J47" s="3">
        <v>3.4060000000000001</v>
      </c>
      <c r="K47" s="3">
        <v>3.22</v>
      </c>
      <c r="L47" s="3">
        <v>3.19</v>
      </c>
      <c r="M47" s="3">
        <v>3.2959999999999998</v>
      </c>
      <c r="N47" s="3">
        <v>3.242</v>
      </c>
      <c r="O47" s="3">
        <v>3.4430000000000001</v>
      </c>
      <c r="P47" s="3">
        <v>3.28</v>
      </c>
      <c r="Q47" s="3">
        <v>3.2559999999999998</v>
      </c>
      <c r="R47" s="3">
        <v>3.2320000000000002</v>
      </c>
      <c r="S47" s="3">
        <v>2.9460000000000002</v>
      </c>
      <c r="T47" s="3">
        <v>3.149</v>
      </c>
      <c r="U47" s="3">
        <v>3.4740000000000002</v>
      </c>
      <c r="V47" s="3">
        <v>3.2130000000000001</v>
      </c>
      <c r="W47" s="3">
        <v>3.411</v>
      </c>
      <c r="X47" s="3">
        <v>3.3069999999999999</v>
      </c>
      <c r="Y47" s="3">
        <v>3.38</v>
      </c>
      <c r="Z47" s="3">
        <v>3.2320000000000002</v>
      </c>
      <c r="AA47" s="3">
        <v>3.0870000000000002</v>
      </c>
      <c r="AB47" s="3">
        <v>3.2669999999999999</v>
      </c>
      <c r="AC47" s="3">
        <v>3.2869999999999999</v>
      </c>
      <c r="AD47" s="3">
        <v>3.4260000000000002</v>
      </c>
      <c r="AE47" s="3">
        <v>3.4260000000000002</v>
      </c>
      <c r="AF47" s="3">
        <v>3.4329999999999998</v>
      </c>
      <c r="AG47" s="3">
        <v>3.4929999999999999</v>
      </c>
      <c r="AH47" s="3">
        <v>3.2370000000000001</v>
      </c>
      <c r="AI47" s="3">
        <v>3.4</v>
      </c>
      <c r="AJ47" s="3">
        <v>3.399</v>
      </c>
      <c r="AK47" s="3">
        <v>3.3650000000000002</v>
      </c>
      <c r="AL47" s="3">
        <v>3.18</v>
      </c>
      <c r="AM47" s="3">
        <v>3.39</v>
      </c>
    </row>
    <row r="48" spans="1:39" x14ac:dyDescent="0.2">
      <c r="B48" s="1" t="s">
        <v>285</v>
      </c>
      <c r="C48" s="3"/>
      <c r="D48" s="3"/>
      <c r="E48" s="3"/>
      <c r="F48" s="3"/>
      <c r="G48" s="3"/>
      <c r="H48" s="3"/>
      <c r="I48" s="3"/>
      <c r="J48" s="3"/>
      <c r="K48" s="3"/>
      <c r="L48" s="3"/>
      <c r="M48" s="3"/>
      <c r="N48" s="3"/>
      <c r="O48" s="3"/>
      <c r="P48" s="3"/>
      <c r="Q48" s="3"/>
      <c r="R48" s="3"/>
      <c r="S48" s="3"/>
      <c r="T48" s="3"/>
      <c r="U48" s="3"/>
      <c r="V48" s="3"/>
      <c r="W48" s="3"/>
      <c r="X48" s="3"/>
      <c r="Y48" s="3"/>
    </row>
    <row r="50" spans="1:14" x14ac:dyDescent="0.2">
      <c r="A50" s="11" t="s">
        <v>343</v>
      </c>
      <c r="B50" s="12"/>
      <c r="C50" s="66" t="s">
        <v>344</v>
      </c>
      <c r="D50" s="66"/>
      <c r="E50" s="66"/>
      <c r="F50" s="66" t="s">
        <v>345</v>
      </c>
      <c r="G50" s="66"/>
      <c r="H50" s="66"/>
      <c r="I50" s="66" t="s">
        <v>346</v>
      </c>
      <c r="J50" s="66"/>
      <c r="K50" s="66"/>
      <c r="L50" s="66" t="s">
        <v>347</v>
      </c>
      <c r="M50" s="66"/>
      <c r="N50" s="66"/>
    </row>
    <row r="51" spans="1:14" x14ac:dyDescent="0.2">
      <c r="A51" s="12"/>
      <c r="B51" s="12"/>
      <c r="C51" s="41" t="s">
        <v>248</v>
      </c>
      <c r="D51" s="41" t="s">
        <v>348</v>
      </c>
      <c r="E51" s="41" t="s">
        <v>349</v>
      </c>
      <c r="F51" s="41" t="s">
        <v>248</v>
      </c>
      <c r="G51" s="41" t="s">
        <v>348</v>
      </c>
      <c r="H51" s="41" t="s">
        <v>349</v>
      </c>
      <c r="I51" s="41" t="s">
        <v>248</v>
      </c>
      <c r="J51" s="41" t="s">
        <v>348</v>
      </c>
      <c r="K51" s="41" t="s">
        <v>349</v>
      </c>
      <c r="L51" s="41" t="s">
        <v>248</v>
      </c>
      <c r="M51" s="41" t="s">
        <v>348</v>
      </c>
      <c r="N51" s="41" t="s">
        <v>349</v>
      </c>
    </row>
    <row r="52" spans="1:14" x14ac:dyDescent="0.2">
      <c r="A52" s="11" t="str">
        <f>A40</f>
        <v>Singlet</v>
      </c>
      <c r="B52" s="13" t="str">
        <f>B40</f>
        <v>B2 (Val, pi-pi*)</v>
      </c>
      <c r="C52" s="18">
        <v>2.0783879999999999</v>
      </c>
      <c r="D52" s="18">
        <v>2.3185150000000001</v>
      </c>
      <c r="E52" s="18">
        <v>2.684787</v>
      </c>
      <c r="F52" s="18">
        <v>2.3554719999999998</v>
      </c>
      <c r="G52" s="18">
        <v>2.391737</v>
      </c>
      <c r="H52" s="18">
        <v>2.6210059999999999</v>
      </c>
      <c r="I52" s="18">
        <v>2.5713300000000001</v>
      </c>
      <c r="J52" s="18">
        <v>2.8334190000000001</v>
      </c>
      <c r="K52" s="18">
        <v>3.1507930000000002</v>
      </c>
      <c r="L52" s="18">
        <v>2.860773</v>
      </c>
      <c r="M52" s="18">
        <v>2.8944740000000002</v>
      </c>
      <c r="N52" s="18">
        <v>3.0922610000000001</v>
      </c>
    </row>
    <row r="53" spans="1:14" x14ac:dyDescent="0.2">
      <c r="A53" s="11"/>
      <c r="B53" s="13" t="str">
        <f t="shared" ref="B53:B59" si="4">B41</f>
        <v>B2 (Val, p-pi*)</v>
      </c>
      <c r="C53" s="18">
        <v>2.7541679999999999</v>
      </c>
      <c r="D53" s="18">
        <v>3.1594009999999999</v>
      </c>
      <c r="E53" s="18">
        <v>3.679379</v>
      </c>
      <c r="F53" s="18">
        <v>3.2303760000000001</v>
      </c>
      <c r="G53" s="18">
        <v>3.2837070000000002</v>
      </c>
      <c r="H53" s="18">
        <v>3.5450240000000002</v>
      </c>
      <c r="I53" s="18">
        <v>3.247452</v>
      </c>
      <c r="J53" s="18">
        <v>3.4748399999999999</v>
      </c>
      <c r="K53" s="18">
        <v>3.904442</v>
      </c>
      <c r="L53" s="18">
        <v>3.5622829999999999</v>
      </c>
      <c r="M53" s="18">
        <v>3.574039</v>
      </c>
      <c r="N53" s="18">
        <v>3.7859440000000002</v>
      </c>
    </row>
    <row r="54" spans="1:14" x14ac:dyDescent="0.2">
      <c r="A54" s="11"/>
      <c r="B54" s="13" t="str">
        <f t="shared" si="4"/>
        <v>A1 (Val, pi-pi*)</v>
      </c>
      <c r="C54" s="18">
        <v>2.8955700000000002</v>
      </c>
      <c r="D54" s="18">
        <v>3.37961</v>
      </c>
      <c r="E54" s="18">
        <v>3.9507430000000001</v>
      </c>
      <c r="F54" s="18">
        <v>3.437192</v>
      </c>
      <c r="G54" s="18">
        <v>3.5175920000000001</v>
      </c>
      <c r="H54" s="18">
        <v>3.8117190000000001</v>
      </c>
      <c r="I54" s="18">
        <v>3.0444520000000002</v>
      </c>
      <c r="J54" s="18">
        <v>3.5311849999999998</v>
      </c>
      <c r="K54" s="18">
        <v>4.110074</v>
      </c>
      <c r="L54" s="18">
        <v>3.5811350000000002</v>
      </c>
      <c r="M54" s="18">
        <v>3.6697679999999999</v>
      </c>
      <c r="N54" s="18">
        <v>3.9732699999999999</v>
      </c>
    </row>
    <row r="55" spans="1:14" x14ac:dyDescent="0.2">
      <c r="A55" s="11"/>
      <c r="B55" s="13" t="str">
        <f t="shared" si="4"/>
        <v>B1 (Val, n-pi*)</v>
      </c>
      <c r="C55" s="18">
        <v>3.26023</v>
      </c>
      <c r="D55" s="18">
        <v>3.6260409999999998</v>
      </c>
      <c r="E55" s="18">
        <v>4.5017189999999996</v>
      </c>
      <c r="F55" s="18">
        <v>3.6662680000000001</v>
      </c>
      <c r="G55" s="18">
        <v>3.739557</v>
      </c>
      <c r="H55" s="18">
        <v>4.2865489999999999</v>
      </c>
      <c r="I55" s="18">
        <v>3.3253759999999999</v>
      </c>
      <c r="J55" s="18">
        <v>3.6909000000000001</v>
      </c>
      <c r="K55" s="18">
        <v>4.550916</v>
      </c>
      <c r="L55" s="18">
        <v>3.7332909999999999</v>
      </c>
      <c r="M55" s="18">
        <v>3.8052190000000001</v>
      </c>
      <c r="N55" s="18">
        <v>4.3348550000000001</v>
      </c>
    </row>
    <row r="56" spans="1:14" x14ac:dyDescent="0.2">
      <c r="A56" s="11" t="str">
        <f>A44</f>
        <v>Triplet</v>
      </c>
      <c r="B56" s="13" t="str">
        <f t="shared" si="4"/>
        <v>B2 (Val, pi-pi*)</v>
      </c>
      <c r="C56" s="18">
        <v>0.29555799999999999</v>
      </c>
      <c r="D56" s="18">
        <v>0.31548199999999998</v>
      </c>
      <c r="E56" s="18">
        <v>0.662775</v>
      </c>
      <c r="F56" s="22"/>
      <c r="G56" s="18">
        <v>0.17263000000000001</v>
      </c>
      <c r="H56" s="18">
        <v>0.671987</v>
      </c>
      <c r="I56" s="18">
        <v>0.62246000000000001</v>
      </c>
      <c r="J56" s="18">
        <v>0.76734400000000003</v>
      </c>
      <c r="K56" s="18">
        <v>1.0558810000000001</v>
      </c>
      <c r="L56" s="18">
        <v>0.72642399999999996</v>
      </c>
      <c r="M56" s="18">
        <v>0.793458</v>
      </c>
      <c r="N56" s="18">
        <v>1.042502</v>
      </c>
    </row>
    <row r="57" spans="1:14" x14ac:dyDescent="0.2">
      <c r="A57" s="11"/>
      <c r="B57" s="13" t="str">
        <f t="shared" si="4"/>
        <v>B2 (Val, p-pi*)</v>
      </c>
      <c r="C57" s="18">
        <v>1.926334</v>
      </c>
      <c r="D57" s="18">
        <v>2.2485870000000001</v>
      </c>
      <c r="E57" s="18">
        <v>2.7310539999999999</v>
      </c>
      <c r="F57" s="18">
        <v>2.2832469999999998</v>
      </c>
      <c r="G57" s="18">
        <v>2.3365079999999998</v>
      </c>
      <c r="H57" s="18">
        <v>2.6273270000000002</v>
      </c>
      <c r="I57" s="18">
        <v>2.008086</v>
      </c>
      <c r="J57" s="18">
        <v>2.3509850000000001</v>
      </c>
      <c r="K57" s="18">
        <v>2.8283670000000001</v>
      </c>
      <c r="L57" s="18">
        <v>2.398873</v>
      </c>
      <c r="M57" s="18">
        <v>2.4490050000000001</v>
      </c>
      <c r="N57" s="18">
        <v>2.7785790000000001</v>
      </c>
    </row>
    <row r="58" spans="1:14" x14ac:dyDescent="0.2">
      <c r="A58" s="11"/>
      <c r="B58" s="13" t="str">
        <f t="shared" si="4"/>
        <v>A1 (Val, pi-pi*)</v>
      </c>
      <c r="C58" s="18">
        <v>2.1253639999999998</v>
      </c>
      <c r="D58" s="18">
        <v>2.4927779999999999</v>
      </c>
      <c r="E58" s="18">
        <v>2.9830830000000002</v>
      </c>
      <c r="F58" s="18">
        <v>2.540988</v>
      </c>
      <c r="G58" s="18">
        <v>2.5928170000000001</v>
      </c>
      <c r="H58" s="18">
        <v>2.877786</v>
      </c>
      <c r="I58" s="18">
        <v>2.2003089999999998</v>
      </c>
      <c r="J58" s="18">
        <v>2.5882309999999999</v>
      </c>
      <c r="K58" s="18">
        <v>3.0747620000000002</v>
      </c>
      <c r="L58" s="18">
        <v>2.6466349999999998</v>
      </c>
      <c r="M58" s="18">
        <v>2.697514</v>
      </c>
      <c r="N58" s="18">
        <v>3.0299969999999998</v>
      </c>
    </row>
    <row r="59" spans="1:14" x14ac:dyDescent="0.2">
      <c r="A59" s="11"/>
      <c r="B59" s="13" t="str">
        <f t="shared" si="4"/>
        <v>B1 (Val, n-pi*)</v>
      </c>
      <c r="C59" s="18">
        <v>2.6497679999999999</v>
      </c>
      <c r="D59" s="18">
        <v>2.977776</v>
      </c>
      <c r="E59" s="18">
        <v>3.9214980000000002</v>
      </c>
      <c r="F59" s="18">
        <v>2.9999009999999999</v>
      </c>
      <c r="G59" s="18">
        <v>3.0747460000000002</v>
      </c>
      <c r="H59" s="18">
        <v>3.7275969999999998</v>
      </c>
      <c r="I59" s="18">
        <v>2.6951269999999998</v>
      </c>
      <c r="J59" s="18">
        <v>3.0305559999999998</v>
      </c>
      <c r="K59" s="18">
        <v>3.9694609999999999</v>
      </c>
      <c r="L59" s="18">
        <v>3.058694</v>
      </c>
      <c r="M59" s="18">
        <v>3.1316440000000001</v>
      </c>
      <c r="N59" s="18">
        <v>3.827534</v>
      </c>
    </row>
  </sheetData>
  <mergeCells count="4">
    <mergeCell ref="C50:E50"/>
    <mergeCell ref="F50:H50"/>
    <mergeCell ref="I50:K50"/>
    <mergeCell ref="L50:N5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583A2-A2B4-6F45-9AAE-5B9B3E03C6C5}">
  <dimension ref="A1:AM69"/>
  <sheetViews>
    <sheetView zoomScale="80" zoomScaleNormal="80" workbookViewId="0">
      <selection activeCell="G1" sqref="G1"/>
    </sheetView>
  </sheetViews>
  <sheetFormatPr baseColWidth="10" defaultRowHeight="16" x14ac:dyDescent="0.2"/>
  <sheetData>
    <row r="1" spans="1:22" x14ac:dyDescent="0.2">
      <c r="A1" s="9" t="s">
        <v>80</v>
      </c>
      <c r="B1" s="9"/>
      <c r="C1" s="9" t="s">
        <v>0</v>
      </c>
      <c r="D1" s="26"/>
      <c r="E1" s="10">
        <f>COUNT(C4:C13)</f>
        <v>10</v>
      </c>
      <c r="F1" s="25" t="s">
        <v>61</v>
      </c>
      <c r="G1" s="1" t="s">
        <v>420</v>
      </c>
      <c r="H1" s="24"/>
      <c r="I1" s="10"/>
      <c r="J1" s="10"/>
      <c r="K1" s="10"/>
      <c r="L1" s="24" t="s">
        <v>241</v>
      </c>
      <c r="M1" s="10"/>
      <c r="N1" s="10"/>
      <c r="O1" s="10"/>
      <c r="P1" s="10"/>
      <c r="Q1" s="30"/>
      <c r="R1" s="24"/>
      <c r="S1" s="24"/>
      <c r="T1" s="24"/>
    </row>
    <row r="2" spans="1:22" x14ac:dyDescent="0.2">
      <c r="A2" s="11" t="s">
        <v>25</v>
      </c>
      <c r="B2" s="12"/>
      <c r="C2" s="12" t="s">
        <v>23</v>
      </c>
      <c r="D2" s="12" t="s">
        <v>23</v>
      </c>
      <c r="E2" s="12" t="s">
        <v>22</v>
      </c>
      <c r="F2" s="12" t="s">
        <v>23</v>
      </c>
      <c r="G2" s="12" t="s">
        <v>23</v>
      </c>
      <c r="H2" s="12" t="s">
        <v>32</v>
      </c>
      <c r="I2" s="12" t="s">
        <v>32</v>
      </c>
      <c r="J2" s="12" t="s">
        <v>24</v>
      </c>
      <c r="K2" s="12"/>
      <c r="L2" s="35" t="s">
        <v>23</v>
      </c>
      <c r="M2" s="35" t="s">
        <v>22</v>
      </c>
      <c r="N2" s="35" t="s">
        <v>46</v>
      </c>
      <c r="O2" s="35" t="s">
        <v>46</v>
      </c>
      <c r="P2" s="35" t="s">
        <v>22</v>
      </c>
      <c r="Q2" s="10"/>
      <c r="R2" s="10"/>
    </row>
    <row r="3" spans="1:22" x14ac:dyDescent="0.2">
      <c r="A3" s="12"/>
      <c r="B3" s="12"/>
      <c r="C3" s="11" t="s">
        <v>318</v>
      </c>
      <c r="D3" s="11" t="s">
        <v>28</v>
      </c>
      <c r="E3" s="11" t="s">
        <v>29</v>
      </c>
      <c r="F3" s="11" t="s">
        <v>301</v>
      </c>
      <c r="G3" s="11" t="s">
        <v>302</v>
      </c>
      <c r="H3" s="11" t="s">
        <v>319</v>
      </c>
      <c r="I3" s="11" t="s">
        <v>1</v>
      </c>
      <c r="J3" s="11" t="s">
        <v>2</v>
      </c>
      <c r="K3" s="11" t="s">
        <v>72</v>
      </c>
      <c r="L3" s="36" t="s">
        <v>127</v>
      </c>
      <c r="M3" s="36" t="s">
        <v>91</v>
      </c>
      <c r="N3" s="36" t="s">
        <v>94</v>
      </c>
      <c r="O3" s="36" t="s">
        <v>94</v>
      </c>
      <c r="P3" s="36" t="s">
        <v>29</v>
      </c>
      <c r="Q3" s="10"/>
      <c r="R3" s="10"/>
    </row>
    <row r="4" spans="1:22" x14ac:dyDescent="0.2">
      <c r="A4" s="11" t="s">
        <v>35</v>
      </c>
      <c r="B4" s="13" t="s">
        <v>63</v>
      </c>
      <c r="C4" s="14">
        <v>3.1019999999999999</v>
      </c>
      <c r="D4" s="14">
        <v>3.024</v>
      </c>
      <c r="E4" s="14">
        <v>2.9870000000000001</v>
      </c>
      <c r="F4" s="14">
        <v>2.956</v>
      </c>
      <c r="G4" s="14">
        <v>2.9220000000000002</v>
      </c>
      <c r="H4" s="14">
        <v>3.004</v>
      </c>
      <c r="I4" s="14">
        <v>2.9169999999999998</v>
      </c>
      <c r="J4" s="14">
        <v>2.871</v>
      </c>
      <c r="K4" s="14">
        <f>J4</f>
        <v>2.871</v>
      </c>
      <c r="L4" s="24">
        <v>90.6</v>
      </c>
      <c r="M4" s="24"/>
      <c r="N4" s="24" t="s">
        <v>281</v>
      </c>
      <c r="O4" s="24">
        <v>9</v>
      </c>
      <c r="P4" s="24" t="s">
        <v>278</v>
      </c>
      <c r="Q4" s="24"/>
      <c r="R4" s="10"/>
    </row>
    <row r="5" spans="1:22" x14ac:dyDescent="0.2">
      <c r="A5" s="12"/>
      <c r="B5" s="13" t="s">
        <v>49</v>
      </c>
      <c r="C5" s="14">
        <v>4.5720000000000001</v>
      </c>
      <c r="D5" s="14">
        <v>4.4880000000000004</v>
      </c>
      <c r="E5" s="14">
        <v>4.46</v>
      </c>
      <c r="F5" s="14">
        <v>4.3360000000000003</v>
      </c>
      <c r="G5" s="14">
        <v>4.3150000000000004</v>
      </c>
      <c r="H5" s="14">
        <v>4.3479999999999999</v>
      </c>
      <c r="I5" s="14">
        <v>4.2709999999999999</v>
      </c>
      <c r="J5" s="14">
        <v>4.2309999999999999</v>
      </c>
      <c r="K5" s="14">
        <f>J5</f>
        <v>4.2309999999999999</v>
      </c>
      <c r="L5" s="24">
        <v>88.7</v>
      </c>
      <c r="M5" s="24" t="s">
        <v>283</v>
      </c>
      <c r="N5" s="24" t="s">
        <v>282</v>
      </c>
      <c r="O5" s="24">
        <v>-10</v>
      </c>
      <c r="P5" s="24" t="s">
        <v>237</v>
      </c>
      <c r="Q5" s="24"/>
      <c r="R5" s="10"/>
    </row>
    <row r="6" spans="1:22" x14ac:dyDescent="0.2">
      <c r="A6" s="12"/>
      <c r="B6" s="13" t="s">
        <v>50</v>
      </c>
      <c r="C6" s="14">
        <v>4.766</v>
      </c>
      <c r="D6" s="14">
        <v>4.7320000000000002</v>
      </c>
      <c r="E6" s="14">
        <v>4.7220000000000004</v>
      </c>
      <c r="F6" s="14">
        <v>4.5819999999999999</v>
      </c>
      <c r="G6" s="14">
        <v>4.5720000000000001</v>
      </c>
      <c r="H6" s="14">
        <v>4.5060000000000002</v>
      </c>
      <c r="I6" s="14">
        <v>4.4720000000000004</v>
      </c>
      <c r="J6" s="14">
        <v>4.4390000000000001</v>
      </c>
      <c r="K6" s="14">
        <f>J6</f>
        <v>4.4390000000000001</v>
      </c>
      <c r="L6" s="24">
        <v>84.4</v>
      </c>
      <c r="M6" s="24"/>
      <c r="N6" s="24" t="s">
        <v>245</v>
      </c>
      <c r="O6" s="24">
        <v>-7</v>
      </c>
      <c r="P6" s="24" t="s">
        <v>240</v>
      </c>
      <c r="Q6" s="24"/>
      <c r="R6" s="10"/>
    </row>
    <row r="7" spans="1:22" x14ac:dyDescent="0.2">
      <c r="A7" s="12"/>
      <c r="B7" s="13" t="s">
        <v>49</v>
      </c>
      <c r="C7" s="14">
        <v>4.7930000000000001</v>
      </c>
      <c r="D7" s="14">
        <v>4.75</v>
      </c>
      <c r="E7" s="14">
        <v>4.734</v>
      </c>
      <c r="F7" s="14">
        <v>4.5890000000000004</v>
      </c>
      <c r="G7" s="14">
        <v>4.5759999999999996</v>
      </c>
      <c r="H7" s="14">
        <v>4.5259999999999998</v>
      </c>
      <c r="I7" s="14">
        <v>4.4820000000000002</v>
      </c>
      <c r="J7" s="14">
        <v>4.4459999999999997</v>
      </c>
      <c r="K7" s="14">
        <f>J7</f>
        <v>4.4459999999999997</v>
      </c>
      <c r="L7" s="24">
        <v>85.1</v>
      </c>
      <c r="M7" s="24" t="s">
        <v>68</v>
      </c>
      <c r="N7" s="24" t="s">
        <v>245</v>
      </c>
      <c r="O7" s="24">
        <v>-7</v>
      </c>
      <c r="P7" s="24" t="s">
        <v>280</v>
      </c>
      <c r="Q7" s="24"/>
      <c r="R7" s="10"/>
    </row>
    <row r="8" spans="1:22" x14ac:dyDescent="0.2">
      <c r="A8" s="12"/>
      <c r="B8" s="13" t="s">
        <v>50</v>
      </c>
      <c r="C8" s="14">
        <v>5.7450000000000001</v>
      </c>
      <c r="D8" s="14">
        <v>5.66</v>
      </c>
      <c r="E8" s="14">
        <v>5.6390000000000002</v>
      </c>
      <c r="F8" s="14">
        <v>5.415</v>
      </c>
      <c r="G8" s="14">
        <v>5.4</v>
      </c>
      <c r="H8" s="14">
        <v>5.2869999999999999</v>
      </c>
      <c r="I8" s="14">
        <v>5.2240000000000002</v>
      </c>
      <c r="J8" s="14">
        <v>5.1849999999999996</v>
      </c>
      <c r="K8" s="14">
        <f>J8</f>
        <v>5.1849999999999996</v>
      </c>
      <c r="L8" s="24">
        <v>82.8</v>
      </c>
      <c r="M8" s="24"/>
      <c r="N8" s="24" t="s">
        <v>276</v>
      </c>
      <c r="O8" s="24">
        <v>-12</v>
      </c>
      <c r="P8" s="24" t="s">
        <v>275</v>
      </c>
      <c r="Q8" s="24"/>
      <c r="R8" s="10"/>
    </row>
    <row r="9" spans="1:22" x14ac:dyDescent="0.2">
      <c r="A9" s="11" t="s">
        <v>3</v>
      </c>
      <c r="B9" s="13" t="s">
        <v>63</v>
      </c>
      <c r="C9" s="14">
        <v>2.3919999999999999</v>
      </c>
      <c r="D9" s="14">
        <v>2.3290000000000002</v>
      </c>
      <c r="E9" s="14">
        <v>2.3170000000000002</v>
      </c>
      <c r="F9" s="22"/>
      <c r="G9" s="22"/>
      <c r="H9" s="14">
        <v>2.3690000000000002</v>
      </c>
      <c r="I9" s="10">
        <v>2.298</v>
      </c>
      <c r="J9" s="22"/>
      <c r="K9" s="14">
        <f>I9+E9-D9</f>
        <v>2.286</v>
      </c>
      <c r="L9" s="24">
        <v>97.7</v>
      </c>
      <c r="M9" s="10"/>
      <c r="N9" s="24" t="s">
        <v>242</v>
      </c>
      <c r="O9" s="24">
        <v>7</v>
      </c>
      <c r="P9" s="24" t="s">
        <v>236</v>
      </c>
      <c r="Q9" s="24"/>
      <c r="R9" s="10"/>
    </row>
    <row r="10" spans="1:22" x14ac:dyDescent="0.2">
      <c r="A10" s="12"/>
      <c r="B10" s="13" t="s">
        <v>49</v>
      </c>
      <c r="C10" s="14">
        <v>2.7959999999999998</v>
      </c>
      <c r="D10" s="14">
        <v>2.7829999999999999</v>
      </c>
      <c r="E10" s="14">
        <v>2.7709999999999999</v>
      </c>
      <c r="F10" s="22"/>
      <c r="G10" s="22"/>
      <c r="H10" s="14">
        <v>2.827</v>
      </c>
      <c r="I10" s="10">
        <v>2.8119999999999998</v>
      </c>
      <c r="J10" s="22"/>
      <c r="K10" s="14">
        <f>I10+E10-D10</f>
        <v>2.8000000000000003</v>
      </c>
      <c r="L10" s="24">
        <v>97.3</v>
      </c>
      <c r="M10" s="10"/>
      <c r="N10" s="24" t="s">
        <v>243</v>
      </c>
      <c r="O10" s="24">
        <v>-5</v>
      </c>
      <c r="P10" s="24" t="s">
        <v>237</v>
      </c>
      <c r="Q10" s="24"/>
      <c r="R10" s="24"/>
    </row>
    <row r="11" spans="1:22" x14ac:dyDescent="0.2">
      <c r="A11" s="12"/>
      <c r="B11" s="13" t="s">
        <v>50</v>
      </c>
      <c r="C11" s="14">
        <v>3.8530000000000002</v>
      </c>
      <c r="D11" s="14">
        <v>3.8530000000000002</v>
      </c>
      <c r="E11" s="14">
        <v>3.8330000000000002</v>
      </c>
      <c r="F11" s="22"/>
      <c r="G11" s="22"/>
      <c r="H11" s="14">
        <v>3.9460000000000002</v>
      </c>
      <c r="I11" s="14">
        <v>3.9409999999999998</v>
      </c>
      <c r="J11" s="22"/>
      <c r="K11" s="14">
        <f>I11+E11-D11</f>
        <v>3.9209999999999998</v>
      </c>
      <c r="L11" s="24">
        <v>97.7</v>
      </c>
      <c r="M11" s="10"/>
      <c r="N11" s="24" t="s">
        <v>244</v>
      </c>
      <c r="O11" s="24">
        <v>-3</v>
      </c>
      <c r="P11" s="24" t="s">
        <v>238</v>
      </c>
      <c r="Q11" s="24"/>
      <c r="R11" s="24"/>
    </row>
    <row r="12" spans="1:22" x14ac:dyDescent="0.2">
      <c r="A12" s="12"/>
      <c r="B12" s="13" t="s">
        <v>49</v>
      </c>
      <c r="C12" s="14">
        <v>4.4340000000000002</v>
      </c>
      <c r="D12" s="14">
        <v>4.383</v>
      </c>
      <c r="E12" s="14">
        <v>4.359</v>
      </c>
      <c r="F12" s="22"/>
      <c r="G12" s="22"/>
      <c r="H12" s="14">
        <v>4.2919999999999998</v>
      </c>
      <c r="I12" s="14">
        <v>4.242</v>
      </c>
      <c r="J12" s="22"/>
      <c r="K12" s="14">
        <f>I12+E12-D12</f>
        <v>4.2179999999999991</v>
      </c>
      <c r="L12" s="24">
        <v>96.3</v>
      </c>
      <c r="M12" s="10"/>
      <c r="N12" s="24" t="s">
        <v>245</v>
      </c>
      <c r="O12" s="24">
        <v>-7</v>
      </c>
      <c r="P12" s="24" t="s">
        <v>239</v>
      </c>
      <c r="Q12" s="24"/>
      <c r="R12" s="24"/>
    </row>
    <row r="13" spans="1:22" x14ac:dyDescent="0.2">
      <c r="A13" s="12"/>
      <c r="B13" s="13" t="s">
        <v>50</v>
      </c>
      <c r="C13" s="14">
        <v>4.5229999999999997</v>
      </c>
      <c r="D13" s="14">
        <v>4.47</v>
      </c>
      <c r="E13" s="14">
        <v>4.444</v>
      </c>
      <c r="F13" s="22"/>
      <c r="G13" s="22"/>
      <c r="H13" s="14">
        <v>4.351</v>
      </c>
      <c r="I13" s="14">
        <v>4.3049999999999997</v>
      </c>
      <c r="J13" s="22"/>
      <c r="K13" s="14">
        <f>I13+E13-D13</f>
        <v>4.278999999999999</v>
      </c>
      <c r="L13" s="24">
        <v>96.2</v>
      </c>
      <c r="M13" s="10"/>
      <c r="N13" s="24" t="s">
        <v>246</v>
      </c>
      <c r="O13" s="24">
        <v>-6</v>
      </c>
      <c r="P13" s="24" t="s">
        <v>240</v>
      </c>
      <c r="Q13" s="24"/>
      <c r="R13" s="24"/>
    </row>
    <row r="14" spans="1:22" x14ac:dyDescent="0.2">
      <c r="A14" s="10"/>
      <c r="B14" s="10"/>
      <c r="C14" s="14"/>
      <c r="D14" s="14"/>
      <c r="E14" s="14"/>
      <c r="F14" s="14"/>
      <c r="G14" s="14"/>
      <c r="L14" s="24"/>
      <c r="M14" s="10"/>
      <c r="N14" s="24"/>
      <c r="O14" s="24"/>
      <c r="P14" s="24"/>
      <c r="Q14" s="24"/>
      <c r="R14" s="24"/>
    </row>
    <row r="15" spans="1:22" x14ac:dyDescent="0.2">
      <c r="A15" s="10"/>
      <c r="B15" s="10"/>
      <c r="C15" s="10"/>
      <c r="D15" s="10"/>
      <c r="E15" s="10"/>
      <c r="F15" s="10"/>
      <c r="G15" s="10"/>
      <c r="H15" s="10"/>
      <c r="I15" s="10"/>
      <c r="J15" s="10"/>
      <c r="K15" s="10"/>
      <c r="L15" s="10"/>
      <c r="M15" s="10"/>
      <c r="N15" s="10"/>
      <c r="O15" s="10"/>
      <c r="P15" s="10"/>
      <c r="Q15" s="10"/>
      <c r="R15" s="10"/>
    </row>
    <row r="16" spans="1:22" x14ac:dyDescent="0.2">
      <c r="A16" s="11" t="s">
        <v>4</v>
      </c>
      <c r="B16" s="12"/>
      <c r="C16" s="12" t="s">
        <v>5</v>
      </c>
      <c r="D16" s="12" t="s">
        <v>5</v>
      </c>
      <c r="E16" s="12" t="s">
        <v>19</v>
      </c>
      <c r="F16" s="12"/>
      <c r="G16" s="12" t="s">
        <v>22</v>
      </c>
      <c r="H16" s="12" t="s">
        <v>24</v>
      </c>
      <c r="I16" s="12" t="s">
        <v>23</v>
      </c>
      <c r="J16" s="12" t="s">
        <v>24</v>
      </c>
      <c r="K16" s="12" t="s">
        <v>24</v>
      </c>
      <c r="L16" s="12"/>
      <c r="M16" s="12" t="s">
        <v>5</v>
      </c>
      <c r="N16" s="12" t="s">
        <v>5</v>
      </c>
      <c r="O16" s="12" t="s">
        <v>5</v>
      </c>
      <c r="P16" s="12" t="s">
        <v>19</v>
      </c>
      <c r="Q16" s="12" t="s">
        <v>19</v>
      </c>
      <c r="R16" s="12" t="s">
        <v>19</v>
      </c>
      <c r="S16" s="12" t="s">
        <v>21</v>
      </c>
      <c r="T16" s="10"/>
      <c r="V16" s="24"/>
    </row>
    <row r="17" spans="1:39" x14ac:dyDescent="0.2">
      <c r="A17" s="12"/>
      <c r="B17" s="12"/>
      <c r="C17" s="11" t="s">
        <v>6</v>
      </c>
      <c r="D17" s="11" t="s">
        <v>7</v>
      </c>
      <c r="E17" s="11" t="s">
        <v>16</v>
      </c>
      <c r="F17" s="11" t="s">
        <v>9</v>
      </c>
      <c r="G17" s="11" t="s">
        <v>8</v>
      </c>
      <c r="H17" s="11" t="s">
        <v>26</v>
      </c>
      <c r="I17" s="11" t="s">
        <v>10</v>
      </c>
      <c r="J17" s="11" t="s">
        <v>11</v>
      </c>
      <c r="K17" s="11" t="s">
        <v>12</v>
      </c>
      <c r="L17" s="23" t="s">
        <v>36</v>
      </c>
      <c r="M17" s="11" t="s">
        <v>15</v>
      </c>
      <c r="N17" s="11" t="s">
        <v>17</v>
      </c>
      <c r="O17" s="11" t="s">
        <v>18</v>
      </c>
      <c r="P17" s="11" t="s">
        <v>15</v>
      </c>
      <c r="Q17" s="11" t="s">
        <v>13</v>
      </c>
      <c r="R17" s="11" t="s">
        <v>14</v>
      </c>
      <c r="S17" s="11" t="s">
        <v>20</v>
      </c>
      <c r="T17" s="10"/>
      <c r="U17" s="10"/>
      <c r="V17" s="24"/>
    </row>
    <row r="18" spans="1:39" x14ac:dyDescent="0.2">
      <c r="A18" s="11" t="s">
        <v>35</v>
      </c>
      <c r="B18" s="13" t="str">
        <f t="shared" ref="B18:B27" si="0">B4</f>
        <v>Bg (Val, n-pi*)</v>
      </c>
      <c r="C18" s="14">
        <v>3.0830000000000002</v>
      </c>
      <c r="D18" s="14">
        <v>2.8530000000000002</v>
      </c>
      <c r="E18" s="14">
        <v>3.2170000000000001</v>
      </c>
      <c r="F18" s="22"/>
      <c r="G18" s="14">
        <v>2.9870000000000001</v>
      </c>
      <c r="H18" s="14">
        <v>2.9209999999999998</v>
      </c>
      <c r="I18" s="14">
        <v>2.9220000000000002</v>
      </c>
      <c r="J18" s="14">
        <v>2.907</v>
      </c>
      <c r="K18" s="22"/>
      <c r="L18" s="22"/>
      <c r="M18" s="14">
        <v>3.1360000000000001</v>
      </c>
      <c r="N18" s="14">
        <v>3.1190000000000002</v>
      </c>
      <c r="O18" s="14">
        <v>3.0339999999999998</v>
      </c>
      <c r="P18" s="14">
        <v>2.9209999999999998</v>
      </c>
      <c r="Q18" s="14">
        <v>2.863</v>
      </c>
      <c r="R18" s="14">
        <v>2.72</v>
      </c>
      <c r="S18" s="14">
        <f t="shared" ref="S18:S27" si="1">AVERAGE(Q18:R18)</f>
        <v>2.7915000000000001</v>
      </c>
      <c r="T18" s="10"/>
      <c r="U18" s="10"/>
      <c r="V18" s="24"/>
    </row>
    <row r="19" spans="1:39" x14ac:dyDescent="0.2">
      <c r="A19" s="11"/>
      <c r="B19" s="13" t="str">
        <f t="shared" si="0"/>
        <v>Bu (Val, pi-pi*)</v>
      </c>
      <c r="C19" s="14">
        <v>4.4779999999999998</v>
      </c>
      <c r="D19" s="14">
        <v>4.1449999999999996</v>
      </c>
      <c r="E19" s="14">
        <v>4.7859999999999996</v>
      </c>
      <c r="F19" s="22"/>
      <c r="G19" s="14">
        <v>4.46</v>
      </c>
      <c r="H19" s="14">
        <v>4.32</v>
      </c>
      <c r="I19" s="14">
        <v>4.3150000000000004</v>
      </c>
      <c r="J19" s="14">
        <v>4.3</v>
      </c>
      <c r="K19" s="22"/>
      <c r="L19" s="22"/>
      <c r="M19" s="14">
        <v>4.3659999999999997</v>
      </c>
      <c r="N19" s="14">
        <v>4.3739999999999997</v>
      </c>
      <c r="O19" s="14">
        <v>4.306</v>
      </c>
      <c r="P19" s="14">
        <v>4.1449999999999996</v>
      </c>
      <c r="Q19" s="14">
        <v>4.141</v>
      </c>
      <c r="R19" s="14">
        <v>4.109</v>
      </c>
      <c r="S19" s="14">
        <f t="shared" si="1"/>
        <v>4.125</v>
      </c>
      <c r="T19" s="10"/>
      <c r="U19" s="10"/>
      <c r="V19" s="24"/>
    </row>
    <row r="20" spans="1:39" x14ac:dyDescent="0.2">
      <c r="A20" s="11"/>
      <c r="B20" s="13" t="str">
        <f t="shared" si="0"/>
        <v>Ag (Val, pi-pi*)</v>
      </c>
      <c r="C20" s="14">
        <v>4.6769999999999996</v>
      </c>
      <c r="D20" s="14">
        <v>4.5149999999999997</v>
      </c>
      <c r="E20" s="14">
        <v>5.0369999999999999</v>
      </c>
      <c r="F20" s="22"/>
      <c r="G20" s="14">
        <v>4.7220000000000004</v>
      </c>
      <c r="H20" s="14">
        <v>4.5759999999999996</v>
      </c>
      <c r="I20" s="14">
        <v>4.5720000000000001</v>
      </c>
      <c r="J20" s="14">
        <v>4.5270000000000001</v>
      </c>
      <c r="K20" s="22"/>
      <c r="L20" s="22"/>
      <c r="M20" s="14">
        <v>4.5720000000000001</v>
      </c>
      <c r="N20" s="14">
        <v>4.5640000000000001</v>
      </c>
      <c r="O20" s="14">
        <v>4.5640000000000001</v>
      </c>
      <c r="P20" s="14">
        <v>4.3390000000000004</v>
      </c>
      <c r="Q20" s="14">
        <v>4.5350000000000001</v>
      </c>
      <c r="R20" s="14">
        <v>4.4020000000000001</v>
      </c>
      <c r="S20" s="14">
        <f t="shared" si="1"/>
        <v>4.4685000000000006</v>
      </c>
      <c r="T20" s="10"/>
      <c r="U20" s="10"/>
      <c r="V20" s="24"/>
    </row>
    <row r="21" spans="1:39" x14ac:dyDescent="0.2">
      <c r="A21" s="11"/>
      <c r="B21" s="13" t="str">
        <f t="shared" si="0"/>
        <v>Bu (Val, pi-pi*)</v>
      </c>
      <c r="C21" s="14">
        <v>4.6840000000000002</v>
      </c>
      <c r="D21" s="14">
        <v>4.5069999999999997</v>
      </c>
      <c r="E21" s="14">
        <v>5.05</v>
      </c>
      <c r="F21" s="22"/>
      <c r="G21" s="14">
        <v>4.734</v>
      </c>
      <c r="H21" s="14">
        <v>4.5780000000000003</v>
      </c>
      <c r="I21" s="14">
        <v>4.5759999999999996</v>
      </c>
      <c r="J21" s="14">
        <v>4.5359999999999996</v>
      </c>
      <c r="K21" s="22"/>
      <c r="L21" s="22"/>
      <c r="M21" s="14">
        <v>4.6020000000000003</v>
      </c>
      <c r="N21" s="14">
        <v>4.5990000000000002</v>
      </c>
      <c r="O21" s="14">
        <v>4.577</v>
      </c>
      <c r="P21" s="14">
        <v>4.3710000000000004</v>
      </c>
      <c r="Q21" s="14">
        <v>4.5270000000000001</v>
      </c>
      <c r="R21" s="14">
        <v>4.4050000000000002</v>
      </c>
      <c r="S21" s="14">
        <f t="shared" si="1"/>
        <v>4.4660000000000002</v>
      </c>
      <c r="T21" s="10"/>
      <c r="U21" s="10"/>
      <c r="V21" s="24"/>
    </row>
    <row r="22" spans="1:39" x14ac:dyDescent="0.2">
      <c r="A22" s="11"/>
      <c r="B22" s="13" t="str">
        <f t="shared" si="0"/>
        <v>Ag (Val, pi-pi*)</v>
      </c>
      <c r="C22" s="14">
        <v>5.9930000000000003</v>
      </c>
      <c r="D22" s="14">
        <v>5.2270000000000003</v>
      </c>
      <c r="E22" s="14">
        <v>5.9569999999999999</v>
      </c>
      <c r="F22" s="22"/>
      <c r="G22" s="14">
        <v>5.6390000000000002</v>
      </c>
      <c r="H22" s="14">
        <v>5.4269999999999996</v>
      </c>
      <c r="I22" s="14">
        <v>5.4</v>
      </c>
      <c r="J22" s="14">
        <v>5.3360000000000003</v>
      </c>
      <c r="K22" s="22"/>
      <c r="L22" s="22"/>
      <c r="M22" s="14">
        <v>5.5229999999999997</v>
      </c>
      <c r="N22" s="14">
        <v>5.5179999999999998</v>
      </c>
      <c r="O22" s="14">
        <v>5.4269999999999996</v>
      </c>
      <c r="P22" s="14">
        <v>5.2949999999999999</v>
      </c>
      <c r="Q22" s="14">
        <v>5.2539999999999996</v>
      </c>
      <c r="R22" s="14">
        <v>4.7309999999999999</v>
      </c>
      <c r="S22" s="14">
        <f t="shared" si="1"/>
        <v>4.9924999999999997</v>
      </c>
      <c r="T22" s="10"/>
      <c r="U22" s="10"/>
      <c r="V22" s="24"/>
    </row>
    <row r="23" spans="1:39" x14ac:dyDescent="0.2">
      <c r="A23" s="11" t="s">
        <v>3</v>
      </c>
      <c r="B23" s="13" t="str">
        <f t="shared" si="0"/>
        <v>Bg (Val, n-pi*)</v>
      </c>
      <c r="C23" s="14">
        <v>2.4649999999999999</v>
      </c>
      <c r="D23" s="14">
        <v>2.2650000000000001</v>
      </c>
      <c r="E23" s="14">
        <v>2.5169999999999999</v>
      </c>
      <c r="F23" s="22"/>
      <c r="G23" s="14">
        <v>2.3170000000000002</v>
      </c>
      <c r="H23" s="22"/>
      <c r="I23" s="22"/>
      <c r="J23" s="22"/>
      <c r="K23" s="22"/>
      <c r="L23" s="22"/>
      <c r="M23" s="14">
        <v>2.5640000000000001</v>
      </c>
      <c r="N23" s="14">
        <v>2.5649999999999999</v>
      </c>
      <c r="O23" s="14">
        <v>2.4649999999999999</v>
      </c>
      <c r="P23" s="14">
        <v>2.379</v>
      </c>
      <c r="Q23" s="14">
        <v>2.2480000000000002</v>
      </c>
      <c r="R23" s="14">
        <v>2.0630000000000002</v>
      </c>
      <c r="S23" s="14">
        <f t="shared" si="1"/>
        <v>2.1555</v>
      </c>
      <c r="T23" s="10"/>
      <c r="U23" s="10"/>
      <c r="V23" s="24"/>
    </row>
    <row r="24" spans="1:39" x14ac:dyDescent="0.2">
      <c r="A24" s="11"/>
      <c r="B24" s="13" t="str">
        <f t="shared" si="0"/>
        <v>Bu (Val, pi-pi*)</v>
      </c>
      <c r="C24" s="14">
        <v>3.306</v>
      </c>
      <c r="D24" s="14">
        <v>2.9529999999999998</v>
      </c>
      <c r="E24" s="14">
        <v>3.24</v>
      </c>
      <c r="F24" s="22"/>
      <c r="G24" s="14">
        <v>2.7709999999999999</v>
      </c>
      <c r="H24" s="22"/>
      <c r="I24" s="22"/>
      <c r="J24" s="22"/>
      <c r="K24" s="22"/>
      <c r="L24" s="22"/>
      <c r="M24" s="14">
        <v>3.097</v>
      </c>
      <c r="N24" s="14">
        <v>3.097</v>
      </c>
      <c r="O24" s="14">
        <v>3.052</v>
      </c>
      <c r="P24" s="14">
        <v>2.93</v>
      </c>
      <c r="Q24" s="14">
        <v>2.964</v>
      </c>
      <c r="R24" s="14">
        <v>2.4969999999999999</v>
      </c>
      <c r="S24" s="14">
        <f t="shared" si="1"/>
        <v>2.7305000000000001</v>
      </c>
      <c r="T24" s="10"/>
      <c r="U24" s="10"/>
    </row>
    <row r="25" spans="1:39" x14ac:dyDescent="0.2">
      <c r="A25" s="11"/>
      <c r="B25" s="13" t="str">
        <f t="shared" si="0"/>
        <v>Ag (Val, pi-pi*)</v>
      </c>
      <c r="C25" s="14">
        <v>4.3159999999999998</v>
      </c>
      <c r="D25" s="14">
        <v>4.077</v>
      </c>
      <c r="E25" s="14">
        <v>4.226</v>
      </c>
      <c r="F25" s="22"/>
      <c r="G25" s="14">
        <v>3.8330000000000002</v>
      </c>
      <c r="H25" s="22"/>
      <c r="I25" s="22"/>
      <c r="J25" s="22"/>
      <c r="K25" s="22"/>
      <c r="L25" s="22"/>
      <c r="M25" s="14">
        <v>4.1029999999999998</v>
      </c>
      <c r="N25" s="14">
        <v>4.0999999999999996</v>
      </c>
      <c r="O25" s="14">
        <v>4.0970000000000004</v>
      </c>
      <c r="P25" s="14">
        <v>3.9580000000000002</v>
      </c>
      <c r="Q25" s="14">
        <v>4.077</v>
      </c>
      <c r="R25" s="14">
        <v>3.6640000000000001</v>
      </c>
      <c r="S25" s="14">
        <f t="shared" si="1"/>
        <v>3.8704999999999998</v>
      </c>
      <c r="T25" s="10"/>
      <c r="U25" s="10"/>
    </row>
    <row r="26" spans="1:39" x14ac:dyDescent="0.2">
      <c r="A26" s="11"/>
      <c r="B26" s="13" t="str">
        <f t="shared" si="0"/>
        <v>Bu (Val, pi-pi*)</v>
      </c>
      <c r="C26" s="14">
        <v>4.6150000000000002</v>
      </c>
      <c r="D26" s="14">
        <v>4.3019999999999996</v>
      </c>
      <c r="E26" s="14">
        <v>4.6580000000000004</v>
      </c>
      <c r="F26" s="22"/>
      <c r="G26" s="14">
        <v>4.359</v>
      </c>
      <c r="H26" s="22"/>
      <c r="I26" s="22"/>
      <c r="J26" s="22"/>
      <c r="K26" s="22"/>
      <c r="L26" s="22"/>
      <c r="M26" s="14">
        <v>4.4509999999999996</v>
      </c>
      <c r="N26" s="14">
        <v>4.4550000000000001</v>
      </c>
      <c r="O26" s="14">
        <v>4.4160000000000004</v>
      </c>
      <c r="P26" s="14">
        <v>4.2679999999999998</v>
      </c>
      <c r="Q26" s="14">
        <v>4.3109999999999999</v>
      </c>
      <c r="R26" s="14">
        <v>4.0129999999999999</v>
      </c>
      <c r="S26" s="14">
        <f t="shared" si="1"/>
        <v>4.1619999999999999</v>
      </c>
      <c r="T26" s="10"/>
      <c r="U26" s="10"/>
    </row>
    <row r="27" spans="1:39" x14ac:dyDescent="0.2">
      <c r="A27" s="11"/>
      <c r="B27" s="13" t="str">
        <f t="shared" si="0"/>
        <v>Ag (Val, pi-pi*)</v>
      </c>
      <c r="C27" s="14">
        <v>4.5949999999999998</v>
      </c>
      <c r="D27" s="14">
        <v>4.3769999999999998</v>
      </c>
      <c r="E27" s="14">
        <v>4.7460000000000004</v>
      </c>
      <c r="F27" s="22"/>
      <c r="G27" s="14">
        <v>4.444</v>
      </c>
      <c r="H27" s="22"/>
      <c r="I27" s="22"/>
      <c r="J27" s="22"/>
      <c r="K27" s="22"/>
      <c r="L27" s="22"/>
      <c r="M27" s="14">
        <v>4.5179999999999998</v>
      </c>
      <c r="N27" s="14">
        <v>4.5229999999999997</v>
      </c>
      <c r="O27" s="14">
        <v>4.4829999999999997</v>
      </c>
      <c r="P27" s="14">
        <v>4.33</v>
      </c>
      <c r="Q27" s="14">
        <v>4.3819999999999997</v>
      </c>
      <c r="R27" s="14">
        <v>4.0640000000000001</v>
      </c>
      <c r="S27" s="14">
        <f t="shared" si="1"/>
        <v>4.2229999999999999</v>
      </c>
      <c r="T27" s="10"/>
      <c r="U27" s="10"/>
    </row>
    <row r="28" spans="1:39" x14ac:dyDescent="0.2">
      <c r="A28" s="10"/>
      <c r="B28" s="10"/>
      <c r="C28" s="10"/>
      <c r="D28" s="10"/>
      <c r="E28" s="10"/>
      <c r="F28" s="10"/>
      <c r="G28" s="10"/>
      <c r="H28" s="10"/>
      <c r="I28" s="10"/>
      <c r="J28" s="10"/>
      <c r="K28" s="10"/>
      <c r="L28" s="10"/>
      <c r="M28" s="10"/>
      <c r="N28" s="10"/>
      <c r="O28" s="10"/>
      <c r="P28" s="10"/>
      <c r="Q28" s="10"/>
      <c r="R28" s="10"/>
      <c r="S28" s="10"/>
      <c r="T28" s="10"/>
      <c r="U28" s="10"/>
    </row>
    <row r="29" spans="1:39"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39" x14ac:dyDescent="0.2">
      <c r="A30" s="11" t="s">
        <v>262</v>
      </c>
      <c r="B30" s="12"/>
      <c r="C30" s="12" t="s">
        <v>22</v>
      </c>
      <c r="D30" s="12" t="s">
        <v>22</v>
      </c>
      <c r="E30" s="12" t="s">
        <v>22</v>
      </c>
      <c r="F30" s="12" t="s">
        <v>22</v>
      </c>
      <c r="G30" s="12" t="s">
        <v>5</v>
      </c>
      <c r="H30" s="12" t="s">
        <v>22</v>
      </c>
      <c r="I30" s="12" t="s">
        <v>5</v>
      </c>
      <c r="J30" s="12" t="s">
        <v>22</v>
      </c>
      <c r="K30" s="12" t="s">
        <v>22</v>
      </c>
      <c r="L30" s="12" t="s">
        <v>22</v>
      </c>
      <c r="M30" s="12" t="s">
        <v>22</v>
      </c>
      <c r="N30" s="12" t="s">
        <v>22</v>
      </c>
      <c r="O30" s="12" t="s">
        <v>5</v>
      </c>
      <c r="P30" s="12" t="s">
        <v>5</v>
      </c>
      <c r="Q30" s="12" t="s">
        <v>5</v>
      </c>
      <c r="R30" s="12" t="s">
        <v>22</v>
      </c>
      <c r="S30" s="12" t="s">
        <v>5</v>
      </c>
      <c r="T30" s="12" t="s">
        <v>5</v>
      </c>
      <c r="U30" s="12" t="s">
        <v>5</v>
      </c>
      <c r="V30" s="12" t="s">
        <v>22</v>
      </c>
      <c r="W30" s="12" t="s">
        <v>19</v>
      </c>
      <c r="X30" s="12" t="s">
        <v>22</v>
      </c>
      <c r="Y30" s="12" t="s">
        <v>22</v>
      </c>
      <c r="Z30" s="12" t="s">
        <v>22</v>
      </c>
      <c r="AA30" s="12" t="s">
        <v>22</v>
      </c>
      <c r="AB30" s="12" t="s">
        <v>265</v>
      </c>
      <c r="AC30" s="12" t="s">
        <v>265</v>
      </c>
      <c r="AD30" s="12" t="s">
        <v>265</v>
      </c>
      <c r="AE30" s="12" t="s">
        <v>265</v>
      </c>
      <c r="AF30" s="12" t="s">
        <v>265</v>
      </c>
      <c r="AG30" s="12" t="s">
        <v>265</v>
      </c>
      <c r="AH30" s="12" t="s">
        <v>265</v>
      </c>
      <c r="AI30" s="12" t="s">
        <v>265</v>
      </c>
      <c r="AJ30" s="12" t="s">
        <v>265</v>
      </c>
      <c r="AK30" s="12" t="s">
        <v>5</v>
      </c>
      <c r="AL30" s="12" t="s">
        <v>5</v>
      </c>
      <c r="AM30" s="12" t="s">
        <v>5</v>
      </c>
    </row>
    <row r="31" spans="1:39" x14ac:dyDescent="0.2">
      <c r="A31" s="12"/>
      <c r="B31" s="12"/>
      <c r="C31" s="11" t="s">
        <v>249</v>
      </c>
      <c r="D31" s="11" t="s">
        <v>251</v>
      </c>
      <c r="E31" s="11" t="s">
        <v>247</v>
      </c>
      <c r="F31" s="11" t="s">
        <v>248</v>
      </c>
      <c r="G31" s="11" t="s">
        <v>310</v>
      </c>
      <c r="H31" s="11" t="s">
        <v>256</v>
      </c>
      <c r="I31" s="11" t="s">
        <v>305</v>
      </c>
      <c r="J31" s="11" t="s">
        <v>260</v>
      </c>
      <c r="K31" s="11" t="s">
        <v>258</v>
      </c>
      <c r="L31" s="11" t="s">
        <v>255</v>
      </c>
      <c r="M31" s="11" t="s">
        <v>263</v>
      </c>
      <c r="N31" s="11" t="s">
        <v>257</v>
      </c>
      <c r="O31" s="11" t="s">
        <v>304</v>
      </c>
      <c r="P31" s="11" t="s">
        <v>338</v>
      </c>
      <c r="Q31" s="11" t="s">
        <v>339</v>
      </c>
      <c r="R31" s="11" t="s">
        <v>250</v>
      </c>
      <c r="S31" s="11" t="s">
        <v>340</v>
      </c>
      <c r="T31" s="11" t="s">
        <v>337</v>
      </c>
      <c r="U31" s="11" t="s">
        <v>309</v>
      </c>
      <c r="V31" s="11" t="s">
        <v>252</v>
      </c>
      <c r="W31" s="11" t="s">
        <v>311</v>
      </c>
      <c r="X31" s="11" t="s">
        <v>253</v>
      </c>
      <c r="Y31" s="11" t="s">
        <v>254</v>
      </c>
      <c r="Z31" s="11" t="s">
        <v>259</v>
      </c>
      <c r="AA31" s="11" t="s">
        <v>261</v>
      </c>
      <c r="AB31" s="11" t="s">
        <v>266</v>
      </c>
      <c r="AC31" s="11" t="s">
        <v>267</v>
      </c>
      <c r="AD31" s="11" t="s">
        <v>268</v>
      </c>
      <c r="AE31" s="11" t="s">
        <v>274</v>
      </c>
      <c r="AF31" s="11" t="s">
        <v>269</v>
      </c>
      <c r="AG31" s="11" t="s">
        <v>270</v>
      </c>
      <c r="AH31" s="11" t="s">
        <v>271</v>
      </c>
      <c r="AI31" s="11" t="s">
        <v>272</v>
      </c>
      <c r="AJ31" s="11" t="s">
        <v>273</v>
      </c>
      <c r="AK31" s="11" t="s">
        <v>330</v>
      </c>
      <c r="AL31" s="11" t="s">
        <v>331</v>
      </c>
      <c r="AM31" s="11" t="s">
        <v>332</v>
      </c>
    </row>
    <row r="32" spans="1:39" x14ac:dyDescent="0.2">
      <c r="A32" s="11" t="str">
        <f>A18</f>
        <v>Singlet</v>
      </c>
      <c r="B32" s="13" t="str">
        <f t="shared" ref="B32:B41" si="2">B4</f>
        <v>Bg (Val, n-pi*)</v>
      </c>
      <c r="C32" s="3">
        <v>2.57</v>
      </c>
      <c r="D32" s="3">
        <v>2.552</v>
      </c>
      <c r="E32" s="3">
        <v>2.6230000000000002</v>
      </c>
      <c r="F32" s="3">
        <v>2.6360000000000001</v>
      </c>
      <c r="G32" s="3">
        <v>2.6280000000000001</v>
      </c>
      <c r="H32" s="3">
        <v>2.5059999999999998</v>
      </c>
      <c r="I32" s="3">
        <v>2.5470000000000002</v>
      </c>
      <c r="J32" s="3">
        <v>2.847</v>
      </c>
      <c r="K32" s="3">
        <v>2.66</v>
      </c>
      <c r="L32" s="3">
        <v>2.4860000000000002</v>
      </c>
      <c r="M32" s="3">
        <v>2.6150000000000002</v>
      </c>
      <c r="N32" s="3">
        <v>2.5209999999999999</v>
      </c>
      <c r="O32" s="3">
        <v>2.8220000000000001</v>
      </c>
      <c r="P32" s="3">
        <v>2.66</v>
      </c>
      <c r="Q32" s="3">
        <v>2.6240000000000001</v>
      </c>
      <c r="R32" s="3">
        <v>2.786</v>
      </c>
      <c r="S32" s="3">
        <v>2.5569999999999999</v>
      </c>
      <c r="T32" s="3">
        <v>2.7</v>
      </c>
      <c r="U32" s="3">
        <v>3.0409999999999999</v>
      </c>
      <c r="V32" s="3">
        <v>2.7519999999999998</v>
      </c>
      <c r="W32" s="3">
        <v>2.82</v>
      </c>
      <c r="X32" s="3">
        <v>2.8340000000000001</v>
      </c>
      <c r="Y32" s="3">
        <v>2.88</v>
      </c>
      <c r="Z32" s="3">
        <v>2.8079999999999998</v>
      </c>
      <c r="AA32" s="3">
        <v>2.5110000000000001</v>
      </c>
      <c r="AB32" s="3">
        <v>2.742</v>
      </c>
      <c r="AC32" s="3">
        <v>2.782</v>
      </c>
      <c r="AD32" s="3">
        <v>2.8479999999999999</v>
      </c>
      <c r="AE32" s="3">
        <v>2.8860000000000001</v>
      </c>
      <c r="AF32" s="3">
        <v>2.911</v>
      </c>
      <c r="AG32" s="3">
        <v>2.911</v>
      </c>
      <c r="AH32" s="3">
        <v>2.5910000000000002</v>
      </c>
      <c r="AI32" s="3">
        <v>2.7869999999999999</v>
      </c>
      <c r="AJ32" s="3">
        <v>2.7559999999999998</v>
      </c>
      <c r="AK32" s="3">
        <v>2.7730000000000001</v>
      </c>
      <c r="AL32" s="3">
        <v>2.714</v>
      </c>
      <c r="AM32" s="3">
        <v>2.827</v>
      </c>
    </row>
    <row r="33" spans="1:39" x14ac:dyDescent="0.2">
      <c r="A33" s="11"/>
      <c r="B33" s="13" t="str">
        <f t="shared" si="2"/>
        <v>Bu (Val, pi-pi*)</v>
      </c>
      <c r="C33" s="3">
        <v>3.661</v>
      </c>
      <c r="D33" s="3">
        <v>3.65</v>
      </c>
      <c r="E33" s="3">
        <v>3.698</v>
      </c>
      <c r="F33" s="3">
        <v>3.8050000000000002</v>
      </c>
      <c r="G33" s="3">
        <v>3.8170000000000002</v>
      </c>
      <c r="H33" s="3">
        <v>3.6880000000000002</v>
      </c>
      <c r="I33" s="3">
        <v>3.7109999999999999</v>
      </c>
      <c r="J33" s="3">
        <v>3.9889999999999999</v>
      </c>
      <c r="K33" s="3">
        <v>4.0170000000000003</v>
      </c>
      <c r="L33" s="3">
        <v>3.919</v>
      </c>
      <c r="M33" s="3">
        <v>4.0979999999999999</v>
      </c>
      <c r="N33" s="3">
        <v>4.085</v>
      </c>
      <c r="O33" s="3">
        <v>4.1210000000000004</v>
      </c>
      <c r="P33" s="3">
        <v>3.93</v>
      </c>
      <c r="Q33" s="3">
        <v>3.919</v>
      </c>
      <c r="R33" s="3">
        <v>4.008</v>
      </c>
      <c r="S33" s="3">
        <v>3.7480000000000002</v>
      </c>
      <c r="T33" s="3">
        <v>3.8239999999999998</v>
      </c>
      <c r="U33" s="3">
        <v>4.2519999999999998</v>
      </c>
      <c r="V33" s="3">
        <v>4.0439999999999996</v>
      </c>
      <c r="W33" s="3">
        <v>4.1369999999999996</v>
      </c>
      <c r="X33" s="3">
        <v>4.1879999999999997</v>
      </c>
      <c r="Y33" s="3">
        <v>4.2830000000000004</v>
      </c>
      <c r="Z33" s="3">
        <v>4.3159999999999998</v>
      </c>
      <c r="AA33" s="3">
        <v>4.22</v>
      </c>
      <c r="AB33" s="3">
        <v>3.8980000000000001</v>
      </c>
      <c r="AC33" s="3">
        <v>4</v>
      </c>
      <c r="AD33" s="3">
        <v>4.1360000000000001</v>
      </c>
      <c r="AE33" s="3">
        <v>4.234</v>
      </c>
      <c r="AF33" s="3">
        <v>4.3440000000000003</v>
      </c>
      <c r="AG33" s="3">
        <v>4.3209999999999997</v>
      </c>
      <c r="AH33" s="3">
        <v>4.1319999999999997</v>
      </c>
      <c r="AI33" s="3">
        <v>4.1239999999999997</v>
      </c>
      <c r="AJ33" s="3">
        <v>4.0960000000000001</v>
      </c>
      <c r="AK33" s="3">
        <v>3.8889999999999998</v>
      </c>
      <c r="AL33" s="3">
        <v>3.774</v>
      </c>
      <c r="AM33" s="3">
        <v>3.8879999999999999</v>
      </c>
    </row>
    <row r="34" spans="1:39" x14ac:dyDescent="0.2">
      <c r="A34" s="11"/>
      <c r="B34" s="13" t="str">
        <f t="shared" si="2"/>
        <v>Ag (Val, pi-pi*)</v>
      </c>
      <c r="C34" s="3">
        <v>3.919</v>
      </c>
      <c r="D34" s="3">
        <v>3.956</v>
      </c>
      <c r="E34" s="3">
        <v>4.0709999999999997</v>
      </c>
      <c r="F34" s="3">
        <v>4.2359999999999998</v>
      </c>
      <c r="G34" s="3">
        <v>4.3529999999999998</v>
      </c>
      <c r="H34" s="3">
        <v>4.13</v>
      </c>
      <c r="I34" s="3">
        <v>4.1349999999999998</v>
      </c>
      <c r="J34" s="3">
        <v>4.6109999999999998</v>
      </c>
      <c r="K34" s="3">
        <v>4.6269999999999998</v>
      </c>
      <c r="L34" s="3">
        <v>4.5279999999999996</v>
      </c>
      <c r="M34" s="3">
        <v>4.7519999999999998</v>
      </c>
      <c r="N34" s="3">
        <v>4.7549999999999999</v>
      </c>
      <c r="O34" s="3">
        <v>4.7610000000000001</v>
      </c>
      <c r="P34" s="3">
        <v>4.4509999999999996</v>
      </c>
      <c r="Q34" s="3">
        <v>4.4480000000000004</v>
      </c>
      <c r="R34" s="3">
        <v>4.67</v>
      </c>
      <c r="S34" s="3">
        <v>4.2069999999999999</v>
      </c>
      <c r="T34" s="3">
        <v>4.3310000000000004</v>
      </c>
      <c r="U34" s="3">
        <v>5.0339999999999998</v>
      </c>
      <c r="V34" s="3">
        <v>4.7</v>
      </c>
      <c r="W34" s="3">
        <v>4.8780000000000001</v>
      </c>
      <c r="X34" s="3">
        <v>4.92</v>
      </c>
      <c r="Y34" s="3">
        <v>5.0270000000000001</v>
      </c>
      <c r="Z34" s="3">
        <v>5.0270000000000001</v>
      </c>
      <c r="AA34" s="3">
        <v>4.9880000000000004</v>
      </c>
      <c r="AB34" s="3">
        <v>4.2549999999999999</v>
      </c>
      <c r="AC34" s="3">
        <v>4.5279999999999996</v>
      </c>
      <c r="AD34" s="3">
        <v>4.5819999999999999</v>
      </c>
      <c r="AE34" s="3">
        <v>4.7990000000000004</v>
      </c>
      <c r="AF34" s="3">
        <v>5.0540000000000003</v>
      </c>
      <c r="AG34" s="3">
        <v>4.8620000000000001</v>
      </c>
      <c r="AH34" s="3">
        <v>3.8690000000000002</v>
      </c>
      <c r="AI34" s="3">
        <v>4.3710000000000004</v>
      </c>
      <c r="AJ34" s="3">
        <v>4.2809999999999997</v>
      </c>
      <c r="AK34" s="3">
        <v>4.3730000000000002</v>
      </c>
      <c r="AL34" s="3">
        <v>4.17</v>
      </c>
      <c r="AM34" s="3">
        <v>4.3899999999999997</v>
      </c>
    </row>
    <row r="35" spans="1:39" x14ac:dyDescent="0.2">
      <c r="A35" s="11"/>
      <c r="B35" s="13" t="str">
        <f t="shared" si="2"/>
        <v>Bu (Val, pi-pi*)</v>
      </c>
      <c r="C35" s="3">
        <v>3.9220000000000002</v>
      </c>
      <c r="D35" s="3">
        <v>3.9569999999999999</v>
      </c>
      <c r="E35" s="3">
        <v>4.0679999999999996</v>
      </c>
      <c r="F35" s="3">
        <v>4.2309999999999999</v>
      </c>
      <c r="G35" s="3">
        <v>4.3499999999999996</v>
      </c>
      <c r="H35" s="3">
        <v>4.1239999999999997</v>
      </c>
      <c r="I35" s="3">
        <v>4.13</v>
      </c>
      <c r="J35" s="3">
        <v>4.5999999999999996</v>
      </c>
      <c r="K35" s="3">
        <v>4.6159999999999997</v>
      </c>
      <c r="L35" s="3">
        <v>4.5170000000000003</v>
      </c>
      <c r="M35" s="3">
        <v>4.7370000000000001</v>
      </c>
      <c r="N35" s="3">
        <v>4.742</v>
      </c>
      <c r="O35" s="3">
        <v>4.7469999999999999</v>
      </c>
      <c r="P35" s="3">
        <v>4.4459999999999997</v>
      </c>
      <c r="Q35" s="3">
        <v>4.444</v>
      </c>
      <c r="R35" s="3">
        <v>4.6559999999999997</v>
      </c>
      <c r="S35" s="3">
        <v>4.1929999999999996</v>
      </c>
      <c r="T35" s="3">
        <v>4.3220000000000001</v>
      </c>
      <c r="U35" s="3">
        <v>5.0190000000000001</v>
      </c>
      <c r="V35" s="3">
        <v>4.6859999999999999</v>
      </c>
      <c r="W35" s="3">
        <v>4.8620000000000001</v>
      </c>
      <c r="X35" s="3">
        <v>4.9059999999999997</v>
      </c>
      <c r="Y35" s="3">
        <v>5.0140000000000002</v>
      </c>
      <c r="Z35" s="3">
        <v>5.0149999999999997</v>
      </c>
      <c r="AA35" s="3">
        <v>4.9740000000000002</v>
      </c>
      <c r="AB35" s="3">
        <v>4.2409999999999997</v>
      </c>
      <c r="AC35" s="3">
        <v>4.516</v>
      </c>
      <c r="AD35" s="3">
        <v>4.569</v>
      </c>
      <c r="AE35" s="3">
        <v>4.7859999999999996</v>
      </c>
      <c r="AF35" s="3">
        <v>5.04</v>
      </c>
      <c r="AG35" s="3">
        <v>4.851</v>
      </c>
      <c r="AH35" s="3">
        <v>3.8730000000000002</v>
      </c>
      <c r="AI35" s="3">
        <v>4.3600000000000003</v>
      </c>
      <c r="AJ35" s="3">
        <v>4.2709999999999999</v>
      </c>
      <c r="AK35" s="3">
        <v>4.367</v>
      </c>
      <c r="AL35" s="3">
        <v>4.1669999999999998</v>
      </c>
      <c r="AM35" s="3">
        <v>4.383</v>
      </c>
    </row>
    <row r="36" spans="1:39" x14ac:dyDescent="0.2">
      <c r="A36" s="11"/>
      <c r="B36" s="13" t="str">
        <f t="shared" si="2"/>
        <v>Ag (Val, pi-pi*)</v>
      </c>
      <c r="C36" s="3">
        <v>4.6139999999999999</v>
      </c>
      <c r="D36" s="3">
        <v>4.6559999999999997</v>
      </c>
      <c r="E36" s="3">
        <v>4.758</v>
      </c>
      <c r="F36" s="3">
        <v>4.9249999999999998</v>
      </c>
      <c r="G36" s="3">
        <v>5.016</v>
      </c>
      <c r="H36" s="3">
        <v>4.7729999999999997</v>
      </c>
      <c r="I36" s="3">
        <v>4.7869999999999999</v>
      </c>
      <c r="J36" s="3">
        <v>5.266</v>
      </c>
      <c r="K36" s="3">
        <v>5.2969999999999997</v>
      </c>
      <c r="L36" s="3">
        <v>5.1909999999999998</v>
      </c>
      <c r="M36" s="3">
        <v>5.407</v>
      </c>
      <c r="N36" s="3">
        <v>5.415</v>
      </c>
      <c r="O36" s="3">
        <v>5.4340000000000002</v>
      </c>
      <c r="P36" s="3">
        <v>5.1100000000000003</v>
      </c>
      <c r="Q36" s="3">
        <v>5.1059999999999999</v>
      </c>
      <c r="R36" s="3">
        <v>5.3380000000000001</v>
      </c>
      <c r="S36" s="3">
        <v>4.9829999999999997</v>
      </c>
      <c r="T36" s="3">
        <v>5.0170000000000003</v>
      </c>
      <c r="U36" s="3">
        <v>5.5940000000000003</v>
      </c>
      <c r="V36" s="3">
        <v>5.407</v>
      </c>
      <c r="W36" s="3">
        <v>5.5190000000000001</v>
      </c>
      <c r="X36" s="3">
        <v>5.58</v>
      </c>
      <c r="Y36" s="3">
        <v>5.6660000000000004</v>
      </c>
      <c r="Z36" s="3">
        <v>5.7009999999999996</v>
      </c>
      <c r="AA36" s="3">
        <v>5.62</v>
      </c>
      <c r="AB36" s="3">
        <v>5.0259999999999998</v>
      </c>
      <c r="AC36" s="3">
        <v>5.2190000000000003</v>
      </c>
      <c r="AD36" s="3">
        <v>5.4349999999999996</v>
      </c>
      <c r="AE36" s="3">
        <v>5.6029999999999998</v>
      </c>
      <c r="AF36" s="3">
        <v>5.7370000000000001</v>
      </c>
      <c r="AG36" s="3">
        <v>5.7060000000000004</v>
      </c>
      <c r="AH36" s="3">
        <v>5.4649999999999999</v>
      </c>
      <c r="AI36" s="3">
        <v>5.4119999999999999</v>
      </c>
      <c r="AJ36" s="3">
        <v>5.3819999999999997</v>
      </c>
      <c r="AK36" s="3">
        <v>5.0679999999999996</v>
      </c>
      <c r="AL36" s="3">
        <v>4.8719999999999999</v>
      </c>
      <c r="AM36" s="3">
        <v>5.0750000000000002</v>
      </c>
    </row>
    <row r="37" spans="1:39" x14ac:dyDescent="0.2">
      <c r="A37" s="11" t="str">
        <f>A23</f>
        <v>Triplet</v>
      </c>
      <c r="B37" s="13" t="str">
        <f t="shared" si="2"/>
        <v>Bg (Val, n-pi*)</v>
      </c>
      <c r="C37" s="3">
        <v>1.7549999999999999</v>
      </c>
      <c r="D37" s="3">
        <v>1.869</v>
      </c>
      <c r="E37" s="3">
        <v>1.8620000000000001</v>
      </c>
      <c r="F37" s="3">
        <v>1.786</v>
      </c>
      <c r="G37" s="22"/>
      <c r="H37" s="3">
        <v>2.0009999999999999</v>
      </c>
      <c r="I37" s="3">
        <v>2.0350000000000001</v>
      </c>
      <c r="J37" s="3">
        <v>2.0409999999999999</v>
      </c>
      <c r="K37" s="3">
        <v>1.9430000000000001</v>
      </c>
      <c r="L37" s="3">
        <v>2.0129999999999999</v>
      </c>
      <c r="M37" s="3">
        <v>2.04</v>
      </c>
      <c r="N37" s="3">
        <v>1.9430000000000001</v>
      </c>
      <c r="O37" s="3">
        <v>2.1880000000000002</v>
      </c>
      <c r="P37" s="3">
        <v>2.0510000000000002</v>
      </c>
      <c r="Q37" s="3">
        <v>2.02</v>
      </c>
      <c r="R37" s="3">
        <v>1.927</v>
      </c>
      <c r="S37" s="3">
        <v>1.837</v>
      </c>
      <c r="T37" s="3">
        <v>1.891</v>
      </c>
      <c r="U37" s="3">
        <v>1.946</v>
      </c>
      <c r="V37" s="3">
        <v>1.9770000000000001</v>
      </c>
      <c r="W37" s="3">
        <v>2.1920000000000002</v>
      </c>
      <c r="X37" s="3">
        <v>2.0310000000000001</v>
      </c>
      <c r="Y37" s="3">
        <v>2.0840000000000001</v>
      </c>
      <c r="Z37" s="3">
        <v>1.8440000000000001</v>
      </c>
      <c r="AA37" s="3">
        <v>1.845</v>
      </c>
      <c r="AB37" s="22"/>
      <c r="AC37" s="22"/>
      <c r="AD37" s="22"/>
      <c r="AE37" s="22"/>
      <c r="AF37" s="22"/>
      <c r="AG37" s="22"/>
      <c r="AH37" s="22"/>
      <c r="AI37" s="22"/>
      <c r="AJ37" s="22"/>
      <c r="AK37" s="3">
        <v>2.1459999999999999</v>
      </c>
      <c r="AL37" s="3">
        <v>1.9419999999999999</v>
      </c>
      <c r="AM37" s="3">
        <v>2.1669999999999998</v>
      </c>
    </row>
    <row r="38" spans="1:39" x14ac:dyDescent="0.2">
      <c r="A38" s="11"/>
      <c r="B38" s="13" t="str">
        <f t="shared" si="2"/>
        <v>Bu (Val, pi-pi*)</v>
      </c>
      <c r="C38" s="3">
        <v>2.2090000000000001</v>
      </c>
      <c r="D38" s="3">
        <v>2.2679999999999998</v>
      </c>
      <c r="E38" s="3">
        <v>2.2509999999999999</v>
      </c>
      <c r="F38" s="3">
        <v>2.1509999999999998</v>
      </c>
      <c r="G38" s="22"/>
      <c r="H38" s="3">
        <v>2.19</v>
      </c>
      <c r="I38" s="3">
        <v>2.202</v>
      </c>
      <c r="J38" s="3">
        <v>2.2850000000000001</v>
      </c>
      <c r="K38" s="3">
        <v>2.4649999999999999</v>
      </c>
      <c r="L38" s="3">
        <v>2.3769999999999998</v>
      </c>
      <c r="M38" s="3">
        <v>2.6970000000000001</v>
      </c>
      <c r="N38" s="3">
        <v>2.6720000000000002</v>
      </c>
      <c r="O38" s="3">
        <v>2.6989999999999998</v>
      </c>
      <c r="P38" s="3">
        <v>2.4169999999999998</v>
      </c>
      <c r="Q38" s="3">
        <v>2.41</v>
      </c>
      <c r="R38" s="3">
        <v>2.15</v>
      </c>
      <c r="S38" s="3">
        <v>2.367</v>
      </c>
      <c r="T38" s="3">
        <v>2.2109999999999999</v>
      </c>
      <c r="U38" s="3">
        <v>0.93400000000000005</v>
      </c>
      <c r="V38" s="3">
        <v>2.2829999999999999</v>
      </c>
      <c r="W38" s="3">
        <v>2.496</v>
      </c>
      <c r="X38" s="3">
        <v>2.1859999999999999</v>
      </c>
      <c r="Y38" s="3">
        <v>2.121</v>
      </c>
      <c r="Z38" s="3">
        <v>1.8819999999999999</v>
      </c>
      <c r="AA38" s="3">
        <v>2.375</v>
      </c>
      <c r="AB38" s="22"/>
      <c r="AC38" s="22"/>
      <c r="AD38" s="22"/>
      <c r="AE38" s="22"/>
      <c r="AF38" s="22"/>
      <c r="AG38" s="22"/>
      <c r="AH38" s="22"/>
      <c r="AI38" s="22"/>
      <c r="AJ38" s="22"/>
      <c r="AK38" s="3">
        <v>2.5369999999999999</v>
      </c>
      <c r="AL38" s="3">
        <v>2.2839999999999998</v>
      </c>
      <c r="AM38" s="3">
        <v>2.4780000000000002</v>
      </c>
    </row>
    <row r="39" spans="1:39" x14ac:dyDescent="0.2">
      <c r="A39" s="11"/>
      <c r="B39" s="13" t="str">
        <f t="shared" si="2"/>
        <v>Ag (Val, pi-pi*)</v>
      </c>
      <c r="C39" s="3">
        <v>3.38</v>
      </c>
      <c r="D39" s="3">
        <v>3.4489999999999998</v>
      </c>
      <c r="E39" s="3">
        <v>3.4830000000000001</v>
      </c>
      <c r="F39" s="3">
        <v>3.4079999999999999</v>
      </c>
      <c r="G39" s="22"/>
      <c r="H39" s="3">
        <v>3.41</v>
      </c>
      <c r="I39" s="3">
        <v>3.4239999999999999</v>
      </c>
      <c r="J39" s="3">
        <v>3.641</v>
      </c>
      <c r="K39" s="3">
        <v>3.7970000000000002</v>
      </c>
      <c r="L39" s="3">
        <v>3.6179999999999999</v>
      </c>
      <c r="M39" s="3">
        <v>3.98</v>
      </c>
      <c r="N39" s="3">
        <v>3.9729999999999999</v>
      </c>
      <c r="O39" s="3">
        <v>3.9990000000000001</v>
      </c>
      <c r="P39" s="3">
        <v>3.7240000000000002</v>
      </c>
      <c r="Q39" s="3">
        <v>3.7170000000000001</v>
      </c>
      <c r="R39" s="3">
        <v>3.431</v>
      </c>
      <c r="S39" s="3">
        <v>3.6190000000000002</v>
      </c>
      <c r="T39" s="3">
        <v>3.4820000000000002</v>
      </c>
      <c r="U39" s="3">
        <v>2.4430000000000001</v>
      </c>
      <c r="V39" s="3">
        <v>3.5779999999999998</v>
      </c>
      <c r="W39" s="3">
        <v>3.774</v>
      </c>
      <c r="X39" s="3">
        <v>3.4279999999999999</v>
      </c>
      <c r="Y39" s="3">
        <v>3.2970000000000002</v>
      </c>
      <c r="Z39" s="3">
        <v>3.0249999999999999</v>
      </c>
      <c r="AA39" s="3">
        <v>3.597</v>
      </c>
      <c r="AB39" s="22"/>
      <c r="AC39" s="22"/>
      <c r="AD39" s="22"/>
      <c r="AE39" s="22"/>
      <c r="AF39" s="22"/>
      <c r="AG39" s="22"/>
      <c r="AH39" s="22"/>
      <c r="AI39" s="22"/>
      <c r="AJ39" s="22"/>
      <c r="AK39" s="3">
        <v>3.8149999999999999</v>
      </c>
      <c r="AL39" s="3">
        <v>3.5249999999999999</v>
      </c>
      <c r="AM39" s="3">
        <v>3.77</v>
      </c>
    </row>
    <row r="40" spans="1:39" x14ac:dyDescent="0.2">
      <c r="A40" s="11"/>
      <c r="B40" s="13" t="str">
        <f t="shared" si="2"/>
        <v>Bu (Val, pi-pi*)</v>
      </c>
      <c r="C40" s="3">
        <v>3.4569999999999999</v>
      </c>
      <c r="D40" s="3">
        <v>3.5059999999999998</v>
      </c>
      <c r="E40" s="3">
        <v>3.5889000000000002</v>
      </c>
      <c r="F40" s="3">
        <v>3.6720000000000002</v>
      </c>
      <c r="G40" s="22"/>
      <c r="H40" s="3">
        <v>3.621</v>
      </c>
      <c r="I40" s="3">
        <v>3.6349999999999998</v>
      </c>
      <c r="J40" s="3">
        <v>3.9990000000000001</v>
      </c>
      <c r="K40" s="3">
        <v>4.0629999999999997</v>
      </c>
      <c r="L40" s="3">
        <v>3.9670000000000001</v>
      </c>
      <c r="M40" s="3">
        <v>4.2050000000000001</v>
      </c>
      <c r="N40" s="3">
        <v>4.1920000000000002</v>
      </c>
      <c r="O40" s="3">
        <v>4.2169999999999996</v>
      </c>
      <c r="P40" s="3">
        <v>3.9319999999999999</v>
      </c>
      <c r="Q40" s="3">
        <v>3.9249999999999998</v>
      </c>
      <c r="R40" s="3">
        <v>3.9769999999999999</v>
      </c>
      <c r="S40" s="3">
        <v>3.7029999999999998</v>
      </c>
      <c r="T40" s="3">
        <v>3.766</v>
      </c>
      <c r="U40" s="3">
        <v>3.49</v>
      </c>
      <c r="V40" s="3">
        <v>4.0469999999999997</v>
      </c>
      <c r="W40" s="3">
        <v>4.2430000000000003</v>
      </c>
      <c r="X40" s="3">
        <v>4.1289999999999996</v>
      </c>
      <c r="Y40" s="3">
        <v>4.3869999999999996</v>
      </c>
      <c r="Z40" s="3">
        <v>4.3010000000000002</v>
      </c>
      <c r="AA40" s="3">
        <v>4.2320000000000002</v>
      </c>
      <c r="AB40" s="22"/>
      <c r="AC40" s="22"/>
      <c r="AD40" s="22"/>
      <c r="AE40" s="22"/>
      <c r="AF40" s="22"/>
      <c r="AG40" s="22"/>
      <c r="AH40" s="22"/>
      <c r="AI40" s="22"/>
      <c r="AJ40" s="22"/>
      <c r="AK40" s="3">
        <v>3.8929999999999998</v>
      </c>
      <c r="AL40" s="3">
        <v>3.6659999999999999</v>
      </c>
      <c r="AM40" s="3">
        <v>3.891</v>
      </c>
    </row>
    <row r="41" spans="1:39" x14ac:dyDescent="0.2">
      <c r="A41" s="11"/>
      <c r="B41" s="13" t="str">
        <f t="shared" si="2"/>
        <v>Ag (Val, pi-pi*)</v>
      </c>
      <c r="C41" s="3">
        <v>3.5590000000000002</v>
      </c>
      <c r="D41" s="3">
        <v>3.621</v>
      </c>
      <c r="E41" s="3">
        <v>3.673</v>
      </c>
      <c r="F41" s="3">
        <v>3.7330000000000001</v>
      </c>
      <c r="G41" s="22"/>
      <c r="H41" s="3">
        <v>3.677</v>
      </c>
      <c r="I41" s="3">
        <v>3.6909999999999998</v>
      </c>
      <c r="J41" s="3">
        <v>4.0620000000000003</v>
      </c>
      <c r="K41" s="3">
        <v>4.1219999999999999</v>
      </c>
      <c r="L41" s="3">
        <v>4.0259999999999998</v>
      </c>
      <c r="M41" s="3">
        <v>4.258</v>
      </c>
      <c r="N41" s="3">
        <v>4.2439999999999998</v>
      </c>
      <c r="O41" s="3">
        <v>4.2690000000000001</v>
      </c>
      <c r="P41" s="3">
        <v>3.9929999999999999</v>
      </c>
      <c r="Q41" s="3">
        <v>3.9860000000000002</v>
      </c>
      <c r="R41" s="3">
        <v>4.0579999999999998</v>
      </c>
      <c r="S41" s="3">
        <v>3.7949999999999999</v>
      </c>
      <c r="T41" s="3">
        <v>3.8260000000000001</v>
      </c>
      <c r="U41" s="3">
        <v>4.2709999999999999</v>
      </c>
      <c r="V41" s="3">
        <v>4.1109999999999998</v>
      </c>
      <c r="W41" s="3">
        <v>4.3070000000000004</v>
      </c>
      <c r="X41" s="3">
        <v>4.2679999999999998</v>
      </c>
      <c r="Y41" s="3">
        <v>4.351</v>
      </c>
      <c r="Z41" s="3">
        <v>4.2789999999999999</v>
      </c>
      <c r="AA41" s="3">
        <v>4.3159999999999998</v>
      </c>
      <c r="AB41" s="22"/>
      <c r="AC41" s="22"/>
      <c r="AD41" s="22"/>
      <c r="AE41" s="22"/>
      <c r="AF41" s="22"/>
      <c r="AG41" s="22"/>
      <c r="AH41" s="22"/>
      <c r="AI41" s="22"/>
      <c r="AJ41" s="22"/>
      <c r="AK41" s="3">
        <v>3.9790000000000001</v>
      </c>
      <c r="AL41" s="3">
        <v>3.738</v>
      </c>
      <c r="AM41" s="3">
        <v>3.9609999999999999</v>
      </c>
    </row>
    <row r="42" spans="1:39" x14ac:dyDescent="0.2">
      <c r="C42" s="7" t="s">
        <v>284</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row>
    <row r="43" spans="1:39" x14ac:dyDescent="0.2">
      <c r="C43" s="1" t="s">
        <v>333</v>
      </c>
    </row>
    <row r="44" spans="1:39" x14ac:dyDescent="0.2">
      <c r="A44" s="11" t="s">
        <v>264</v>
      </c>
      <c r="B44" s="12"/>
      <c r="C44" s="12" t="s">
        <v>22</v>
      </c>
      <c r="D44" s="12" t="s">
        <v>22</v>
      </c>
      <c r="E44" s="12" t="s">
        <v>22</v>
      </c>
      <c r="F44" s="12" t="s">
        <v>22</v>
      </c>
      <c r="G44" s="12" t="s">
        <v>5</v>
      </c>
      <c r="H44" s="12" t="s">
        <v>22</v>
      </c>
      <c r="I44" s="12" t="s">
        <v>5</v>
      </c>
      <c r="J44" s="12" t="s">
        <v>22</v>
      </c>
      <c r="K44" s="12" t="s">
        <v>22</v>
      </c>
      <c r="L44" s="12" t="s">
        <v>22</v>
      </c>
      <c r="M44" s="12" t="s">
        <v>22</v>
      </c>
      <c r="N44" s="12" t="s">
        <v>22</v>
      </c>
      <c r="O44" s="12" t="s">
        <v>5</v>
      </c>
      <c r="P44" s="12" t="s">
        <v>5</v>
      </c>
      <c r="Q44" s="12" t="s">
        <v>5</v>
      </c>
      <c r="R44" s="12" t="s">
        <v>22</v>
      </c>
      <c r="S44" s="12" t="s">
        <v>5</v>
      </c>
      <c r="T44" s="12" t="s">
        <v>5</v>
      </c>
      <c r="U44" s="12" t="s">
        <v>5</v>
      </c>
      <c r="V44" s="12" t="s">
        <v>22</v>
      </c>
      <c r="W44" s="12" t="s">
        <v>19</v>
      </c>
      <c r="X44" s="12" t="s">
        <v>22</v>
      </c>
      <c r="Y44" s="12" t="s">
        <v>22</v>
      </c>
      <c r="Z44" s="12" t="s">
        <v>22</v>
      </c>
      <c r="AA44" s="12" t="s">
        <v>22</v>
      </c>
      <c r="AB44" s="12" t="s">
        <v>265</v>
      </c>
      <c r="AC44" s="12" t="s">
        <v>265</v>
      </c>
      <c r="AD44" s="12" t="s">
        <v>265</v>
      </c>
      <c r="AE44" s="12" t="s">
        <v>265</v>
      </c>
      <c r="AF44" s="12" t="s">
        <v>265</v>
      </c>
      <c r="AG44" s="12" t="s">
        <v>265</v>
      </c>
      <c r="AH44" s="12" t="s">
        <v>265</v>
      </c>
      <c r="AI44" s="12" t="s">
        <v>265</v>
      </c>
      <c r="AJ44" s="12" t="s">
        <v>265</v>
      </c>
      <c r="AK44" s="12" t="s">
        <v>5</v>
      </c>
      <c r="AL44" s="12" t="s">
        <v>5</v>
      </c>
      <c r="AM44" s="12" t="s">
        <v>5</v>
      </c>
    </row>
    <row r="45" spans="1:39" x14ac:dyDescent="0.2">
      <c r="A45" s="12"/>
      <c r="B45" s="12"/>
      <c r="C45" s="11" t="s">
        <v>249</v>
      </c>
      <c r="D45" s="11" t="s">
        <v>251</v>
      </c>
      <c r="E45" s="11" t="s">
        <v>247</v>
      </c>
      <c r="F45" s="11" t="s">
        <v>248</v>
      </c>
      <c r="G45" s="11" t="s">
        <v>310</v>
      </c>
      <c r="H45" s="11" t="s">
        <v>256</v>
      </c>
      <c r="I45" s="11" t="s">
        <v>305</v>
      </c>
      <c r="J45" s="11" t="s">
        <v>260</v>
      </c>
      <c r="K45" s="11" t="s">
        <v>258</v>
      </c>
      <c r="L45" s="11" t="s">
        <v>255</v>
      </c>
      <c r="M45" s="11" t="s">
        <v>263</v>
      </c>
      <c r="N45" s="11" t="s">
        <v>257</v>
      </c>
      <c r="O45" s="11" t="s">
        <v>304</v>
      </c>
      <c r="P45" s="11" t="s">
        <v>338</v>
      </c>
      <c r="Q45" s="11" t="s">
        <v>339</v>
      </c>
      <c r="R45" s="11" t="s">
        <v>250</v>
      </c>
      <c r="S45" s="11" t="s">
        <v>340</v>
      </c>
      <c r="T45" s="11" t="s">
        <v>337</v>
      </c>
      <c r="U45" s="11" t="s">
        <v>309</v>
      </c>
      <c r="V45" s="11" t="s">
        <v>252</v>
      </c>
      <c r="W45" s="11" t="s">
        <v>311</v>
      </c>
      <c r="X45" s="11" t="s">
        <v>253</v>
      </c>
      <c r="Y45" s="11" t="s">
        <v>254</v>
      </c>
      <c r="Z45" s="11" t="s">
        <v>259</v>
      </c>
      <c r="AA45" s="11" t="s">
        <v>261</v>
      </c>
      <c r="AB45" s="11" t="s">
        <v>266</v>
      </c>
      <c r="AC45" s="11" t="s">
        <v>267</v>
      </c>
      <c r="AD45" s="11" t="s">
        <v>268</v>
      </c>
      <c r="AE45" s="11" t="s">
        <v>274</v>
      </c>
      <c r="AF45" s="11" t="s">
        <v>269</v>
      </c>
      <c r="AG45" s="11" t="s">
        <v>270</v>
      </c>
      <c r="AH45" s="11" t="s">
        <v>271</v>
      </c>
      <c r="AI45" s="11" t="s">
        <v>272</v>
      </c>
      <c r="AJ45" s="11" t="s">
        <v>273</v>
      </c>
      <c r="AK45" s="11" t="s">
        <v>330</v>
      </c>
      <c r="AL45" s="11" t="s">
        <v>331</v>
      </c>
      <c r="AM45" s="11" t="s">
        <v>332</v>
      </c>
    </row>
    <row r="46" spans="1:39" x14ac:dyDescent="0.2">
      <c r="A46" s="11" t="str">
        <f>A32</f>
        <v>Singlet</v>
      </c>
      <c r="B46" s="13" t="str">
        <f>B32</f>
        <v>Bg (Val, n-pi*)</v>
      </c>
      <c r="C46" s="3">
        <v>2.61</v>
      </c>
      <c r="D46" s="3">
        <v>2.6030000000000002</v>
      </c>
      <c r="E46" s="3">
        <v>2.6789999999999998</v>
      </c>
      <c r="F46" s="3">
        <v>2.7010000000000001</v>
      </c>
      <c r="G46" s="3">
        <v>2.7160000000000002</v>
      </c>
      <c r="H46" s="3">
        <v>2.5880000000000001</v>
      </c>
      <c r="I46" s="3">
        <v>2.6230000000000002</v>
      </c>
      <c r="J46" s="3">
        <v>2.9289999999999998</v>
      </c>
      <c r="K46" s="3">
        <v>2.7669999999999999</v>
      </c>
      <c r="L46" s="3">
        <v>2.6110000000000002</v>
      </c>
      <c r="M46" s="3">
        <v>2.7559999999999998</v>
      </c>
      <c r="N46" s="3">
        <v>2.6779999999999999</v>
      </c>
      <c r="O46" s="3">
        <v>2.9039999999999999</v>
      </c>
      <c r="P46" s="3">
        <v>2.7370000000000001</v>
      </c>
      <c r="Q46" s="3">
        <v>2.7080000000000002</v>
      </c>
      <c r="R46" s="3">
        <v>2.8620000000000001</v>
      </c>
      <c r="S46" s="3">
        <v>2.613</v>
      </c>
      <c r="T46" s="3">
        <v>2.762</v>
      </c>
      <c r="U46" s="3">
        <v>3.129</v>
      </c>
      <c r="V46" s="3">
        <v>2.8290000000000002</v>
      </c>
      <c r="W46" s="3">
        <v>2.903</v>
      </c>
      <c r="X46" s="3">
        <v>2.92</v>
      </c>
      <c r="Y46" s="3">
        <v>2.9710000000000001</v>
      </c>
      <c r="Z46" s="3">
        <v>2.903</v>
      </c>
      <c r="AA46" s="3">
        <v>2.681</v>
      </c>
      <c r="AB46" s="3">
        <v>2.8210000000000002</v>
      </c>
      <c r="AC46" s="3">
        <v>2.871</v>
      </c>
      <c r="AD46" s="3">
        <v>2.9620000000000002</v>
      </c>
      <c r="AE46" s="3">
        <v>2.996</v>
      </c>
      <c r="AF46" s="3">
        <v>3.0339999999999998</v>
      </c>
      <c r="AG46" s="3">
        <v>3.0419999999999998</v>
      </c>
      <c r="AH46" s="3">
        <v>2.66</v>
      </c>
      <c r="AI46" s="3">
        <v>2.891</v>
      </c>
      <c r="AJ46" s="3">
        <v>2.8610000000000002</v>
      </c>
      <c r="AK46" s="3">
        <v>2.8380000000000001</v>
      </c>
      <c r="AL46" s="3">
        <v>2.7709999999999999</v>
      </c>
      <c r="AM46" s="3">
        <v>2.891</v>
      </c>
    </row>
    <row r="47" spans="1:39" x14ac:dyDescent="0.2">
      <c r="A47" s="11"/>
      <c r="B47" s="13" t="str">
        <f t="shared" ref="B47:B55" si="3">B33</f>
        <v>Bu (Val, pi-pi*)</v>
      </c>
      <c r="C47" s="3">
        <v>3.8639999999999999</v>
      </c>
      <c r="D47" s="3">
        <v>3.8559999999999999</v>
      </c>
      <c r="E47" s="3">
        <v>3.9</v>
      </c>
      <c r="F47" s="3">
        <v>4.0060000000000002</v>
      </c>
      <c r="G47" s="3">
        <v>4.0170000000000003</v>
      </c>
      <c r="H47" s="3">
        <v>3.8839999999999999</v>
      </c>
      <c r="I47" s="3">
        <v>3.9089999999999998</v>
      </c>
      <c r="J47" s="3">
        <v>4.1790000000000003</v>
      </c>
      <c r="K47" s="3">
        <v>4.2210000000000001</v>
      </c>
      <c r="L47" s="3">
        <v>4.1219999999999999</v>
      </c>
      <c r="M47" s="3">
        <v>4.2990000000000004</v>
      </c>
      <c r="N47" s="3">
        <v>4.2839999999999998</v>
      </c>
      <c r="O47" s="3">
        <v>4.3170000000000002</v>
      </c>
      <c r="P47" s="3">
        <v>4.133</v>
      </c>
      <c r="Q47" s="3">
        <v>4.1230000000000002</v>
      </c>
      <c r="R47" s="3">
        <v>4.1950000000000003</v>
      </c>
      <c r="S47" s="3">
        <v>3.9289999999999998</v>
      </c>
      <c r="T47" s="3">
        <v>4.0190000000000001</v>
      </c>
      <c r="U47" s="3">
        <v>4.4530000000000003</v>
      </c>
      <c r="V47" s="3">
        <v>4.2290000000000001</v>
      </c>
      <c r="W47" s="3">
        <v>4.319</v>
      </c>
      <c r="X47" s="3">
        <v>4.3739999999999997</v>
      </c>
      <c r="Y47" s="3">
        <v>4.4740000000000002</v>
      </c>
      <c r="Z47" s="3">
        <v>4.5119999999999996</v>
      </c>
      <c r="AA47" s="3">
        <v>4.4249999999999998</v>
      </c>
      <c r="AB47" s="3">
        <v>4.016</v>
      </c>
      <c r="AC47" s="3">
        <v>4.1559999999999997</v>
      </c>
      <c r="AD47" s="3">
        <v>4.2569999999999997</v>
      </c>
      <c r="AE47" s="3">
        <v>4.3780000000000001</v>
      </c>
      <c r="AF47" s="3">
        <v>4.5179999999999998</v>
      </c>
      <c r="AG47" s="3">
        <v>4.4610000000000003</v>
      </c>
      <c r="AH47" s="3">
        <v>4.1310000000000002</v>
      </c>
      <c r="AI47" s="3">
        <v>4.2439999999999998</v>
      </c>
      <c r="AJ47" s="3">
        <v>4.2089999999999996</v>
      </c>
      <c r="AK47" s="3">
        <v>4.09</v>
      </c>
      <c r="AL47" s="3">
        <v>3.9780000000000002</v>
      </c>
      <c r="AM47" s="3">
        <v>4.085</v>
      </c>
    </row>
    <row r="48" spans="1:39" x14ac:dyDescent="0.2">
      <c r="A48" s="11"/>
      <c r="B48" s="13" t="str">
        <f t="shared" si="3"/>
        <v>Ag (Val, pi-pi*)</v>
      </c>
      <c r="C48" s="3">
        <v>3.9660000000000002</v>
      </c>
      <c r="D48" s="3">
        <v>4.0039999999999996</v>
      </c>
      <c r="E48" s="3">
        <v>4.12</v>
      </c>
      <c r="F48" s="3">
        <v>4.2869999999999999</v>
      </c>
      <c r="G48" s="3">
        <v>4.4080000000000004</v>
      </c>
      <c r="H48" s="3">
        <v>4.1849999999999996</v>
      </c>
      <c r="I48" s="3">
        <v>4.1900000000000004</v>
      </c>
      <c r="J48" s="3">
        <v>4.6710000000000003</v>
      </c>
      <c r="K48" s="3">
        <v>4.6890000000000001</v>
      </c>
      <c r="L48" s="3">
        <v>4.5880000000000001</v>
      </c>
      <c r="M48" s="3">
        <v>4.8159999999999998</v>
      </c>
      <c r="N48" s="3">
        <v>4.8209999999999997</v>
      </c>
      <c r="O48" s="3">
        <v>4.8259999999999996</v>
      </c>
      <c r="P48" s="3">
        <v>4.5039999999999996</v>
      </c>
      <c r="Q48" s="3">
        <v>4.5030000000000001</v>
      </c>
      <c r="R48" s="3">
        <v>4.734</v>
      </c>
      <c r="S48" s="3">
        <v>4.2610000000000001</v>
      </c>
      <c r="T48" s="3">
        <v>4.3840000000000003</v>
      </c>
      <c r="U48" s="3">
        <v>5.1509999999999998</v>
      </c>
      <c r="V48" s="3">
        <v>4.7649999999999997</v>
      </c>
      <c r="W48" s="3">
        <v>4.9530000000000003</v>
      </c>
      <c r="X48" s="3">
        <v>5.0019999999999998</v>
      </c>
      <c r="Y48" s="3">
        <v>5.1310000000000002</v>
      </c>
      <c r="Z48" s="3">
        <v>5.1310000000000002</v>
      </c>
      <c r="AA48" s="3">
        <v>5.07</v>
      </c>
      <c r="AB48" s="3">
        <v>4.3319999999999999</v>
      </c>
      <c r="AC48" s="3">
        <v>4.5979999999999999</v>
      </c>
      <c r="AD48" s="3">
        <v>4.7009999999999996</v>
      </c>
      <c r="AE48" s="3">
        <v>4.9409999999999998</v>
      </c>
      <c r="AF48" s="3">
        <v>5.1859999999999999</v>
      </c>
      <c r="AG48" s="3">
        <v>5.0250000000000004</v>
      </c>
      <c r="AH48" s="3">
        <v>4.0919999999999996</v>
      </c>
      <c r="AI48" s="3">
        <v>4.5540000000000003</v>
      </c>
      <c r="AJ48" s="3">
        <v>4.484</v>
      </c>
      <c r="AK48" s="3">
        <v>4.4269999999999996</v>
      </c>
      <c r="AL48" s="3">
        <v>4.2220000000000004</v>
      </c>
      <c r="AM48" s="3">
        <v>4.4459999999999997</v>
      </c>
    </row>
    <row r="49" spans="1:39" x14ac:dyDescent="0.2">
      <c r="A49" s="11"/>
      <c r="B49" s="13" t="str">
        <f t="shared" si="3"/>
        <v>Bu (Val, pi-pi*)</v>
      </c>
      <c r="C49" s="3">
        <v>3.98</v>
      </c>
      <c r="D49" s="3">
        <v>4.01</v>
      </c>
      <c r="E49" s="3">
        <v>4.1180000000000003</v>
      </c>
      <c r="F49" s="3">
        <v>4.2809999999999997</v>
      </c>
      <c r="G49" s="3">
        <v>4.4029999999999996</v>
      </c>
      <c r="H49" s="3">
        <v>4.1779999999999999</v>
      </c>
      <c r="I49" s="3">
        <v>4.1840000000000002</v>
      </c>
      <c r="J49" s="3">
        <v>4.6580000000000004</v>
      </c>
      <c r="K49" s="3">
        <v>4.6769999999999996</v>
      </c>
      <c r="L49" s="3">
        <v>4.5750000000000002</v>
      </c>
      <c r="M49" s="3">
        <v>4.8</v>
      </c>
      <c r="N49" s="3">
        <v>4.806</v>
      </c>
      <c r="O49" s="3">
        <v>4.8109999999999999</v>
      </c>
      <c r="P49" s="3">
        <v>4.4989999999999997</v>
      </c>
      <c r="Q49" s="3">
        <v>4.4969999999999999</v>
      </c>
      <c r="R49" s="3">
        <v>4.7190000000000003</v>
      </c>
      <c r="S49" s="3">
        <v>4.2439999999999998</v>
      </c>
      <c r="T49" s="3">
        <v>4.3739999999999997</v>
      </c>
      <c r="U49" s="3">
        <v>5.1379999999999999</v>
      </c>
      <c r="V49" s="3">
        <v>4.7489999999999997</v>
      </c>
      <c r="W49" s="3">
        <v>4.9370000000000003</v>
      </c>
      <c r="X49" s="3">
        <v>4.9880000000000004</v>
      </c>
      <c r="Y49" s="3">
        <v>5.1180000000000003</v>
      </c>
      <c r="Z49" s="3">
        <v>5.12</v>
      </c>
      <c r="AA49" s="3">
        <v>5.0549999999999997</v>
      </c>
      <c r="AB49" s="3">
        <v>4.32</v>
      </c>
      <c r="AC49" s="3">
        <v>4.5860000000000003</v>
      </c>
      <c r="AD49" s="3">
        <v>4.6900000000000004</v>
      </c>
      <c r="AE49" s="3">
        <v>4.9290000000000003</v>
      </c>
      <c r="AF49" s="3">
        <v>5.173</v>
      </c>
      <c r="AG49" s="3">
        <v>5.0149999999999997</v>
      </c>
      <c r="AH49" s="3">
        <v>4.0990000000000002</v>
      </c>
      <c r="AI49" s="3">
        <v>4.5469999999999997</v>
      </c>
      <c r="AJ49" s="3">
        <v>4.4790000000000001</v>
      </c>
      <c r="AK49" s="3">
        <v>4.42</v>
      </c>
      <c r="AL49" s="3">
        <v>4.218</v>
      </c>
      <c r="AM49" s="3">
        <v>4.4379999999999997</v>
      </c>
    </row>
    <row r="50" spans="1:39" x14ac:dyDescent="0.2">
      <c r="A50" s="11"/>
      <c r="B50" s="13" t="str">
        <f t="shared" si="3"/>
        <v>Ag (Val, pi-pi*)</v>
      </c>
      <c r="C50" s="3">
        <v>4.6980000000000004</v>
      </c>
      <c r="D50" s="3">
        <v>4.7460000000000004</v>
      </c>
      <c r="E50" s="3">
        <v>4.851</v>
      </c>
      <c r="F50" s="3">
        <v>5.0259999999999998</v>
      </c>
      <c r="G50" s="3">
        <v>5.133</v>
      </c>
      <c r="H50" s="3">
        <v>4.8639999999999999</v>
      </c>
      <c r="I50" s="3">
        <v>4.883</v>
      </c>
      <c r="J50" s="3">
        <v>5.3979999999999997</v>
      </c>
      <c r="K50" s="3">
        <v>5.4370000000000003</v>
      </c>
      <c r="L50" s="3">
        <v>5.3289999999999997</v>
      </c>
      <c r="M50" s="3">
        <v>5.5570000000000004</v>
      </c>
      <c r="N50" s="3">
        <v>5.5720000000000001</v>
      </c>
      <c r="O50" s="3">
        <v>5.5890000000000004</v>
      </c>
      <c r="P50" s="3">
        <v>5.2190000000000003</v>
      </c>
      <c r="Q50" s="3">
        <v>5.2160000000000002</v>
      </c>
      <c r="R50" s="3">
        <v>5.4950000000000001</v>
      </c>
      <c r="S50" s="3">
        <v>5.0990000000000002</v>
      </c>
      <c r="T50" s="3">
        <v>5.133</v>
      </c>
      <c r="U50" s="3">
        <v>5.83</v>
      </c>
      <c r="V50" s="3">
        <v>5.5780000000000003</v>
      </c>
      <c r="W50" s="3">
        <v>5.7080000000000002</v>
      </c>
      <c r="X50" s="3">
        <v>5.7779999999999996</v>
      </c>
      <c r="Y50" s="3">
        <v>5.88</v>
      </c>
      <c r="Z50" s="3">
        <v>5.92</v>
      </c>
      <c r="AA50" s="3">
        <v>5.8280000000000003</v>
      </c>
      <c r="AB50" s="3">
        <v>5.1059999999999999</v>
      </c>
      <c r="AC50" s="3">
        <v>5.3369999999999997</v>
      </c>
      <c r="AD50" s="3">
        <v>5.569</v>
      </c>
      <c r="AE50" s="3">
        <v>5.7839999999999998</v>
      </c>
      <c r="AF50" s="3">
        <v>5.9480000000000004</v>
      </c>
      <c r="AG50" s="3">
        <v>5.8940000000000001</v>
      </c>
      <c r="AH50" s="3">
        <v>5.5350000000000001</v>
      </c>
      <c r="AI50" s="3">
        <v>5.577</v>
      </c>
      <c r="AJ50" s="3">
        <v>5.5490000000000004</v>
      </c>
      <c r="AK50" s="3">
        <v>5.1840000000000002</v>
      </c>
      <c r="AL50" s="3">
        <v>4.9740000000000002</v>
      </c>
      <c r="AM50" s="3">
        <v>5.1920000000000002</v>
      </c>
    </row>
    <row r="51" spans="1:39" x14ac:dyDescent="0.2">
      <c r="A51" s="11" t="str">
        <f>A37</f>
        <v>Triplet</v>
      </c>
      <c r="B51" s="13" t="str">
        <f t="shared" si="3"/>
        <v>Bg (Val, n-pi*)</v>
      </c>
      <c r="C51" s="3">
        <v>1.9019999999999999</v>
      </c>
      <c r="D51" s="3">
        <v>1.9530000000000001</v>
      </c>
      <c r="E51" s="3">
        <v>1.964</v>
      </c>
      <c r="F51" s="3">
        <v>1.9119999999999999</v>
      </c>
      <c r="G51" s="3">
        <v>1.7949999999999999</v>
      </c>
      <c r="H51" s="3">
        <v>2.0339999999999998</v>
      </c>
      <c r="I51" s="3">
        <v>2.0699999999999998</v>
      </c>
      <c r="J51" s="3">
        <v>2.1560000000000001</v>
      </c>
      <c r="K51" s="3">
        <v>2.016</v>
      </c>
      <c r="L51" s="3">
        <v>2.052</v>
      </c>
      <c r="M51" s="3">
        <v>2.113</v>
      </c>
      <c r="N51" s="3">
        <v>1.9970000000000001</v>
      </c>
      <c r="O51" s="3">
        <v>2.2519999999999998</v>
      </c>
      <c r="P51" s="3">
        <v>2.1059999999999999</v>
      </c>
      <c r="Q51" s="3">
        <v>2.0720000000000001</v>
      </c>
      <c r="R51" s="3">
        <v>2.0470000000000002</v>
      </c>
      <c r="S51" s="3">
        <v>1.919</v>
      </c>
      <c r="T51" s="3">
        <v>2.004</v>
      </c>
      <c r="U51" s="3">
        <v>2.1829999999999998</v>
      </c>
      <c r="V51" s="3">
        <v>2.069</v>
      </c>
      <c r="W51" s="3">
        <v>2.2490000000000001</v>
      </c>
      <c r="X51" s="3">
        <v>2.129</v>
      </c>
      <c r="Y51" s="3">
        <v>2.1829999999999998</v>
      </c>
      <c r="Z51" s="3">
        <v>1.9850000000000001</v>
      </c>
      <c r="AA51" s="3">
        <v>1.911</v>
      </c>
      <c r="AB51" s="3">
        <v>2.1280000000000001</v>
      </c>
      <c r="AC51" s="3">
        <v>2.0470000000000002</v>
      </c>
      <c r="AD51" s="3">
        <v>2.169</v>
      </c>
      <c r="AE51" s="3">
        <v>2.1920000000000002</v>
      </c>
      <c r="AF51" s="3">
        <v>2.1059999999999999</v>
      </c>
      <c r="AG51" s="3">
        <v>2.19</v>
      </c>
      <c r="AH51" s="3">
        <v>2.3069999999999999</v>
      </c>
      <c r="AI51" s="3">
        <v>2.1890000000000001</v>
      </c>
      <c r="AJ51" s="3">
        <v>2.181</v>
      </c>
      <c r="AK51" s="3">
        <v>2.2040000000000002</v>
      </c>
      <c r="AL51" s="3">
        <v>2.044</v>
      </c>
      <c r="AM51" s="3">
        <v>2.2410000000000001</v>
      </c>
    </row>
    <row r="52" spans="1:39" x14ac:dyDescent="0.2">
      <c r="A52" s="11"/>
      <c r="B52" s="13" t="str">
        <f t="shared" si="3"/>
        <v>Bu (Val, pi-pi*)</v>
      </c>
      <c r="C52" s="3">
        <v>2.4740000000000002</v>
      </c>
      <c r="D52" s="3">
        <v>2.4929999999999999</v>
      </c>
      <c r="E52" s="3">
        <v>2.508</v>
      </c>
      <c r="F52" s="3">
        <v>2.5219999999999998</v>
      </c>
      <c r="G52" s="3">
        <v>2.1080000000000001</v>
      </c>
      <c r="H52" s="3">
        <v>2.516</v>
      </c>
      <c r="I52" s="3">
        <v>2.536</v>
      </c>
      <c r="J52" s="3">
        <v>2.6989999999999998</v>
      </c>
      <c r="K52" s="3">
        <v>2.7629999999999999</v>
      </c>
      <c r="L52" s="3">
        <v>2.6739999999999999</v>
      </c>
      <c r="M52" s="3">
        <v>2.915</v>
      </c>
      <c r="N52" s="3">
        <v>2.8919999999999999</v>
      </c>
      <c r="O52" s="3">
        <v>2.931</v>
      </c>
      <c r="P52" s="3">
        <v>2.7109999999999999</v>
      </c>
      <c r="Q52" s="3">
        <v>2.7</v>
      </c>
      <c r="R52" s="3">
        <v>2.641</v>
      </c>
      <c r="S52" s="3">
        <v>2.5750000000000002</v>
      </c>
      <c r="T52" s="3">
        <v>2.56</v>
      </c>
      <c r="U52" s="3">
        <v>2.5779999999999998</v>
      </c>
      <c r="V52" s="3">
        <v>2.7069999999999999</v>
      </c>
      <c r="W52" s="3">
        <v>2.855</v>
      </c>
      <c r="X52" s="3">
        <v>2.7669999999999999</v>
      </c>
      <c r="Y52" s="3">
        <v>2.8140000000000001</v>
      </c>
      <c r="Z52" s="3">
        <v>2.734</v>
      </c>
      <c r="AA52" s="3">
        <v>2.82</v>
      </c>
      <c r="AB52" s="3">
        <v>2.74</v>
      </c>
      <c r="AC52" s="3">
        <v>2.6389999999999998</v>
      </c>
      <c r="AD52" s="3">
        <v>2.7970000000000002</v>
      </c>
      <c r="AE52" s="3">
        <v>2.8330000000000002</v>
      </c>
      <c r="AF52" s="3">
        <v>2.7330000000000001</v>
      </c>
      <c r="AG52" s="3">
        <v>2.8330000000000002</v>
      </c>
      <c r="AH52" s="3">
        <v>3.4590000000000001</v>
      </c>
      <c r="AI52" s="3">
        <v>2.8180000000000001</v>
      </c>
      <c r="AJ52" s="3">
        <v>2.8210000000000002</v>
      </c>
      <c r="AK52" s="3">
        <v>2.7290000000000001</v>
      </c>
      <c r="AL52" s="3">
        <v>2.556</v>
      </c>
      <c r="AM52" s="3">
        <v>2.7069999999999999</v>
      </c>
    </row>
    <row r="53" spans="1:39" x14ac:dyDescent="0.2">
      <c r="A53" s="11"/>
      <c r="B53" s="13" t="str">
        <f t="shared" si="3"/>
        <v>Ag (Val, pi-pi*)</v>
      </c>
      <c r="C53" s="3">
        <v>3.4870000000000001</v>
      </c>
      <c r="D53" s="3">
        <v>3.53</v>
      </c>
      <c r="E53" s="3">
        <v>3.6030000000000002</v>
      </c>
      <c r="F53" s="3">
        <v>3.669</v>
      </c>
      <c r="G53" s="3">
        <v>3.113</v>
      </c>
      <c r="H53" s="3">
        <v>3.629</v>
      </c>
      <c r="I53" s="3">
        <v>3.6480000000000001</v>
      </c>
      <c r="J53" s="3">
        <v>3.9380000000000002</v>
      </c>
      <c r="K53" s="3">
        <v>4.0129999999999999</v>
      </c>
      <c r="L53" s="3">
        <v>3.871</v>
      </c>
      <c r="M53" s="3">
        <v>4.1440000000000001</v>
      </c>
      <c r="N53" s="3">
        <v>4.13</v>
      </c>
      <c r="O53" s="3">
        <v>4.165</v>
      </c>
      <c r="P53" s="3">
        <v>3.9180000000000001</v>
      </c>
      <c r="Q53" s="3">
        <v>3.9089999999999998</v>
      </c>
      <c r="R53" s="3">
        <v>3.8359999999999999</v>
      </c>
      <c r="S53" s="3">
        <v>3.7709999999999999</v>
      </c>
      <c r="T53" s="3">
        <v>3.7370000000000001</v>
      </c>
      <c r="U53" s="3">
        <v>3.61</v>
      </c>
      <c r="V53" s="3">
        <v>3.9180000000000001</v>
      </c>
      <c r="W53" s="3">
        <v>4.0579999999999998</v>
      </c>
      <c r="X53" s="3">
        <v>3.9319999999999999</v>
      </c>
      <c r="Y53" s="3">
        <v>3.931</v>
      </c>
      <c r="Z53" s="3">
        <v>3.7930000000000001</v>
      </c>
      <c r="AA53" s="3">
        <v>3.992</v>
      </c>
      <c r="AB53" s="3">
        <v>3.9319999999999999</v>
      </c>
      <c r="AC53" s="3">
        <v>3.823</v>
      </c>
      <c r="AD53" s="3">
        <v>3.9460000000000002</v>
      </c>
      <c r="AE53" s="3">
        <v>3.9689999999999999</v>
      </c>
      <c r="AF53" s="3">
        <v>3.839</v>
      </c>
      <c r="AG53" s="3">
        <v>3.9380000000000002</v>
      </c>
      <c r="AH53" s="3">
        <v>4.5860000000000003</v>
      </c>
      <c r="AI53" s="3">
        <v>3.923</v>
      </c>
      <c r="AJ53" s="3">
        <v>3.9319999999999999</v>
      </c>
      <c r="AK53" s="3">
        <v>3.8959999999999999</v>
      </c>
      <c r="AL53" s="3">
        <v>3.677</v>
      </c>
      <c r="AM53" s="3">
        <v>3.8879999999999999</v>
      </c>
    </row>
    <row r="54" spans="1:39" x14ac:dyDescent="0.2">
      <c r="A54" s="11"/>
      <c r="B54" s="13" t="str">
        <f t="shared" si="3"/>
        <v>Bu (Val, pi-pi*)</v>
      </c>
      <c r="C54" s="3">
        <v>3.5</v>
      </c>
      <c r="D54" s="3">
        <v>3.5430000000000001</v>
      </c>
      <c r="E54" s="3">
        <v>3.6269999999999998</v>
      </c>
      <c r="F54" s="3">
        <v>3.7280000000000002</v>
      </c>
      <c r="G54" s="3">
        <v>3.621</v>
      </c>
      <c r="H54" s="3">
        <v>3.6749999999999998</v>
      </c>
      <c r="I54" s="3">
        <v>3.6920000000000002</v>
      </c>
      <c r="J54" s="3">
        <v>4.0640000000000001</v>
      </c>
      <c r="K54" s="3">
        <v>4.1100000000000003</v>
      </c>
      <c r="L54" s="3">
        <v>4.0140000000000002</v>
      </c>
      <c r="M54" s="3">
        <v>4.2439999999999998</v>
      </c>
      <c r="N54" s="3">
        <v>4.234</v>
      </c>
      <c r="O54" s="3">
        <v>4.2629999999999999</v>
      </c>
      <c r="P54" s="3">
        <v>3.9750000000000001</v>
      </c>
      <c r="Q54" s="3">
        <v>3.9670000000000001</v>
      </c>
      <c r="R54" s="3">
        <v>4.07</v>
      </c>
      <c r="S54" s="3">
        <v>3.734</v>
      </c>
      <c r="T54" s="3">
        <v>3.819</v>
      </c>
      <c r="U54" s="3">
        <v>4.2140000000000004</v>
      </c>
      <c r="V54" s="3">
        <v>4.12</v>
      </c>
      <c r="W54" s="3">
        <v>4.3099999999999996</v>
      </c>
      <c r="X54" s="3">
        <v>4.2949999999999999</v>
      </c>
      <c r="Y54" s="3">
        <v>4.3860000000000001</v>
      </c>
      <c r="Z54" s="3">
        <v>4.3099999999999996</v>
      </c>
      <c r="AA54" s="3">
        <v>4.3310000000000004</v>
      </c>
      <c r="AB54" s="3">
        <v>4.032</v>
      </c>
      <c r="AC54" s="3">
        <v>4.0469999999999997</v>
      </c>
      <c r="AD54" s="3">
        <v>4.4809999999999999</v>
      </c>
      <c r="AE54" s="3">
        <v>4.5590000000000002</v>
      </c>
      <c r="AF54" s="3">
        <v>4.5549999999999997</v>
      </c>
      <c r="AG54" s="3">
        <v>4.5469999999999997</v>
      </c>
      <c r="AH54" s="3">
        <v>4.5609999999999999</v>
      </c>
      <c r="AI54" s="3">
        <v>4.399</v>
      </c>
      <c r="AJ54" s="3">
        <v>4.4119999999999999</v>
      </c>
      <c r="AK54" s="3">
        <v>3.9220000000000002</v>
      </c>
      <c r="AL54" s="3">
        <v>3.7069999999999999</v>
      </c>
      <c r="AM54" s="3">
        <v>3.9260000000000002</v>
      </c>
    </row>
    <row r="55" spans="1:39" x14ac:dyDescent="0.2">
      <c r="A55" s="11"/>
      <c r="B55" s="13" t="str">
        <f t="shared" si="3"/>
        <v>Ag (Val, pi-pi*)</v>
      </c>
      <c r="C55" s="3">
        <v>3.7090000000000001</v>
      </c>
      <c r="D55" s="3">
        <v>3.746</v>
      </c>
      <c r="E55" s="3">
        <v>3.7839999999999998</v>
      </c>
      <c r="F55" s="3">
        <v>3.83</v>
      </c>
      <c r="G55" s="3">
        <v>3.698</v>
      </c>
      <c r="H55" s="3">
        <v>3.7749999999999999</v>
      </c>
      <c r="I55" s="3">
        <v>3.7949999999999999</v>
      </c>
      <c r="J55" s="3">
        <v>4.1340000000000003</v>
      </c>
      <c r="K55" s="3">
        <v>4.1829999999999998</v>
      </c>
      <c r="L55" s="3">
        <v>4.077</v>
      </c>
      <c r="M55" s="3">
        <v>4.3070000000000004</v>
      </c>
      <c r="N55" s="3">
        <v>4.2930000000000001</v>
      </c>
      <c r="O55" s="3">
        <v>4.3239999999999998</v>
      </c>
      <c r="P55" s="3">
        <v>4.0739999999999998</v>
      </c>
      <c r="Q55" s="3">
        <v>4.0650000000000004</v>
      </c>
      <c r="R55" s="3">
        <v>4.125</v>
      </c>
      <c r="S55" s="3">
        <v>3.883</v>
      </c>
      <c r="T55" s="3">
        <v>3.9020000000000001</v>
      </c>
      <c r="U55" s="3">
        <v>4.3920000000000003</v>
      </c>
      <c r="V55" s="3">
        <v>4.173</v>
      </c>
      <c r="W55" s="3">
        <v>4.3579999999999997</v>
      </c>
      <c r="X55" s="3">
        <v>4.3449999999999998</v>
      </c>
      <c r="Y55" s="3">
        <v>4.4450000000000003</v>
      </c>
      <c r="Z55" s="3">
        <v>4.3789999999999996</v>
      </c>
      <c r="AA55" s="3">
        <v>4.3730000000000002</v>
      </c>
      <c r="AB55" s="3">
        <v>4.0540000000000003</v>
      </c>
      <c r="AC55" s="3">
        <v>4.0960000000000001</v>
      </c>
      <c r="AD55" s="3">
        <v>4.2910000000000004</v>
      </c>
      <c r="AE55" s="3">
        <v>4.4279999999999999</v>
      </c>
      <c r="AF55" s="3">
        <v>4.476</v>
      </c>
      <c r="AG55" s="3">
        <v>4.4820000000000002</v>
      </c>
      <c r="AH55" s="3">
        <v>4.367</v>
      </c>
      <c r="AI55" s="3">
        <v>4.2679999999999998</v>
      </c>
      <c r="AJ55" s="3">
        <v>4.25</v>
      </c>
      <c r="AK55" s="3">
        <v>4.0590000000000002</v>
      </c>
      <c r="AL55" s="3">
        <v>3.8460000000000001</v>
      </c>
      <c r="AM55" s="3">
        <v>4.0389999999999997</v>
      </c>
    </row>
    <row r="57" spans="1:39" x14ac:dyDescent="0.2">
      <c r="T57" s="3"/>
      <c r="U57" s="3"/>
      <c r="V57" s="3"/>
    </row>
    <row r="58" spans="1:39" x14ac:dyDescent="0.2">
      <c r="A58" s="11" t="s">
        <v>343</v>
      </c>
      <c r="B58" s="12"/>
      <c r="C58" s="66" t="s">
        <v>344</v>
      </c>
      <c r="D58" s="66"/>
      <c r="E58" s="66"/>
      <c r="F58" s="66" t="s">
        <v>345</v>
      </c>
      <c r="G58" s="66"/>
      <c r="H58" s="66"/>
      <c r="I58" s="66" t="s">
        <v>346</v>
      </c>
      <c r="J58" s="66"/>
      <c r="K58" s="66"/>
      <c r="L58" s="66" t="s">
        <v>347</v>
      </c>
      <c r="M58" s="66"/>
      <c r="N58" s="66"/>
    </row>
    <row r="59" spans="1:39" x14ac:dyDescent="0.2">
      <c r="A59" s="12"/>
      <c r="B59" s="12"/>
      <c r="C59" s="41" t="s">
        <v>248</v>
      </c>
      <c r="D59" s="41" t="s">
        <v>348</v>
      </c>
      <c r="E59" s="41" t="s">
        <v>349</v>
      </c>
      <c r="F59" s="41" t="s">
        <v>248</v>
      </c>
      <c r="G59" s="41" t="s">
        <v>348</v>
      </c>
      <c r="H59" s="41" t="s">
        <v>349</v>
      </c>
      <c r="I59" s="41" t="s">
        <v>248</v>
      </c>
      <c r="J59" s="41" t="s">
        <v>348</v>
      </c>
      <c r="K59" s="41" t="s">
        <v>349</v>
      </c>
      <c r="L59" s="41" t="s">
        <v>248</v>
      </c>
      <c r="M59" s="41" t="s">
        <v>348</v>
      </c>
      <c r="N59" s="41" t="s">
        <v>349</v>
      </c>
    </row>
    <row r="60" spans="1:39" x14ac:dyDescent="0.2">
      <c r="A60" s="11" t="str">
        <f>A46</f>
        <v>Singlet</v>
      </c>
      <c r="B60" s="13" t="str">
        <f>B46</f>
        <v>Bg (Val, n-pi*)</v>
      </c>
      <c r="C60" s="18">
        <v>2.2382919999999999</v>
      </c>
      <c r="D60" s="18">
        <v>2.6243050000000001</v>
      </c>
      <c r="E60" s="18">
        <v>3.7149809999999999</v>
      </c>
      <c r="F60" s="18">
        <v>2.6379190000000001</v>
      </c>
      <c r="G60" s="18">
        <v>2.7168770000000002</v>
      </c>
      <c r="H60" s="18">
        <v>3.5526589999999998</v>
      </c>
      <c r="I60" s="18">
        <v>2.3531550000000001</v>
      </c>
      <c r="J60" s="18">
        <v>2.7286920000000001</v>
      </c>
      <c r="K60" s="18">
        <v>3.78444</v>
      </c>
      <c r="L60" s="18">
        <v>2.7442760000000002</v>
      </c>
      <c r="M60" s="18">
        <v>2.8206099999999998</v>
      </c>
      <c r="N60" s="18">
        <v>3.6226859999999999</v>
      </c>
      <c r="T60" s="3"/>
      <c r="U60" s="3"/>
      <c r="V60" s="3"/>
    </row>
    <row r="61" spans="1:39" x14ac:dyDescent="0.2">
      <c r="A61" s="11"/>
      <c r="B61" s="13" t="str">
        <f t="shared" ref="B61:B69" si="4">B47</f>
        <v>Bu (Val, pi-pi*)</v>
      </c>
      <c r="C61" s="18">
        <v>3.518872</v>
      </c>
      <c r="D61" s="18">
        <v>3.832068</v>
      </c>
      <c r="E61" s="18">
        <v>4.3901159999999999</v>
      </c>
      <c r="F61" s="18">
        <v>3.8631009999999999</v>
      </c>
      <c r="G61" s="18">
        <v>3.9144290000000002</v>
      </c>
      <c r="H61" s="18">
        <v>4.3202290000000003</v>
      </c>
      <c r="I61" s="18">
        <v>3.7622080000000002</v>
      </c>
      <c r="J61" s="18">
        <v>4.0528909999999998</v>
      </c>
      <c r="K61" s="18">
        <v>4.5609440000000001</v>
      </c>
      <c r="L61" s="18">
        <v>4.0913430000000002</v>
      </c>
      <c r="M61" s="18">
        <v>4.131977</v>
      </c>
      <c r="N61" s="18">
        <v>4.4932379999999998</v>
      </c>
      <c r="T61" s="3"/>
      <c r="U61" s="3"/>
      <c r="V61" s="3"/>
    </row>
    <row r="62" spans="1:39" x14ac:dyDescent="0.2">
      <c r="A62" s="11"/>
      <c r="B62" s="13" t="str">
        <f t="shared" si="4"/>
        <v>Ag (Val, pi-pi*)</v>
      </c>
      <c r="C62" s="18">
        <v>3.9545979999999998</v>
      </c>
      <c r="D62" s="18">
        <v>4.3715260000000002</v>
      </c>
      <c r="E62" s="18">
        <v>5.136101</v>
      </c>
      <c r="F62" s="18">
        <v>4.4021929999999996</v>
      </c>
      <c r="G62" s="18">
        <v>4.4751789999999998</v>
      </c>
      <c r="H62" s="18">
        <v>5.0519239999999996</v>
      </c>
      <c r="I62" s="18">
        <v>4.011495</v>
      </c>
      <c r="J62" s="18">
        <v>4.4279450000000002</v>
      </c>
      <c r="K62" s="18">
        <v>5.2221739999999999</v>
      </c>
      <c r="L62" s="18">
        <v>4.4588749999999999</v>
      </c>
      <c r="M62" s="18">
        <v>4.5318709999999998</v>
      </c>
      <c r="N62" s="18">
        <v>5.1385930000000002</v>
      </c>
      <c r="T62" s="3"/>
      <c r="U62" s="3"/>
      <c r="V62" s="3"/>
    </row>
    <row r="63" spans="1:39" x14ac:dyDescent="0.2">
      <c r="A63" s="11"/>
      <c r="B63" s="13" t="str">
        <f t="shared" si="4"/>
        <v>Bu (Val, pi-pi*)</v>
      </c>
      <c r="C63" s="18">
        <v>3.9545979999999998</v>
      </c>
      <c r="D63" s="18">
        <v>4.3597400000000004</v>
      </c>
      <c r="E63" s="18">
        <v>5.1315759999999999</v>
      </c>
      <c r="F63" s="18">
        <v>4.386946</v>
      </c>
      <c r="G63" s="18">
        <v>4.4626409999999996</v>
      </c>
      <c r="H63" s="18">
        <v>5.0475820000000002</v>
      </c>
      <c r="I63" s="18">
        <v>3.9992700000000001</v>
      </c>
      <c r="J63" s="18">
        <v>4.4168050000000001</v>
      </c>
      <c r="K63" s="18">
        <v>5.2190500000000002</v>
      </c>
      <c r="L63" s="18">
        <v>4.4427240000000001</v>
      </c>
      <c r="M63" s="18">
        <v>4.5200079999999998</v>
      </c>
      <c r="N63" s="18">
        <v>5.1357039999999996</v>
      </c>
      <c r="T63" s="3"/>
      <c r="U63" s="3"/>
      <c r="V63" s="3"/>
    </row>
    <row r="64" spans="1:39" x14ac:dyDescent="0.2">
      <c r="A64" s="11"/>
      <c r="B64" s="13" t="str">
        <f t="shared" si="4"/>
        <v>Ag (Val, pi-pi*)</v>
      </c>
      <c r="C64" s="18">
        <v>4.6111769999999996</v>
      </c>
      <c r="D64" s="18">
        <v>5.0730469999999999</v>
      </c>
      <c r="E64" s="18">
        <v>5.7794879999999997</v>
      </c>
      <c r="F64" s="18">
        <v>5.090662</v>
      </c>
      <c r="G64" s="18">
        <v>5.1793290000000001</v>
      </c>
      <c r="H64" s="18">
        <v>5.6951080000000003</v>
      </c>
      <c r="I64" s="18">
        <v>4.7761670000000001</v>
      </c>
      <c r="J64" s="18">
        <v>5.2508080000000001</v>
      </c>
      <c r="K64" s="18">
        <v>5.963266</v>
      </c>
      <c r="L64" s="18">
        <v>5.2629900000000003</v>
      </c>
      <c r="M64" s="18">
        <v>5.3590460000000002</v>
      </c>
      <c r="N64" s="18">
        <v>5.8789009999999999</v>
      </c>
      <c r="T64" s="3"/>
      <c r="U64" s="3"/>
      <c r="V64" s="3"/>
    </row>
    <row r="65" spans="1:22" x14ac:dyDescent="0.2">
      <c r="A65" s="11" t="str">
        <f>A51</f>
        <v>Triplet</v>
      </c>
      <c r="B65" s="13" t="str">
        <f t="shared" si="4"/>
        <v>Bg (Val, n-pi*)</v>
      </c>
      <c r="C65" s="18">
        <v>1.421589</v>
      </c>
      <c r="D65" s="18">
        <v>1.7639339999999999</v>
      </c>
      <c r="E65" s="18">
        <v>2.9355739999999999</v>
      </c>
      <c r="F65" s="18">
        <v>1.760095</v>
      </c>
      <c r="G65" s="18">
        <v>1.8366260000000001</v>
      </c>
      <c r="H65" s="18">
        <v>2.8962759999999999</v>
      </c>
      <c r="I65" s="18">
        <v>1.4991220000000001</v>
      </c>
      <c r="J65" s="18">
        <v>1.847135</v>
      </c>
      <c r="K65" s="18">
        <v>3.002084</v>
      </c>
      <c r="L65" s="18">
        <v>1.8506339999999999</v>
      </c>
      <c r="M65" s="18">
        <v>1.9244319999999999</v>
      </c>
      <c r="N65" s="18">
        <v>2.8565930000000002</v>
      </c>
      <c r="T65" s="3"/>
      <c r="U65" s="3"/>
      <c r="V65" s="3"/>
    </row>
    <row r="66" spans="1:22" x14ac:dyDescent="0.2">
      <c r="A66" s="11"/>
      <c r="B66" s="13" t="str">
        <f t="shared" si="4"/>
        <v>Bu (Val, pi-pi*)</v>
      </c>
      <c r="C66" s="18">
        <v>1.9730430000000001</v>
      </c>
      <c r="D66" s="18">
        <v>2.2007500000000002</v>
      </c>
      <c r="E66" s="18">
        <v>2.941039</v>
      </c>
      <c r="F66" s="18">
        <v>2.1188690000000001</v>
      </c>
      <c r="G66" s="18">
        <v>2.2210679999999998</v>
      </c>
      <c r="H66" s="18">
        <v>2.977859</v>
      </c>
      <c r="I66" s="18">
        <v>2.2095929999999999</v>
      </c>
      <c r="J66" s="18">
        <v>2.4831859999999999</v>
      </c>
      <c r="K66" s="18">
        <v>3.1611150000000001</v>
      </c>
      <c r="L66" s="18">
        <v>2.4481329999999999</v>
      </c>
      <c r="M66" s="18">
        <v>2.5348609999999998</v>
      </c>
      <c r="N66" s="18">
        <v>3.1182449999999999</v>
      </c>
      <c r="T66" s="3"/>
      <c r="U66" s="3"/>
      <c r="V66" s="3"/>
    </row>
    <row r="67" spans="1:22" x14ac:dyDescent="0.2">
      <c r="A67" s="11"/>
      <c r="B67" s="13" t="str">
        <f t="shared" si="4"/>
        <v>Ag (Val, pi-pi*)</v>
      </c>
      <c r="C67" s="18">
        <v>3.032181</v>
      </c>
      <c r="D67" s="18">
        <v>3.3146</v>
      </c>
      <c r="E67" s="18">
        <v>4.1717820000000003</v>
      </c>
      <c r="F67" s="18">
        <v>3.2682570000000002</v>
      </c>
      <c r="G67" s="18">
        <v>3.34137</v>
      </c>
      <c r="H67" s="18">
        <v>4.2557929999999997</v>
      </c>
      <c r="I67" s="18">
        <v>3.2221389999999999</v>
      </c>
      <c r="J67" s="18">
        <v>3.5604659999999999</v>
      </c>
      <c r="K67" s="18">
        <v>4.327801</v>
      </c>
      <c r="L67" s="18">
        <v>3.547885</v>
      </c>
      <c r="M67" s="18">
        <v>3.6202580000000002</v>
      </c>
      <c r="N67" s="18">
        <v>4.2718959999999999</v>
      </c>
    </row>
    <row r="68" spans="1:22" x14ac:dyDescent="0.2">
      <c r="A68" s="11"/>
      <c r="B68" s="13" t="str">
        <f t="shared" si="4"/>
        <v>Bu (Val, pi-pi*)</v>
      </c>
      <c r="C68" s="18">
        <v>3.315042</v>
      </c>
      <c r="D68" s="18">
        <v>3.680304</v>
      </c>
      <c r="E68" s="18">
        <v>4.3682689999999997</v>
      </c>
      <c r="F68" s="18">
        <v>3.6897419999999999</v>
      </c>
      <c r="G68" s="18">
        <v>3.7601680000000002</v>
      </c>
      <c r="H68" s="18">
        <v>4.3818890000000001</v>
      </c>
      <c r="I68" s="18">
        <v>3.3630209999999998</v>
      </c>
      <c r="J68" s="18">
        <v>3.7393689999999999</v>
      </c>
      <c r="K68" s="18">
        <v>4.4205959999999997</v>
      </c>
      <c r="L68" s="18">
        <v>3.7603309999999999</v>
      </c>
      <c r="M68" s="18">
        <v>3.8281360000000002</v>
      </c>
      <c r="N68" s="18">
        <v>4.349151</v>
      </c>
    </row>
    <row r="69" spans="1:22" x14ac:dyDescent="0.2">
      <c r="A69" s="11"/>
      <c r="B69" s="13" t="str">
        <f t="shared" si="4"/>
        <v>Ag (Val, pi-pi*)</v>
      </c>
      <c r="C69" s="18">
        <v>3.3648739999999999</v>
      </c>
      <c r="D69" s="18">
        <v>3.737241</v>
      </c>
      <c r="E69" s="18">
        <v>4.4321400000000004</v>
      </c>
      <c r="F69" s="18">
        <v>3.7583410000000002</v>
      </c>
      <c r="G69" s="18">
        <v>3.8233220000000001</v>
      </c>
      <c r="H69" s="18">
        <v>4.4441069999999998</v>
      </c>
      <c r="I69" s="18">
        <v>3.4091089999999999</v>
      </c>
      <c r="J69" s="18">
        <v>3.7869640000000002</v>
      </c>
      <c r="K69" s="18">
        <v>4.4925100000000002</v>
      </c>
      <c r="L69" s="18">
        <v>3.8115399999999999</v>
      </c>
      <c r="M69" s="18">
        <v>3.8757039999999998</v>
      </c>
      <c r="N69" s="18">
        <v>4.425211</v>
      </c>
    </row>
  </sheetData>
  <mergeCells count="4">
    <mergeCell ref="C58:E58"/>
    <mergeCell ref="F58:H58"/>
    <mergeCell ref="I58:K58"/>
    <mergeCell ref="L58:N5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55F6D-E409-3A4D-B87E-843312D9079A}">
  <dimension ref="A1:W47"/>
  <sheetViews>
    <sheetView zoomScale="80" zoomScaleNormal="80" workbookViewId="0">
      <selection activeCell="E1" sqref="E1"/>
    </sheetView>
  </sheetViews>
  <sheetFormatPr baseColWidth="10" defaultRowHeight="16" x14ac:dyDescent="0.2"/>
  <sheetData>
    <row r="1" spans="1:23" x14ac:dyDescent="0.2">
      <c r="A1" s="9" t="s">
        <v>80</v>
      </c>
      <c r="B1" s="9"/>
      <c r="C1" s="9"/>
      <c r="D1" s="9" t="s">
        <v>0</v>
      </c>
      <c r="E1" s="26"/>
      <c r="F1" s="10">
        <f>COUNT(D4:D20)</f>
        <v>17</v>
      </c>
      <c r="G1" s="25" t="s">
        <v>61</v>
      </c>
      <c r="H1" s="24" t="s">
        <v>69</v>
      </c>
      <c r="I1" s="24"/>
      <c r="J1" s="24"/>
      <c r="K1" s="10"/>
      <c r="L1" s="10"/>
      <c r="M1" s="10"/>
      <c r="N1" s="24" t="s">
        <v>350</v>
      </c>
      <c r="O1" s="10"/>
      <c r="P1" s="10"/>
      <c r="Q1" s="10"/>
      <c r="R1" s="10"/>
      <c r="S1" s="30"/>
      <c r="T1" s="24"/>
      <c r="U1" s="24"/>
      <c r="V1" s="24"/>
    </row>
    <row r="2" spans="1:23" x14ac:dyDescent="0.2">
      <c r="A2" s="11" t="s">
        <v>25</v>
      </c>
      <c r="B2" s="11"/>
      <c r="C2" s="12"/>
      <c r="D2" s="12" t="s">
        <v>23</v>
      </c>
      <c r="E2" s="12" t="s">
        <v>23</v>
      </c>
      <c r="F2" s="12" t="s">
        <v>22</v>
      </c>
      <c r="G2" s="12" t="s">
        <v>32</v>
      </c>
      <c r="H2" s="12" t="s">
        <v>32</v>
      </c>
      <c r="I2" s="12" t="s">
        <v>24</v>
      </c>
      <c r="J2" s="12" t="s">
        <v>24</v>
      </c>
      <c r="K2" s="12"/>
      <c r="L2" s="35" t="s">
        <v>23</v>
      </c>
      <c r="M2" s="35" t="s">
        <v>22</v>
      </c>
      <c r="N2" s="35" t="s">
        <v>46</v>
      </c>
      <c r="O2" s="35" t="s">
        <v>46</v>
      </c>
      <c r="P2" s="35" t="s">
        <v>22</v>
      </c>
      <c r="Q2" s="10"/>
    </row>
    <row r="3" spans="1:23" x14ac:dyDescent="0.2">
      <c r="A3" s="12"/>
      <c r="B3" s="12"/>
      <c r="C3" s="12"/>
      <c r="D3" s="11" t="s">
        <v>318</v>
      </c>
      <c r="E3" s="11" t="s">
        <v>28</v>
      </c>
      <c r="F3" s="11" t="s">
        <v>29</v>
      </c>
      <c r="G3" s="11" t="s">
        <v>319</v>
      </c>
      <c r="H3" s="11" t="s">
        <v>1</v>
      </c>
      <c r="I3" s="11" t="s">
        <v>2</v>
      </c>
      <c r="J3" s="11" t="s">
        <v>317</v>
      </c>
      <c r="K3" s="11" t="s">
        <v>72</v>
      </c>
      <c r="L3" s="36" t="s">
        <v>127</v>
      </c>
      <c r="M3" s="36" t="s">
        <v>91</v>
      </c>
      <c r="N3" s="36" t="s">
        <v>94</v>
      </c>
      <c r="O3" s="36" t="s">
        <v>94</v>
      </c>
      <c r="P3" s="36" t="s">
        <v>29</v>
      </c>
      <c r="Q3" s="10"/>
      <c r="W3" s="17"/>
    </row>
    <row r="4" spans="1:23" x14ac:dyDescent="0.2">
      <c r="A4" s="47" t="s">
        <v>351</v>
      </c>
      <c r="B4" s="11" t="s">
        <v>35</v>
      </c>
      <c r="C4" s="13" t="s">
        <v>352</v>
      </c>
      <c r="D4" s="14">
        <v>4.2030000000000003</v>
      </c>
      <c r="E4" s="14">
        <v>4.1139999999999999</v>
      </c>
      <c r="F4" s="14">
        <v>4.1689999999999996</v>
      </c>
      <c r="G4" s="14">
        <v>4.03</v>
      </c>
      <c r="H4" s="14">
        <v>3.9329999999999998</v>
      </c>
      <c r="I4" s="14">
        <v>3.9369999999999998</v>
      </c>
      <c r="J4" s="14">
        <v>4.024</v>
      </c>
      <c r="K4" s="14">
        <f>I4+J4-G4</f>
        <v>3.931</v>
      </c>
      <c r="L4" s="15">
        <v>86.1</v>
      </c>
      <c r="M4" s="24" t="s">
        <v>353</v>
      </c>
      <c r="N4" s="24" t="s">
        <v>354</v>
      </c>
      <c r="O4" s="24">
        <v>1</v>
      </c>
      <c r="P4" s="24" t="s">
        <v>355</v>
      </c>
      <c r="Q4" s="24"/>
    </row>
    <row r="5" spans="1:23" x14ac:dyDescent="0.2">
      <c r="A5" s="12"/>
      <c r="B5" s="12"/>
      <c r="C5" s="13" t="s">
        <v>356</v>
      </c>
      <c r="D5" s="14">
        <v>4.7619999999999996</v>
      </c>
      <c r="E5" s="14">
        <v>4.6820000000000004</v>
      </c>
      <c r="F5" s="14">
        <v>4.7030000000000003</v>
      </c>
      <c r="G5" s="14">
        <v>4.444</v>
      </c>
      <c r="H5" s="14">
        <v>4.3559999999999999</v>
      </c>
      <c r="I5" s="14">
        <v>4.3449999999999998</v>
      </c>
      <c r="J5" s="14">
        <v>4.4850000000000003</v>
      </c>
      <c r="K5" s="14">
        <f>I5+J5-G5</f>
        <v>4.3860000000000001</v>
      </c>
      <c r="L5" s="15">
        <v>86.7</v>
      </c>
      <c r="M5" s="24" t="s">
        <v>33</v>
      </c>
      <c r="N5" s="24" t="s">
        <v>357</v>
      </c>
      <c r="O5" s="24">
        <v>-4</v>
      </c>
      <c r="P5" s="24" t="s">
        <v>358</v>
      </c>
      <c r="Q5" s="24"/>
    </row>
    <row r="6" spans="1:23" x14ac:dyDescent="0.2">
      <c r="A6" s="12"/>
      <c r="B6" s="12"/>
      <c r="C6" s="13" t="s">
        <v>356</v>
      </c>
      <c r="D6" s="14">
        <v>4.944</v>
      </c>
      <c r="E6" s="14">
        <v>4.8609999999999998</v>
      </c>
      <c r="F6" s="14">
        <v>4.8849999999999998</v>
      </c>
      <c r="G6" s="14">
        <v>4.6189999999999998</v>
      </c>
      <c r="H6" s="14">
        <v>4.5289999999999999</v>
      </c>
      <c r="I6" s="14">
        <v>4.5190000000000001</v>
      </c>
      <c r="J6" s="14">
        <v>4.665</v>
      </c>
      <c r="K6" s="14">
        <f>I6+J6-G6</f>
        <v>4.5650000000000013</v>
      </c>
      <c r="L6" s="15">
        <v>87</v>
      </c>
      <c r="M6" s="24" t="s">
        <v>33</v>
      </c>
      <c r="N6" s="24" t="s">
        <v>359</v>
      </c>
      <c r="O6" s="24">
        <v>3</v>
      </c>
      <c r="P6" s="24" t="s">
        <v>360</v>
      </c>
      <c r="Q6" s="24"/>
      <c r="W6" s="17"/>
    </row>
    <row r="7" spans="1:23" x14ac:dyDescent="0.2">
      <c r="A7" s="12"/>
      <c r="B7" s="12"/>
      <c r="C7" s="13" t="s">
        <v>361</v>
      </c>
      <c r="D7" s="14">
        <v>5.0970000000000004</v>
      </c>
      <c r="E7" s="14">
        <v>5.05</v>
      </c>
      <c r="F7" s="14">
        <v>5.0759999999999996</v>
      </c>
      <c r="G7" s="14">
        <v>4.7610000000000001</v>
      </c>
      <c r="H7" s="14">
        <v>4.6820000000000004</v>
      </c>
      <c r="I7" s="14">
        <v>4.6660000000000004</v>
      </c>
      <c r="J7" s="14">
        <v>4.798</v>
      </c>
      <c r="K7" s="14">
        <f>I7+J7-G7</f>
        <v>4.7030000000000003</v>
      </c>
      <c r="L7" s="15">
        <v>84.4</v>
      </c>
      <c r="M7" s="24" t="s">
        <v>362</v>
      </c>
      <c r="N7" s="24" t="s">
        <v>357</v>
      </c>
      <c r="O7" s="24">
        <v>-4</v>
      </c>
      <c r="P7" s="24" t="s">
        <v>363</v>
      </c>
      <c r="Q7" s="24"/>
      <c r="W7" s="17"/>
    </row>
    <row r="8" spans="1:23" x14ac:dyDescent="0.2">
      <c r="A8" s="12"/>
      <c r="B8" s="11" t="s">
        <v>3</v>
      </c>
      <c r="C8" s="13" t="s">
        <v>352</v>
      </c>
      <c r="D8" s="14">
        <v>3.081</v>
      </c>
      <c r="E8" s="14">
        <v>3.0459999999999998</v>
      </c>
      <c r="F8" s="14">
        <v>3.0750000000000002</v>
      </c>
      <c r="G8" s="14">
        <v>3.0579999999999998</v>
      </c>
      <c r="H8" s="14">
        <v>3.012</v>
      </c>
      <c r="I8" s="27"/>
      <c r="J8" s="27"/>
      <c r="K8" s="14">
        <f>G8+F8-D8</f>
        <v>3.052</v>
      </c>
      <c r="L8" s="15">
        <v>97</v>
      </c>
      <c r="M8" s="10"/>
      <c r="N8" s="24" t="s">
        <v>364</v>
      </c>
      <c r="O8" s="24">
        <v>0</v>
      </c>
      <c r="P8" s="24" t="s">
        <v>355</v>
      </c>
      <c r="Q8" s="24"/>
      <c r="W8" s="17"/>
    </row>
    <row r="9" spans="1:23" x14ac:dyDescent="0.2">
      <c r="A9" s="12"/>
      <c r="B9" s="12"/>
      <c r="C9" s="13" t="s">
        <v>365</v>
      </c>
      <c r="D9" s="14">
        <v>3.657</v>
      </c>
      <c r="E9" s="14">
        <v>3.62</v>
      </c>
      <c r="F9" s="14">
        <v>3.6150000000000002</v>
      </c>
      <c r="G9" s="14">
        <v>3.621</v>
      </c>
      <c r="H9" s="14">
        <v>3.5819999999999999</v>
      </c>
      <c r="I9" s="27"/>
      <c r="J9" s="27"/>
      <c r="K9" s="14">
        <f t="shared" ref="K9:K20" si="0">G9+F9-D9</f>
        <v>3.5790000000000006</v>
      </c>
      <c r="L9" s="15">
        <v>97.7</v>
      </c>
      <c r="M9" s="10"/>
      <c r="N9" s="24" t="s">
        <v>354</v>
      </c>
      <c r="O9" s="24">
        <v>1</v>
      </c>
      <c r="P9" s="24" t="s">
        <v>366</v>
      </c>
      <c r="Q9" s="24"/>
    </row>
    <row r="10" spans="1:23" x14ac:dyDescent="0.2">
      <c r="A10" s="12"/>
      <c r="B10" s="12"/>
      <c r="C10" s="13" t="s">
        <v>367</v>
      </c>
      <c r="D10" s="14">
        <v>4.6269999999999998</v>
      </c>
      <c r="E10" s="14">
        <v>4.5860000000000003</v>
      </c>
      <c r="F10" s="14">
        <v>4.6189999999999998</v>
      </c>
      <c r="G10" s="14">
        <v>4.3920000000000003</v>
      </c>
      <c r="H10" s="14">
        <v>4.3179999999999996</v>
      </c>
      <c r="I10" s="27"/>
      <c r="J10" s="27"/>
      <c r="K10" s="14">
        <f t="shared" si="0"/>
        <v>4.3839999999999995</v>
      </c>
      <c r="L10" s="15">
        <v>95.4</v>
      </c>
      <c r="M10" s="10"/>
      <c r="N10" s="24" t="s">
        <v>357</v>
      </c>
      <c r="O10" s="24">
        <v>-4</v>
      </c>
      <c r="P10" s="24" t="s">
        <v>368</v>
      </c>
      <c r="Q10" s="24"/>
      <c r="W10" s="17"/>
    </row>
    <row r="11" spans="1:23" x14ac:dyDescent="0.2">
      <c r="A11" s="12"/>
      <c r="B11" s="12"/>
      <c r="C11" s="13" t="s">
        <v>361</v>
      </c>
      <c r="D11" s="14">
        <v>4.8360000000000003</v>
      </c>
      <c r="E11" s="14">
        <v>4.7949999999999999</v>
      </c>
      <c r="F11" s="14">
        <v>4.8209999999999997</v>
      </c>
      <c r="G11" s="14">
        <v>4.6029999999999998</v>
      </c>
      <c r="H11" s="14">
        <v>4.5279999999999996</v>
      </c>
      <c r="I11" s="27"/>
      <c r="J11" s="27"/>
      <c r="K11" s="14">
        <f t="shared" si="0"/>
        <v>4.5879999999999992</v>
      </c>
      <c r="L11" s="15">
        <v>95.4</v>
      </c>
      <c r="M11" s="10"/>
      <c r="N11" s="24" t="s">
        <v>357</v>
      </c>
      <c r="O11" s="24">
        <v>-4</v>
      </c>
      <c r="P11" s="24" t="s">
        <v>363</v>
      </c>
      <c r="Q11" s="24"/>
      <c r="W11" s="17"/>
    </row>
    <row r="12" spans="1:23" x14ac:dyDescent="0.2">
      <c r="A12" s="47" t="s">
        <v>369</v>
      </c>
      <c r="B12" s="11" t="s">
        <v>35</v>
      </c>
      <c r="C12" s="13" t="s">
        <v>370</v>
      </c>
      <c r="D12" s="14">
        <v>4.2169999999999996</v>
      </c>
      <c r="E12" s="14">
        <v>4.1509999999999998</v>
      </c>
      <c r="F12" s="14">
        <v>4.181</v>
      </c>
      <c r="G12" s="14">
        <v>4.0250000000000004</v>
      </c>
      <c r="H12" s="14">
        <v>3.9580000000000002</v>
      </c>
      <c r="I12" s="14">
        <v>3.956</v>
      </c>
      <c r="J12" s="14">
        <v>4.0330000000000004</v>
      </c>
      <c r="K12" s="14">
        <f>I12+J12-G12</f>
        <v>3.9640000000000004</v>
      </c>
      <c r="L12" s="15">
        <v>87</v>
      </c>
      <c r="M12" s="24" t="s">
        <v>371</v>
      </c>
      <c r="N12" s="24" t="s">
        <v>372</v>
      </c>
      <c r="O12" s="24">
        <v>2</v>
      </c>
      <c r="P12" s="24" t="s">
        <v>373</v>
      </c>
      <c r="Q12" s="24"/>
      <c r="W12" s="17"/>
    </row>
    <row r="13" spans="1:23" x14ac:dyDescent="0.2">
      <c r="A13" s="12"/>
      <c r="B13" s="12"/>
      <c r="C13" s="13" t="s">
        <v>374</v>
      </c>
      <c r="D13" s="14">
        <v>4.5060000000000002</v>
      </c>
      <c r="E13" s="14">
        <v>4.4619999999999997</v>
      </c>
      <c r="F13" s="14">
        <v>4.492</v>
      </c>
      <c r="G13" s="14">
        <v>4.1980000000000004</v>
      </c>
      <c r="H13" s="14">
        <v>4.125</v>
      </c>
      <c r="I13" s="14">
        <v>4.1109999999999998</v>
      </c>
      <c r="J13" s="14">
        <v>4.2300000000000004</v>
      </c>
      <c r="K13" s="14">
        <f>I13+J13-G13</f>
        <v>4.1430000000000007</v>
      </c>
      <c r="L13" s="15">
        <v>86.2</v>
      </c>
      <c r="M13" s="24" t="s">
        <v>33</v>
      </c>
      <c r="N13" s="24" t="s">
        <v>375</v>
      </c>
      <c r="O13" s="24">
        <v>-1</v>
      </c>
      <c r="P13" s="24" t="s">
        <v>376</v>
      </c>
      <c r="Q13" s="24"/>
      <c r="W13" s="17"/>
    </row>
    <row r="14" spans="1:23" x14ac:dyDescent="0.2">
      <c r="A14" s="12"/>
      <c r="B14" s="12"/>
      <c r="C14" s="13" t="s">
        <v>377</v>
      </c>
      <c r="D14" s="14">
        <v>5.1260000000000003</v>
      </c>
      <c r="E14" s="14">
        <v>5.0970000000000004</v>
      </c>
      <c r="F14" s="14">
        <v>5.1130000000000004</v>
      </c>
      <c r="G14" s="14">
        <v>4.8490000000000002</v>
      </c>
      <c r="H14" s="14">
        <v>4.7919999999999998</v>
      </c>
      <c r="I14" s="14">
        <v>4.7119999999999997</v>
      </c>
      <c r="J14" s="14">
        <v>4.8680000000000003</v>
      </c>
      <c r="K14" s="14">
        <f>I14+J14-G14</f>
        <v>4.7309999999999999</v>
      </c>
      <c r="L14" s="15">
        <v>85</v>
      </c>
      <c r="M14" s="24" t="s">
        <v>33</v>
      </c>
      <c r="N14" s="24" t="s">
        <v>375</v>
      </c>
      <c r="O14" s="24">
        <v>-1</v>
      </c>
      <c r="P14" s="24" t="s">
        <v>378</v>
      </c>
      <c r="Q14" s="24"/>
      <c r="W14" s="17"/>
    </row>
    <row r="15" spans="1:23" x14ac:dyDescent="0.2">
      <c r="A15" s="12"/>
      <c r="B15" s="12"/>
      <c r="C15" s="13" t="s">
        <v>379</v>
      </c>
      <c r="D15" s="14">
        <v>5.6459999999999999</v>
      </c>
      <c r="E15" s="14">
        <v>5.4930000000000003</v>
      </c>
      <c r="F15" s="14">
        <v>5.6470000000000002</v>
      </c>
      <c r="G15" s="14">
        <v>5.5259999999999998</v>
      </c>
      <c r="H15" s="14">
        <v>5.4219999999999997</v>
      </c>
      <c r="I15" s="14">
        <v>5.4859999999999998</v>
      </c>
      <c r="J15" s="14">
        <v>5.524</v>
      </c>
      <c r="K15" s="14">
        <f>I15+J15-G15</f>
        <v>5.484</v>
      </c>
      <c r="L15" s="15">
        <v>88.7</v>
      </c>
      <c r="M15" s="24" t="s">
        <v>380</v>
      </c>
      <c r="N15" s="24" t="s">
        <v>381</v>
      </c>
      <c r="O15" s="24">
        <v>30</v>
      </c>
      <c r="P15" s="24" t="s">
        <v>382</v>
      </c>
      <c r="Q15" s="24"/>
      <c r="W15" s="17"/>
    </row>
    <row r="16" spans="1:23" x14ac:dyDescent="0.2">
      <c r="A16" s="12"/>
      <c r="B16" s="11" t="s">
        <v>3</v>
      </c>
      <c r="C16" s="13" t="s">
        <v>370</v>
      </c>
      <c r="D16" s="14">
        <v>3.0790000000000002</v>
      </c>
      <c r="E16" s="14">
        <v>3.0590000000000002</v>
      </c>
      <c r="F16" s="14">
        <v>3.0720000000000001</v>
      </c>
      <c r="G16" s="14">
        <v>3.0670000000000002</v>
      </c>
      <c r="H16" s="14">
        <v>3.04</v>
      </c>
      <c r="I16" s="27"/>
      <c r="J16" s="27"/>
      <c r="K16" s="14">
        <f t="shared" si="0"/>
        <v>3.06</v>
      </c>
      <c r="L16" s="15">
        <v>97.3</v>
      </c>
      <c r="M16" s="10"/>
      <c r="N16" s="24" t="s">
        <v>383</v>
      </c>
      <c r="O16" s="24">
        <v>1</v>
      </c>
      <c r="P16" s="24" t="s">
        <v>373</v>
      </c>
      <c r="Q16" s="24"/>
      <c r="W16" s="17"/>
    </row>
    <row r="17" spans="1:23" x14ac:dyDescent="0.2">
      <c r="A17" s="12"/>
      <c r="B17" s="12"/>
      <c r="C17" s="13" t="s">
        <v>374</v>
      </c>
      <c r="D17" s="14">
        <v>4.2060000000000004</v>
      </c>
      <c r="E17" s="14">
        <v>4.1779999999999999</v>
      </c>
      <c r="F17" s="14">
        <v>4.1840000000000002</v>
      </c>
      <c r="G17" s="14">
        <v>4.03</v>
      </c>
      <c r="H17" s="14">
        <v>3.96</v>
      </c>
      <c r="I17" s="27"/>
      <c r="J17" s="27"/>
      <c r="K17" s="14">
        <f t="shared" si="0"/>
        <v>4.008</v>
      </c>
      <c r="L17" s="15">
        <v>95.7</v>
      </c>
      <c r="M17" s="10"/>
      <c r="N17" s="24" t="s">
        <v>375</v>
      </c>
      <c r="O17" s="24">
        <v>-1</v>
      </c>
      <c r="P17" s="24" t="s">
        <v>384</v>
      </c>
      <c r="Q17" s="24"/>
      <c r="W17" s="17"/>
    </row>
    <row r="18" spans="1:23" x14ac:dyDescent="0.2">
      <c r="A18" s="12"/>
      <c r="B18" s="12"/>
      <c r="C18" s="13" t="s">
        <v>374</v>
      </c>
      <c r="D18" s="14">
        <v>4.2939999999999996</v>
      </c>
      <c r="E18" s="14">
        <v>4.2649999999999997</v>
      </c>
      <c r="F18" s="14">
        <v>4.2809999999999997</v>
      </c>
      <c r="G18" s="14">
        <v>4.3040000000000003</v>
      </c>
      <c r="H18" s="14">
        <v>4.2869999999999999</v>
      </c>
      <c r="I18" s="27"/>
      <c r="J18" s="27"/>
      <c r="K18" s="14">
        <f t="shared" si="0"/>
        <v>4.2910000000000013</v>
      </c>
      <c r="L18" s="15">
        <v>98</v>
      </c>
      <c r="M18" s="10"/>
      <c r="N18" s="24" t="s">
        <v>383</v>
      </c>
      <c r="O18" s="24">
        <v>1</v>
      </c>
      <c r="P18" s="24" t="s">
        <v>385</v>
      </c>
      <c r="Q18" s="24"/>
      <c r="W18" s="17"/>
    </row>
    <row r="19" spans="1:23" x14ac:dyDescent="0.2">
      <c r="A19" s="12"/>
      <c r="B19" s="12"/>
      <c r="C19" s="13" t="s">
        <v>40</v>
      </c>
      <c r="D19" s="14">
        <v>4.6890000000000001</v>
      </c>
      <c r="E19" s="14">
        <v>4.6470000000000002</v>
      </c>
      <c r="F19" s="14">
        <v>4.66</v>
      </c>
      <c r="G19" s="14">
        <v>4.5739999999999998</v>
      </c>
      <c r="H19" s="14">
        <v>4.5190000000000001</v>
      </c>
      <c r="I19" s="27"/>
      <c r="J19" s="27"/>
      <c r="K19" s="14">
        <f t="shared" si="0"/>
        <v>4.5449999999999999</v>
      </c>
      <c r="L19" s="15">
        <v>96.5</v>
      </c>
      <c r="M19" s="10"/>
      <c r="N19" s="24" t="s">
        <v>375</v>
      </c>
      <c r="O19" s="24">
        <v>-1</v>
      </c>
      <c r="P19" s="24" t="s">
        <v>386</v>
      </c>
      <c r="Q19" s="24"/>
      <c r="W19" s="17"/>
    </row>
    <row r="20" spans="1:23" x14ac:dyDescent="0.2">
      <c r="A20" s="12"/>
      <c r="B20" s="12"/>
      <c r="C20" s="13" t="s">
        <v>40</v>
      </c>
      <c r="D20" s="14">
        <v>4.9720000000000004</v>
      </c>
      <c r="E20" s="14">
        <v>4.9459999999999997</v>
      </c>
      <c r="F20" s="14">
        <v>4.9640000000000004</v>
      </c>
      <c r="G20" s="14">
        <v>4.8479999999999999</v>
      </c>
      <c r="H20" s="14">
        <v>4.8</v>
      </c>
      <c r="I20" s="27"/>
      <c r="J20" s="27"/>
      <c r="K20" s="14">
        <f t="shared" si="0"/>
        <v>4.8400000000000007</v>
      </c>
      <c r="L20" s="15">
        <v>96.4</v>
      </c>
      <c r="M20" s="10"/>
      <c r="N20" s="24" t="s">
        <v>372</v>
      </c>
      <c r="O20" s="24">
        <v>2</v>
      </c>
      <c r="P20" s="24" t="s">
        <v>378</v>
      </c>
      <c r="Q20" s="10"/>
      <c r="R20" s="24"/>
      <c r="S20" s="24"/>
      <c r="T20" s="24"/>
      <c r="U20" s="24"/>
      <c r="V20" s="24"/>
      <c r="W20" s="24"/>
    </row>
    <row r="21" spans="1:23" x14ac:dyDescent="0.2">
      <c r="A21" s="14"/>
      <c r="B21" s="14"/>
      <c r="C21" s="14"/>
      <c r="D21" s="14"/>
      <c r="E21" s="14"/>
      <c r="F21" s="14"/>
      <c r="G21" s="14"/>
      <c r="H21" s="14"/>
      <c r="I21" s="14"/>
      <c r="J21" s="14"/>
      <c r="K21" s="14"/>
      <c r="L21" s="14"/>
      <c r="M21" s="10"/>
      <c r="N21" s="14"/>
      <c r="O21" s="14"/>
      <c r="P21" s="24"/>
      <c r="Q21" s="10"/>
      <c r="R21" s="24"/>
      <c r="S21" s="24"/>
      <c r="T21" s="24"/>
      <c r="U21" s="24"/>
      <c r="V21" s="24"/>
      <c r="W21" s="24"/>
    </row>
    <row r="22" spans="1:23" x14ac:dyDescent="0.2">
      <c r="B22" s="10"/>
      <c r="C22" s="10"/>
      <c r="D22" s="10"/>
      <c r="E22" s="10"/>
      <c r="F22" s="10"/>
      <c r="G22" s="10"/>
      <c r="H22" s="10"/>
      <c r="I22" s="10"/>
      <c r="J22" s="10"/>
      <c r="K22" s="10"/>
      <c r="L22" s="10"/>
      <c r="M22" s="10"/>
      <c r="N22" s="10"/>
      <c r="O22" s="10"/>
      <c r="P22" s="10"/>
      <c r="Q22" s="10"/>
      <c r="R22" s="10"/>
      <c r="S22" s="10"/>
      <c r="T22" s="24"/>
      <c r="U22" s="24"/>
      <c r="V22" s="17"/>
    </row>
    <row r="23" spans="1:23" x14ac:dyDescent="0.2">
      <c r="A23" s="12"/>
      <c r="B23" s="11" t="s">
        <v>4</v>
      </c>
      <c r="C23" s="12"/>
      <c r="D23" s="12" t="s">
        <v>5</v>
      </c>
      <c r="E23" s="12" t="s">
        <v>5</v>
      </c>
      <c r="F23" s="12" t="s">
        <v>19</v>
      </c>
      <c r="G23" s="12"/>
      <c r="H23" s="12" t="s">
        <v>22</v>
      </c>
      <c r="I23" s="12" t="s">
        <v>24</v>
      </c>
      <c r="J23" s="12" t="s">
        <v>23</v>
      </c>
      <c r="K23" s="12" t="s">
        <v>24</v>
      </c>
      <c r="L23" s="12" t="s">
        <v>24</v>
      </c>
      <c r="M23" s="12"/>
      <c r="N23" s="12" t="s">
        <v>5</v>
      </c>
      <c r="O23" s="12" t="s">
        <v>5</v>
      </c>
      <c r="P23" s="12" t="s">
        <v>5</v>
      </c>
      <c r="Q23" s="12" t="s">
        <v>19</v>
      </c>
      <c r="R23" s="12" t="s">
        <v>19</v>
      </c>
      <c r="S23" s="12" t="s">
        <v>19</v>
      </c>
      <c r="T23" s="12" t="s">
        <v>21</v>
      </c>
      <c r="U23" s="10"/>
      <c r="V23" s="10"/>
    </row>
    <row r="24" spans="1:23" x14ac:dyDescent="0.2">
      <c r="A24" s="12"/>
      <c r="B24" s="12"/>
      <c r="C24" s="12"/>
      <c r="D24" s="11" t="s">
        <v>6</v>
      </c>
      <c r="E24" s="11" t="s">
        <v>7</v>
      </c>
      <c r="F24" s="11" t="s">
        <v>16</v>
      </c>
      <c r="G24" s="11" t="s">
        <v>9</v>
      </c>
      <c r="H24" s="11" t="s">
        <v>8</v>
      </c>
      <c r="I24" s="11" t="s">
        <v>26</v>
      </c>
      <c r="J24" s="11" t="s">
        <v>10</v>
      </c>
      <c r="K24" s="11" t="s">
        <v>11</v>
      </c>
      <c r="L24" s="11" t="s">
        <v>12</v>
      </c>
      <c r="M24" s="23" t="s">
        <v>36</v>
      </c>
      <c r="N24" s="11" t="s">
        <v>15</v>
      </c>
      <c r="O24" s="11" t="s">
        <v>17</v>
      </c>
      <c r="P24" s="11" t="s">
        <v>18</v>
      </c>
      <c r="Q24" s="11" t="s">
        <v>15</v>
      </c>
      <c r="R24" s="11" t="s">
        <v>13</v>
      </c>
      <c r="S24" s="11" t="s">
        <v>14</v>
      </c>
      <c r="T24" s="11" t="s">
        <v>20</v>
      </c>
      <c r="U24" s="10"/>
      <c r="V24" s="25"/>
    </row>
    <row r="25" spans="1:23" x14ac:dyDescent="0.2">
      <c r="A25" s="47" t="str">
        <f>A4</f>
        <v>Anti</v>
      </c>
      <c r="B25" s="47" t="str">
        <f>B4</f>
        <v>Singlet</v>
      </c>
      <c r="C25" s="13" t="str">
        <f>C4</f>
        <v>B (Val, pi-pi*)</v>
      </c>
      <c r="D25" s="14">
        <v>3.6779999999999999</v>
      </c>
      <c r="E25" s="14">
        <v>3.8439999999999999</v>
      </c>
      <c r="F25" s="14">
        <v>4.3579999999999997</v>
      </c>
      <c r="G25" s="27"/>
      <c r="H25" s="14">
        <v>4.1689999999999996</v>
      </c>
      <c r="I25" s="14">
        <v>4.0039999999999996</v>
      </c>
      <c r="J25" s="14">
        <v>3.9980000000000002</v>
      </c>
      <c r="K25" s="14">
        <v>4.0140000000000002</v>
      </c>
      <c r="L25" s="14">
        <v>3.9369999999999998</v>
      </c>
      <c r="M25" s="27"/>
      <c r="N25" s="14">
        <v>4.0069999999999997</v>
      </c>
      <c r="O25" s="14">
        <v>4.1459999999999999</v>
      </c>
      <c r="P25" s="14">
        <v>4.0449999999999999</v>
      </c>
      <c r="Q25" s="14">
        <v>3.746</v>
      </c>
      <c r="R25" s="14">
        <v>3.637</v>
      </c>
      <c r="S25" s="14">
        <v>4.0010000000000003</v>
      </c>
      <c r="T25" s="48">
        <f>0.5*(R25+S25)</f>
        <v>3.819</v>
      </c>
      <c r="U25" s="10"/>
      <c r="V25" s="10"/>
    </row>
    <row r="26" spans="1:23" x14ac:dyDescent="0.2">
      <c r="A26" s="12"/>
      <c r="B26" s="11"/>
      <c r="C26" s="13" t="str">
        <f>C5</f>
        <v>A (Val, mix)</v>
      </c>
      <c r="D26" s="14">
        <v>4.6310000000000002</v>
      </c>
      <c r="E26" s="14">
        <v>4.32</v>
      </c>
      <c r="F26" s="14">
        <v>4.8879999999999999</v>
      </c>
      <c r="G26" s="27"/>
      <c r="H26" s="14">
        <v>4.7030000000000003</v>
      </c>
      <c r="I26" s="14">
        <v>4.5140000000000002</v>
      </c>
      <c r="J26" s="14">
        <v>4.4980000000000002</v>
      </c>
      <c r="K26" s="14">
        <v>4.4640000000000004</v>
      </c>
      <c r="L26" s="14">
        <v>4.3449999999999998</v>
      </c>
      <c r="M26" s="27"/>
      <c r="N26" s="14">
        <v>4.67</v>
      </c>
      <c r="O26" s="14">
        <v>4.7839999999999998</v>
      </c>
      <c r="P26" s="14">
        <v>4.6479999999999997</v>
      </c>
      <c r="Q26" s="14">
        <v>4.4119999999999999</v>
      </c>
      <c r="R26" s="14">
        <v>4.1619999999999999</v>
      </c>
      <c r="S26" s="14">
        <v>4.375</v>
      </c>
      <c r="T26" s="48">
        <f t="shared" ref="T26:T41" si="1">0.5*(R26+S26)</f>
        <v>4.2684999999999995</v>
      </c>
      <c r="U26" s="10"/>
      <c r="V26" s="10"/>
    </row>
    <row r="27" spans="1:23" x14ac:dyDescent="0.2">
      <c r="A27" s="12"/>
      <c r="B27" s="11"/>
      <c r="C27" s="13" t="str">
        <f>C6</f>
        <v>A (Val, mix)</v>
      </c>
      <c r="D27" s="14">
        <v>4.6740000000000004</v>
      </c>
      <c r="E27" s="14">
        <v>4.5830000000000002</v>
      </c>
      <c r="F27" s="14">
        <v>5.07</v>
      </c>
      <c r="G27" s="27"/>
      <c r="H27" s="14">
        <v>4.8849999999999998</v>
      </c>
      <c r="I27" s="14">
        <v>4.6740000000000004</v>
      </c>
      <c r="J27" s="14">
        <v>4.67</v>
      </c>
      <c r="K27" s="14">
        <v>4.6360000000000001</v>
      </c>
      <c r="L27" s="14">
        <v>4.5190000000000001</v>
      </c>
      <c r="M27" s="27"/>
      <c r="N27" s="14">
        <v>4.8730000000000002</v>
      </c>
      <c r="O27" s="14">
        <v>4.9530000000000003</v>
      </c>
      <c r="P27" s="14">
        <v>4.8250000000000002</v>
      </c>
      <c r="Q27" s="14">
        <v>4.6429999999999998</v>
      </c>
      <c r="R27" s="14">
        <v>4.5620000000000003</v>
      </c>
      <c r="S27" s="14">
        <v>4.8650000000000002</v>
      </c>
      <c r="T27" s="48">
        <f t="shared" si="1"/>
        <v>4.7134999999999998</v>
      </c>
      <c r="U27" s="10"/>
      <c r="V27" s="25"/>
    </row>
    <row r="28" spans="1:23" x14ac:dyDescent="0.2">
      <c r="A28" s="12"/>
      <c r="B28" s="11"/>
      <c r="C28" s="13" t="str">
        <f>C7</f>
        <v>B (Val, n-pi*)</v>
      </c>
      <c r="D28" s="14">
        <v>4.8970000000000002</v>
      </c>
      <c r="E28" s="14">
        <v>4.6550000000000002</v>
      </c>
      <c r="F28" s="14">
        <v>5.2039999999999997</v>
      </c>
      <c r="G28" s="27"/>
      <c r="H28" s="14">
        <v>5.0759999999999996</v>
      </c>
      <c r="I28" s="14">
        <v>4.8650000000000002</v>
      </c>
      <c r="J28" s="14">
        <v>4.8540000000000001</v>
      </c>
      <c r="K28" s="14">
        <v>4.8049999999999997</v>
      </c>
      <c r="L28" s="14">
        <v>4.6660000000000004</v>
      </c>
      <c r="M28" s="27"/>
      <c r="N28" s="14">
        <v>4.9640000000000004</v>
      </c>
      <c r="O28" s="14">
        <v>5.14</v>
      </c>
      <c r="P28" s="14">
        <v>4.99</v>
      </c>
      <c r="Q28" s="14">
        <v>4.6989999999999998</v>
      </c>
      <c r="R28" s="14">
        <v>4.4720000000000004</v>
      </c>
      <c r="S28" s="14">
        <v>5.0869999999999997</v>
      </c>
      <c r="T28" s="48">
        <f t="shared" si="1"/>
        <v>4.7795000000000005</v>
      </c>
      <c r="U28" s="10"/>
      <c r="V28" s="10"/>
    </row>
    <row r="29" spans="1:23" x14ac:dyDescent="0.2">
      <c r="A29" s="12"/>
      <c r="B29" s="47" t="str">
        <f>B8</f>
        <v>Triplet</v>
      </c>
      <c r="C29" s="13" t="str">
        <f t="shared" ref="C29:C41" si="2">C8</f>
        <v>B (Val, pi-pi*)</v>
      </c>
      <c r="D29" s="14">
        <v>3.5030000000000001</v>
      </c>
      <c r="E29" s="14">
        <v>3.0409999999999999</v>
      </c>
      <c r="F29" s="14">
        <v>3.379</v>
      </c>
      <c r="G29" s="27"/>
      <c r="H29" s="14">
        <v>3.0750000000000002</v>
      </c>
      <c r="I29" s="27"/>
      <c r="J29" s="27"/>
      <c r="K29" s="27"/>
      <c r="L29" s="27"/>
      <c r="M29" s="27"/>
      <c r="N29" s="14">
        <v>3.294</v>
      </c>
      <c r="O29" s="14">
        <v>3.3420000000000001</v>
      </c>
      <c r="P29" s="14">
        <v>3.2440000000000002</v>
      </c>
      <c r="Q29" s="14">
        <v>3.0859999999999999</v>
      </c>
      <c r="R29" s="14">
        <v>2.95</v>
      </c>
      <c r="S29" s="14">
        <v>2.8879999999999999</v>
      </c>
      <c r="T29" s="48">
        <f t="shared" si="1"/>
        <v>2.919</v>
      </c>
      <c r="U29" s="10"/>
      <c r="V29" s="10"/>
    </row>
    <row r="30" spans="1:23" x14ac:dyDescent="0.2">
      <c r="A30" s="12"/>
      <c r="B30" s="11"/>
      <c r="C30" s="13" t="str">
        <f t="shared" si="2"/>
        <v>A (Val, pi-pi*)</v>
      </c>
      <c r="D30" s="14">
        <v>3.9089999999999998</v>
      </c>
      <c r="E30" s="14">
        <v>3.681</v>
      </c>
      <c r="F30" s="14">
        <v>3.843</v>
      </c>
      <c r="G30" s="27"/>
      <c r="H30" s="14">
        <v>3.6150000000000002</v>
      </c>
      <c r="I30" s="27"/>
      <c r="J30" s="27"/>
      <c r="K30" s="27"/>
      <c r="L30" s="27"/>
      <c r="M30" s="27"/>
      <c r="N30" s="14">
        <v>3.8439999999999999</v>
      </c>
      <c r="O30" s="14">
        <v>3.8660000000000001</v>
      </c>
      <c r="P30" s="14">
        <v>3.8109999999999999</v>
      </c>
      <c r="Q30" s="14">
        <v>3.6890000000000001</v>
      </c>
      <c r="R30" s="14">
        <v>3.6480000000000001</v>
      </c>
      <c r="S30" s="14">
        <v>3.3559999999999999</v>
      </c>
      <c r="T30" s="48">
        <f t="shared" si="1"/>
        <v>3.5019999999999998</v>
      </c>
      <c r="U30" s="10"/>
      <c r="V30" s="10"/>
    </row>
    <row r="31" spans="1:23" x14ac:dyDescent="0.2">
      <c r="A31" s="11"/>
      <c r="B31" s="11"/>
      <c r="C31" s="13" t="str">
        <f t="shared" si="2"/>
        <v>A (Val, n-pi*)</v>
      </c>
      <c r="D31" s="14">
        <v>4.5330000000000004</v>
      </c>
      <c r="E31" s="14">
        <v>4.2300000000000004</v>
      </c>
      <c r="F31" s="14">
        <v>4.7679999999999998</v>
      </c>
      <c r="G31" s="27"/>
      <c r="H31" s="14">
        <v>4.6189999999999998</v>
      </c>
      <c r="I31" s="27"/>
      <c r="J31" s="27"/>
      <c r="K31" s="27"/>
      <c r="L31" s="27"/>
      <c r="M31" s="27"/>
      <c r="N31" s="14">
        <v>4.617</v>
      </c>
      <c r="O31" s="14">
        <v>4.7729999999999997</v>
      </c>
      <c r="P31" s="14">
        <v>4.5990000000000002</v>
      </c>
      <c r="Q31" s="14">
        <v>4.3659999999999997</v>
      </c>
      <c r="R31" s="14">
        <v>4.07</v>
      </c>
      <c r="S31" s="14">
        <v>4.6619999999999999</v>
      </c>
      <c r="T31" s="48">
        <f t="shared" si="1"/>
        <v>4.3659999999999997</v>
      </c>
      <c r="U31" s="10"/>
      <c r="V31" s="10"/>
    </row>
    <row r="32" spans="1:23" x14ac:dyDescent="0.2">
      <c r="A32" s="11"/>
      <c r="B32" s="11"/>
      <c r="C32" s="13" t="str">
        <f t="shared" si="2"/>
        <v>B (Val, n-pi*)</v>
      </c>
      <c r="D32" s="14">
        <v>5.0229999999999997</v>
      </c>
      <c r="E32" s="14">
        <v>4.4710000000000001</v>
      </c>
      <c r="F32" s="14">
        <v>4.9640000000000004</v>
      </c>
      <c r="G32" s="27"/>
      <c r="H32" s="14">
        <v>4.8209999999999997</v>
      </c>
      <c r="I32" s="27"/>
      <c r="J32" s="27"/>
      <c r="K32" s="27"/>
      <c r="L32" s="27"/>
      <c r="M32" s="27"/>
      <c r="N32" s="14">
        <v>4.819</v>
      </c>
      <c r="O32" s="14">
        <v>4.9809999999999999</v>
      </c>
      <c r="P32" s="14">
        <v>4.8209999999999997</v>
      </c>
      <c r="Q32" s="14">
        <v>4.5720000000000001</v>
      </c>
      <c r="R32" s="14">
        <v>4.2990000000000004</v>
      </c>
      <c r="S32" s="14">
        <v>4.84</v>
      </c>
      <c r="T32" s="48">
        <f t="shared" si="1"/>
        <v>4.5694999999999997</v>
      </c>
      <c r="U32" s="10"/>
      <c r="V32" s="10"/>
    </row>
    <row r="33" spans="1:20" x14ac:dyDescent="0.2">
      <c r="A33" s="47" t="str">
        <f>A12</f>
        <v>Syn</v>
      </c>
      <c r="B33" s="47" t="str">
        <f>B12</f>
        <v>Singlet</v>
      </c>
      <c r="C33" s="13" t="str">
        <f>C12</f>
        <v>A" (Val, pi-pi*)</v>
      </c>
      <c r="D33" s="3">
        <v>3.9860000000000002</v>
      </c>
      <c r="E33" s="3">
        <v>3.9180000000000001</v>
      </c>
      <c r="F33" s="3">
        <v>4.399</v>
      </c>
      <c r="G33" s="27"/>
      <c r="H33" s="14">
        <v>4.181</v>
      </c>
      <c r="I33" s="3">
        <v>4.0330000000000004</v>
      </c>
      <c r="J33" s="3">
        <v>4.0259999999999998</v>
      </c>
      <c r="K33" s="3">
        <v>4.0289999999999999</v>
      </c>
      <c r="L33" s="14">
        <v>3.956</v>
      </c>
      <c r="M33" s="27"/>
      <c r="N33" s="3">
        <v>4.0730000000000004</v>
      </c>
      <c r="O33" s="3">
        <v>4.1769999999999996</v>
      </c>
      <c r="P33" s="3">
        <v>4.09</v>
      </c>
      <c r="Q33" s="3">
        <v>3.8210000000000002</v>
      </c>
      <c r="R33" s="14">
        <v>3.7490000000000001</v>
      </c>
      <c r="S33" s="3">
        <v>3.948</v>
      </c>
      <c r="T33" s="48">
        <f t="shared" si="1"/>
        <v>3.8485</v>
      </c>
    </row>
    <row r="34" spans="1:20" x14ac:dyDescent="0.2">
      <c r="A34" s="11"/>
      <c r="B34" s="11"/>
      <c r="C34" s="13" t="str">
        <f t="shared" si="2"/>
        <v>A' (Val, mix)</v>
      </c>
      <c r="D34" s="3">
        <v>4.3109999999999999</v>
      </c>
      <c r="E34" s="3">
        <v>4.0640000000000001</v>
      </c>
      <c r="F34" s="3">
        <v>4.6360000000000001</v>
      </c>
      <c r="G34" s="27"/>
      <c r="H34" s="14">
        <v>4.492</v>
      </c>
      <c r="I34" s="3">
        <v>4.2910000000000004</v>
      </c>
      <c r="J34" s="3">
        <v>4.28</v>
      </c>
      <c r="K34" s="3">
        <v>4.2389999999999999</v>
      </c>
      <c r="L34" s="14">
        <v>4.1109999999999998</v>
      </c>
      <c r="M34" s="27"/>
      <c r="N34" s="3">
        <v>4.4240000000000004</v>
      </c>
      <c r="O34" s="3">
        <v>4.5949999999999998</v>
      </c>
      <c r="P34" s="3">
        <v>4.4290000000000003</v>
      </c>
      <c r="Q34" s="3">
        <v>4.1580000000000004</v>
      </c>
      <c r="R34" s="14">
        <v>3.8919999999999999</v>
      </c>
      <c r="S34" s="3">
        <v>4.5030000000000001</v>
      </c>
      <c r="T34" s="48">
        <f t="shared" si="1"/>
        <v>4.1974999999999998</v>
      </c>
    </row>
    <row r="35" spans="1:20" x14ac:dyDescent="0.2">
      <c r="A35" s="11"/>
      <c r="B35" s="11"/>
      <c r="C35" s="13" t="str">
        <f>C14</f>
        <v>A" (Val, mix)</v>
      </c>
      <c r="D35" s="3">
        <v>4.9619999999999997</v>
      </c>
      <c r="E35" s="3">
        <v>4.7729999999999997</v>
      </c>
      <c r="F35" s="3">
        <v>5.2160000000000002</v>
      </c>
      <c r="G35" s="27"/>
      <c r="H35" s="14">
        <v>5.1130000000000004</v>
      </c>
      <c r="I35" s="3">
        <v>4.9420000000000002</v>
      </c>
      <c r="J35" s="3">
        <v>4.9329999999999998</v>
      </c>
      <c r="K35" s="3">
        <v>4.8869999999999996</v>
      </c>
      <c r="L35" s="14">
        <v>4.7119999999999997</v>
      </c>
      <c r="M35" s="27"/>
      <c r="N35" s="3">
        <v>4.9960000000000004</v>
      </c>
      <c r="O35" s="3">
        <v>5.1959999999999997</v>
      </c>
      <c r="P35" s="3">
        <v>5.0679999999999996</v>
      </c>
      <c r="Q35" s="3">
        <v>4.7380000000000004</v>
      </c>
      <c r="R35" s="14">
        <v>4.5579999999999998</v>
      </c>
      <c r="S35" s="3">
        <v>5.1050000000000004</v>
      </c>
      <c r="T35" s="48">
        <f t="shared" si="1"/>
        <v>4.8315000000000001</v>
      </c>
    </row>
    <row r="36" spans="1:20" x14ac:dyDescent="0.2">
      <c r="A36" s="11"/>
      <c r="B36" s="11"/>
      <c r="C36" s="13" t="str">
        <f t="shared" si="2"/>
        <v>A' (Ryd, n.d.)</v>
      </c>
      <c r="D36" s="3">
        <v>5.5519999999999996</v>
      </c>
      <c r="E36" s="3">
        <v>5.4139999999999997</v>
      </c>
      <c r="F36" s="3">
        <v>5.8849999999999998</v>
      </c>
      <c r="G36" s="27"/>
      <c r="H36" s="14">
        <v>5.6470000000000002</v>
      </c>
      <c r="I36" s="3">
        <v>5.5940000000000003</v>
      </c>
      <c r="J36" s="3">
        <v>5.5880000000000001</v>
      </c>
      <c r="K36" s="3">
        <v>5.569</v>
      </c>
      <c r="L36" s="14">
        <v>5.4859999999999998</v>
      </c>
      <c r="M36" s="27"/>
      <c r="N36" s="3">
        <v>5.6820000000000004</v>
      </c>
      <c r="O36" s="3">
        <v>5.6879999999999997</v>
      </c>
      <c r="P36" s="3">
        <v>5.5960000000000001</v>
      </c>
      <c r="Q36" s="3">
        <v>5.4880000000000004</v>
      </c>
      <c r="R36" s="14">
        <v>5.3470000000000004</v>
      </c>
      <c r="S36" s="3">
        <v>5.5259999999999998</v>
      </c>
      <c r="T36" s="48">
        <f t="shared" si="1"/>
        <v>5.4365000000000006</v>
      </c>
    </row>
    <row r="37" spans="1:20" x14ac:dyDescent="0.2">
      <c r="A37" s="11"/>
      <c r="B37" s="47" t="str">
        <f>B16</f>
        <v>Triplet</v>
      </c>
      <c r="C37" s="13" t="str">
        <f>C16</f>
        <v>A" (Val, pi-pi*)</v>
      </c>
      <c r="D37" s="3">
        <v>3.4489999999999998</v>
      </c>
      <c r="E37" s="3">
        <v>3.085</v>
      </c>
      <c r="F37" s="3">
        <v>3.3559999999999999</v>
      </c>
      <c r="G37" s="27"/>
      <c r="H37" s="14">
        <v>3.0720000000000001</v>
      </c>
      <c r="I37" s="27"/>
      <c r="J37" s="27"/>
      <c r="K37" s="27"/>
      <c r="L37" s="27"/>
      <c r="M37" s="27"/>
      <c r="N37" s="3">
        <v>3.3130000000000002</v>
      </c>
      <c r="O37" s="3">
        <v>3.3530000000000002</v>
      </c>
      <c r="P37" s="3">
        <v>3.266</v>
      </c>
      <c r="Q37" s="3">
        <v>3.12</v>
      </c>
      <c r="R37" s="14">
        <v>3.0070000000000001</v>
      </c>
      <c r="S37" s="3">
        <v>2.86</v>
      </c>
      <c r="T37" s="48">
        <f t="shared" si="1"/>
        <v>2.9335</v>
      </c>
    </row>
    <row r="38" spans="1:20" x14ac:dyDescent="0.2">
      <c r="A38" s="11"/>
      <c r="B38" s="11"/>
      <c r="C38" s="13" t="str">
        <f t="shared" si="2"/>
        <v>A' (Val, mix)</v>
      </c>
      <c r="D38" s="3">
        <v>4.1900000000000004</v>
      </c>
      <c r="E38" s="3">
        <v>3.883</v>
      </c>
      <c r="F38" s="3">
        <v>4.3680000000000003</v>
      </c>
      <c r="G38" s="27"/>
      <c r="H38" s="14">
        <v>4.1840000000000002</v>
      </c>
      <c r="I38" s="27"/>
      <c r="J38" s="27"/>
      <c r="K38" s="27"/>
      <c r="L38" s="27"/>
      <c r="M38" s="27"/>
      <c r="N38" s="3">
        <v>4.2480000000000002</v>
      </c>
      <c r="O38" s="3">
        <v>4.3339999999999996</v>
      </c>
      <c r="P38" s="3">
        <v>4.25</v>
      </c>
      <c r="Q38" s="3">
        <v>4.0209999999999999</v>
      </c>
      <c r="R38" s="14">
        <v>3.7210000000000001</v>
      </c>
      <c r="S38" s="3">
        <v>4.0010000000000003</v>
      </c>
      <c r="T38" s="48">
        <f t="shared" si="1"/>
        <v>3.8610000000000002</v>
      </c>
    </row>
    <row r="39" spans="1:20" x14ac:dyDescent="0.2">
      <c r="A39" s="11"/>
      <c r="B39" s="11"/>
      <c r="C39" s="13" t="str">
        <f t="shared" si="2"/>
        <v>A' (Val, mix)</v>
      </c>
      <c r="D39" s="3">
        <v>4.4909999999999997</v>
      </c>
      <c r="E39" s="3">
        <v>4.4000000000000004</v>
      </c>
      <c r="F39" s="3">
        <v>4.4560000000000004</v>
      </c>
      <c r="G39" s="27"/>
      <c r="H39" s="14">
        <v>4.2809999999999997</v>
      </c>
      <c r="I39" s="27"/>
      <c r="J39" s="27"/>
      <c r="K39" s="27"/>
      <c r="L39" s="27"/>
      <c r="M39" s="27"/>
      <c r="N39" s="3">
        <v>4.3369999999999997</v>
      </c>
      <c r="O39" s="3">
        <v>4.4640000000000004</v>
      </c>
      <c r="P39" s="3">
        <v>4.3860000000000001</v>
      </c>
      <c r="Q39" s="3">
        <v>4.1660000000000004</v>
      </c>
      <c r="R39" s="14">
        <v>4.2869999999999999</v>
      </c>
      <c r="S39" s="3">
        <v>4.2910000000000004</v>
      </c>
      <c r="T39" s="48">
        <f t="shared" si="1"/>
        <v>4.2889999999999997</v>
      </c>
    </row>
    <row r="40" spans="1:20" x14ac:dyDescent="0.2">
      <c r="A40" s="11"/>
      <c r="B40" s="11"/>
      <c r="C40" s="13" t="str">
        <f t="shared" si="2"/>
        <v>A" (Val, n-pi*)</v>
      </c>
      <c r="D40" s="3">
        <v>4.8129999999999997</v>
      </c>
      <c r="E40" s="3">
        <v>4.5019999999999998</v>
      </c>
      <c r="F40" s="3">
        <v>4.8689999999999998</v>
      </c>
      <c r="G40" s="27"/>
      <c r="H40" s="14">
        <v>4.66</v>
      </c>
      <c r="I40" s="27"/>
      <c r="J40" s="27"/>
      <c r="K40" s="27"/>
      <c r="L40" s="27"/>
      <c r="M40" s="27"/>
      <c r="N40" s="3">
        <v>4.7649999999999997</v>
      </c>
      <c r="O40" s="3">
        <v>4.88</v>
      </c>
      <c r="P40" s="3">
        <v>4.7649999999999997</v>
      </c>
      <c r="Q40" s="3">
        <v>4.5389999999999997</v>
      </c>
      <c r="R40" s="14">
        <v>4.3310000000000004</v>
      </c>
      <c r="S40" s="3">
        <v>4.4969999999999999</v>
      </c>
      <c r="T40" s="48">
        <f t="shared" si="1"/>
        <v>4.4139999999999997</v>
      </c>
    </row>
    <row r="41" spans="1:20" x14ac:dyDescent="0.2">
      <c r="A41" s="11"/>
      <c r="B41" s="11"/>
      <c r="C41" s="13" t="str">
        <f t="shared" si="2"/>
        <v>A" (Val, n-pi*)</v>
      </c>
      <c r="D41" s="3">
        <v>4.8929999999999998</v>
      </c>
      <c r="E41" s="3">
        <v>4.8040000000000003</v>
      </c>
      <c r="F41" s="3">
        <v>5.1379999999999999</v>
      </c>
      <c r="G41" s="27"/>
      <c r="H41" s="14">
        <v>4.9640000000000004</v>
      </c>
      <c r="I41" s="27"/>
      <c r="J41" s="27"/>
      <c r="K41" s="27"/>
      <c r="L41" s="27"/>
      <c r="M41" s="27"/>
      <c r="N41" s="3">
        <v>5.0540000000000003</v>
      </c>
      <c r="O41" s="3">
        <v>5.1619999999999999</v>
      </c>
      <c r="P41" s="3">
        <v>5.0430000000000001</v>
      </c>
      <c r="Q41" s="3">
        <v>4.8499999999999996</v>
      </c>
      <c r="R41" s="3">
        <v>4.72</v>
      </c>
      <c r="S41" s="3">
        <v>4.968</v>
      </c>
      <c r="T41" s="48">
        <f t="shared" si="1"/>
        <v>4.8439999999999994</v>
      </c>
    </row>
    <row r="42" spans="1:20" x14ac:dyDescent="0.2">
      <c r="C42" s="1" t="s">
        <v>387</v>
      </c>
      <c r="F42" s="3"/>
      <c r="G42" s="3"/>
      <c r="H42" s="3"/>
      <c r="I42" s="3"/>
      <c r="J42" s="3"/>
      <c r="K42" s="3"/>
      <c r="L42" s="3"/>
      <c r="M42" s="3"/>
      <c r="N42" s="3"/>
      <c r="O42" s="3"/>
      <c r="P42" s="3"/>
      <c r="Q42" s="3"/>
      <c r="R42" s="3"/>
      <c r="S42" s="3"/>
      <c r="T42" s="3"/>
    </row>
    <row r="43" spans="1:20" x14ac:dyDescent="0.2">
      <c r="F43" s="3"/>
      <c r="G43" s="3"/>
      <c r="H43" s="3"/>
      <c r="I43" s="3"/>
      <c r="J43" s="3"/>
      <c r="K43" s="3"/>
      <c r="L43" s="3"/>
      <c r="M43" s="3"/>
      <c r="N43" s="3"/>
      <c r="O43" s="3"/>
      <c r="P43" s="3"/>
      <c r="Q43" s="3"/>
      <c r="R43" s="3"/>
      <c r="S43" s="3"/>
      <c r="T43" s="3"/>
    </row>
    <row r="44" spans="1:20" x14ac:dyDescent="0.2">
      <c r="F44" s="3"/>
      <c r="G44" s="3"/>
      <c r="H44" s="3"/>
      <c r="I44" s="3"/>
      <c r="J44" s="3"/>
      <c r="K44" s="3"/>
      <c r="L44" s="3"/>
      <c r="M44" s="3"/>
      <c r="N44" s="3"/>
      <c r="O44" s="3"/>
      <c r="P44" s="3"/>
      <c r="Q44" s="3"/>
      <c r="R44" s="3"/>
      <c r="S44" s="3"/>
      <c r="T44" s="3"/>
    </row>
    <row r="45" spans="1:20" x14ac:dyDescent="0.2">
      <c r="F45" s="3"/>
      <c r="G45" s="3"/>
      <c r="H45" s="3"/>
      <c r="I45" s="3"/>
      <c r="J45" s="3"/>
      <c r="K45" s="3"/>
      <c r="L45" s="3"/>
      <c r="M45" s="3"/>
      <c r="N45" s="3"/>
      <c r="O45" s="3"/>
      <c r="P45" s="3"/>
      <c r="Q45" s="3"/>
      <c r="R45" s="3"/>
      <c r="S45" s="3"/>
      <c r="T45" s="3"/>
    </row>
    <row r="46" spans="1:20" x14ac:dyDescent="0.2">
      <c r="F46" s="3"/>
      <c r="G46" s="3"/>
      <c r="H46" s="3"/>
      <c r="I46" s="3"/>
      <c r="J46" s="3"/>
      <c r="K46" s="3"/>
      <c r="L46" s="3"/>
      <c r="M46" s="3"/>
      <c r="N46" s="3"/>
      <c r="O46" s="3"/>
      <c r="P46" s="3"/>
      <c r="Q46" s="3"/>
      <c r="R46" s="3"/>
      <c r="S46" s="3"/>
      <c r="T46" s="3"/>
    </row>
    <row r="47" spans="1:20" x14ac:dyDescent="0.2">
      <c r="F47" s="3"/>
      <c r="G47" s="3"/>
      <c r="H47" s="3"/>
      <c r="I47" s="3"/>
      <c r="J47" s="3"/>
      <c r="K47" s="3"/>
      <c r="L47" s="3"/>
      <c r="M47" s="3"/>
      <c r="N47" s="3"/>
      <c r="O47" s="3"/>
      <c r="P47" s="3"/>
      <c r="Q47" s="3"/>
      <c r="R47" s="3"/>
      <c r="S47" s="3"/>
      <c r="T47"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E640E-EF25-4841-8318-97941EDAA3AA}">
  <dimension ref="A1:AM49"/>
  <sheetViews>
    <sheetView zoomScale="80" zoomScaleNormal="80" workbookViewId="0">
      <selection activeCell="G1" sqref="G1"/>
    </sheetView>
  </sheetViews>
  <sheetFormatPr baseColWidth="10" defaultRowHeight="16" x14ac:dyDescent="0.2"/>
  <sheetData>
    <row r="1" spans="1:22" x14ac:dyDescent="0.2">
      <c r="A1" s="9" t="s">
        <v>80</v>
      </c>
      <c r="B1" s="9"/>
      <c r="C1" s="9" t="s">
        <v>0</v>
      </c>
      <c r="D1" s="26"/>
      <c r="E1" s="10">
        <f>COUNT(C4:C9)</f>
        <v>6</v>
      </c>
      <c r="F1" s="25" t="s">
        <v>61</v>
      </c>
      <c r="G1" s="1" t="s">
        <v>420</v>
      </c>
      <c r="H1" s="24"/>
      <c r="I1" s="24"/>
      <c r="J1" s="10"/>
      <c r="K1" s="10"/>
      <c r="L1" s="10"/>
      <c r="M1" s="24" t="s">
        <v>220</v>
      </c>
      <c r="N1" s="10"/>
      <c r="O1" s="10"/>
      <c r="P1" s="10"/>
      <c r="Q1" s="10"/>
      <c r="R1" s="30"/>
      <c r="S1" s="24"/>
      <c r="T1" s="24"/>
      <c r="U1" s="24"/>
    </row>
    <row r="2" spans="1:22" x14ac:dyDescent="0.2">
      <c r="A2" s="11" t="s">
        <v>25</v>
      </c>
      <c r="B2" s="12"/>
      <c r="C2" s="12" t="s">
        <v>23</v>
      </c>
      <c r="D2" s="12" t="s">
        <v>23</v>
      </c>
      <c r="E2" s="12" t="s">
        <v>22</v>
      </c>
      <c r="F2" s="12" t="s">
        <v>32</v>
      </c>
      <c r="G2" s="12" t="s">
        <v>32</v>
      </c>
      <c r="H2" s="12" t="s">
        <v>24</v>
      </c>
      <c r="I2" s="12" t="s">
        <v>24</v>
      </c>
      <c r="J2" s="12"/>
      <c r="K2" s="35" t="s">
        <v>23</v>
      </c>
      <c r="L2" s="35" t="s">
        <v>22</v>
      </c>
      <c r="M2" s="35" t="s">
        <v>46</v>
      </c>
      <c r="N2" s="35" t="s">
        <v>46</v>
      </c>
      <c r="O2" s="35" t="s">
        <v>22</v>
      </c>
      <c r="P2" s="10"/>
    </row>
    <row r="3" spans="1:22" x14ac:dyDescent="0.2">
      <c r="A3" s="12"/>
      <c r="B3" s="12"/>
      <c r="C3" s="11" t="s">
        <v>318</v>
      </c>
      <c r="D3" s="11" t="s">
        <v>28</v>
      </c>
      <c r="E3" s="11" t="s">
        <v>29</v>
      </c>
      <c r="F3" s="11" t="s">
        <v>319</v>
      </c>
      <c r="G3" s="11" t="s">
        <v>1</v>
      </c>
      <c r="H3" s="11" t="s">
        <v>2</v>
      </c>
      <c r="I3" s="11" t="s">
        <v>317</v>
      </c>
      <c r="J3" s="11" t="s">
        <v>72</v>
      </c>
      <c r="K3" s="36" t="s">
        <v>127</v>
      </c>
      <c r="L3" s="36" t="s">
        <v>91</v>
      </c>
      <c r="M3" s="36" t="s">
        <v>94</v>
      </c>
      <c r="N3" s="36" t="s">
        <v>94</v>
      </c>
      <c r="O3" s="36" t="s">
        <v>29</v>
      </c>
      <c r="P3" s="10"/>
      <c r="V3" s="17"/>
    </row>
    <row r="4" spans="1:22" x14ac:dyDescent="0.2">
      <c r="A4" s="11" t="s">
        <v>35</v>
      </c>
      <c r="B4" s="13" t="s">
        <v>30</v>
      </c>
      <c r="C4" s="14">
        <v>2.9020000000000001</v>
      </c>
      <c r="D4" s="14">
        <v>2.899</v>
      </c>
      <c r="E4" s="14">
        <v>2.9079999999999999</v>
      </c>
      <c r="F4" s="14">
        <v>2.7850000000000001</v>
      </c>
      <c r="G4" s="14">
        <v>2.7879999999999998</v>
      </c>
      <c r="H4" s="14">
        <v>2.7810000000000001</v>
      </c>
      <c r="I4" s="14">
        <v>2.7749999999999999</v>
      </c>
      <c r="J4" s="14">
        <f>I4+H4-F4</f>
        <v>2.7709999999999999</v>
      </c>
      <c r="K4" s="15">
        <v>85.5</v>
      </c>
      <c r="L4" s="24" t="s">
        <v>224</v>
      </c>
      <c r="M4" s="24" t="s">
        <v>221</v>
      </c>
      <c r="N4" s="24">
        <v>-1</v>
      </c>
      <c r="O4" s="24" t="s">
        <v>218</v>
      </c>
      <c r="P4" s="24"/>
    </row>
    <row r="5" spans="1:22" x14ac:dyDescent="0.2">
      <c r="A5" s="12"/>
      <c r="B5" s="13" t="s">
        <v>217</v>
      </c>
      <c r="C5" s="14">
        <v>4.2149999999999999</v>
      </c>
      <c r="D5" s="14">
        <v>4.165</v>
      </c>
      <c r="E5" s="14">
        <v>4.1749999999999998</v>
      </c>
      <c r="F5" s="14">
        <v>3.8220000000000001</v>
      </c>
      <c r="G5" s="14">
        <v>3.7759999999999998</v>
      </c>
      <c r="H5" s="14">
        <v>3.76</v>
      </c>
      <c r="I5" s="14">
        <v>3.8660000000000001</v>
      </c>
      <c r="J5" s="14">
        <f>I5+H5-F5</f>
        <v>3.8039999999999994</v>
      </c>
      <c r="K5" s="15">
        <v>81.8</v>
      </c>
      <c r="L5" s="24" t="s">
        <v>225</v>
      </c>
      <c r="M5" s="24" t="s">
        <v>221</v>
      </c>
      <c r="N5" s="24">
        <v>-1</v>
      </c>
      <c r="O5" s="24" t="s">
        <v>219</v>
      </c>
      <c r="P5" s="24"/>
    </row>
    <row r="6" spans="1:22" x14ac:dyDescent="0.2">
      <c r="A6" s="12"/>
      <c r="B6" s="13" t="s">
        <v>31</v>
      </c>
      <c r="C6" s="14">
        <v>4.3479999999999999</v>
      </c>
      <c r="D6" s="14">
        <v>4.32</v>
      </c>
      <c r="E6" s="14">
        <v>4.3360000000000003</v>
      </c>
      <c r="F6" s="14">
        <v>3.9</v>
      </c>
      <c r="G6" s="14">
        <v>3.875</v>
      </c>
      <c r="H6" s="14">
        <v>3.8610000000000002</v>
      </c>
      <c r="I6" s="14">
        <v>3.94</v>
      </c>
      <c r="J6" s="14">
        <f>I6+H6-F6</f>
        <v>3.9010000000000002</v>
      </c>
      <c r="K6" s="15">
        <v>79.099999999999994</v>
      </c>
      <c r="L6" s="24" t="s">
        <v>226</v>
      </c>
      <c r="M6" s="24" t="s">
        <v>222</v>
      </c>
      <c r="N6" s="24">
        <v>-2</v>
      </c>
      <c r="O6" s="24" t="s">
        <v>123</v>
      </c>
      <c r="P6" s="24"/>
      <c r="V6" s="17"/>
    </row>
    <row r="7" spans="1:22" x14ac:dyDescent="0.2">
      <c r="A7" s="11" t="s">
        <v>3</v>
      </c>
      <c r="B7" s="13" t="s">
        <v>30</v>
      </c>
      <c r="C7" s="14">
        <v>1.827</v>
      </c>
      <c r="D7" s="14">
        <v>1.8149999999999999</v>
      </c>
      <c r="E7" s="10">
        <v>1.794</v>
      </c>
      <c r="F7" s="14">
        <v>1.8919999999999999</v>
      </c>
      <c r="G7" s="14">
        <v>1.883</v>
      </c>
      <c r="H7" s="22"/>
      <c r="I7" s="22"/>
      <c r="J7" s="14">
        <f>G7+E7-D7</f>
        <v>1.8620000000000001</v>
      </c>
      <c r="K7" s="15">
        <v>97.4</v>
      </c>
      <c r="L7" s="10"/>
      <c r="M7" s="24" t="s">
        <v>221</v>
      </c>
      <c r="N7" s="24">
        <v>-1</v>
      </c>
      <c r="O7" s="24" t="s">
        <v>218</v>
      </c>
      <c r="P7" s="24"/>
      <c r="V7" s="17"/>
    </row>
    <row r="8" spans="1:22" x14ac:dyDescent="0.2">
      <c r="A8" s="12"/>
      <c r="B8" s="13" t="s">
        <v>217</v>
      </c>
      <c r="C8" s="14">
        <v>3.2120000000000002</v>
      </c>
      <c r="D8" s="14">
        <v>3.2010000000000001</v>
      </c>
      <c r="E8" s="10">
        <v>3.214</v>
      </c>
      <c r="F8" s="14">
        <v>3.11</v>
      </c>
      <c r="G8" s="14">
        <v>3.097</v>
      </c>
      <c r="H8" s="22"/>
      <c r="I8" s="22"/>
      <c r="J8" s="14">
        <f>G8+E8-D8</f>
        <v>3.11</v>
      </c>
      <c r="K8" s="15">
        <v>96</v>
      </c>
      <c r="L8" s="10"/>
      <c r="M8" s="24" t="s">
        <v>221</v>
      </c>
      <c r="N8" s="24">
        <v>-1</v>
      </c>
      <c r="O8" s="24" t="s">
        <v>219</v>
      </c>
      <c r="P8" s="24"/>
    </row>
    <row r="9" spans="1:22" x14ac:dyDescent="0.2">
      <c r="A9" s="12"/>
      <c r="B9" s="13" t="s">
        <v>31</v>
      </c>
      <c r="C9" s="14">
        <v>3.427</v>
      </c>
      <c r="D9" s="14">
        <v>3.4220000000000002</v>
      </c>
      <c r="E9" s="10">
        <v>3.4329999999999998</v>
      </c>
      <c r="F9" s="14">
        <v>3.335</v>
      </c>
      <c r="G9" s="14">
        <v>3.3279999999999998</v>
      </c>
      <c r="H9" s="22"/>
      <c r="I9" s="22"/>
      <c r="J9" s="14">
        <f>G9+E9-D9</f>
        <v>3.3389999999999991</v>
      </c>
      <c r="K9" s="15">
        <v>96</v>
      </c>
      <c r="L9" s="10"/>
      <c r="M9" s="24" t="s">
        <v>220</v>
      </c>
      <c r="N9" s="24">
        <v>0</v>
      </c>
      <c r="O9" s="24" t="s">
        <v>234</v>
      </c>
      <c r="P9" s="24"/>
      <c r="V9" s="17"/>
    </row>
    <row r="10" spans="1:22" x14ac:dyDescent="0.2">
      <c r="A10" s="10"/>
      <c r="B10" s="10"/>
      <c r="C10" s="14"/>
      <c r="D10" s="14"/>
      <c r="E10" s="14"/>
      <c r="F10" s="19"/>
      <c r="G10" s="14"/>
      <c r="H10" s="19"/>
      <c r="I10" s="19"/>
      <c r="J10" s="19"/>
      <c r="K10" s="14"/>
      <c r="L10" s="10"/>
      <c r="M10" s="10"/>
      <c r="N10" s="10"/>
      <c r="O10" s="10"/>
      <c r="P10" s="10"/>
      <c r="Q10" s="24"/>
      <c r="R10" s="24"/>
      <c r="S10" s="24"/>
      <c r="T10" s="24"/>
      <c r="U10" s="24"/>
      <c r="V10" s="24"/>
    </row>
    <row r="11" spans="1:22" x14ac:dyDescent="0.2">
      <c r="A11" s="10"/>
      <c r="B11" s="10"/>
      <c r="C11" s="10"/>
      <c r="D11" s="10"/>
      <c r="E11" s="10"/>
      <c r="F11" s="10"/>
      <c r="G11" s="10"/>
      <c r="H11" s="10"/>
      <c r="I11" s="10"/>
      <c r="J11" s="10"/>
      <c r="K11" s="10"/>
      <c r="L11" s="10"/>
      <c r="M11" s="10"/>
      <c r="N11" s="10"/>
      <c r="O11" s="10"/>
      <c r="P11" s="10"/>
      <c r="Q11" s="10"/>
      <c r="R11" s="10"/>
      <c r="S11" s="24"/>
      <c r="T11" s="24"/>
      <c r="U11" s="17"/>
    </row>
    <row r="12" spans="1:22" x14ac:dyDescent="0.2">
      <c r="A12" s="11" t="s">
        <v>4</v>
      </c>
      <c r="B12" s="12"/>
      <c r="C12" s="12" t="s">
        <v>5</v>
      </c>
      <c r="D12" s="12" t="s">
        <v>5</v>
      </c>
      <c r="E12" s="12" t="s">
        <v>19</v>
      </c>
      <c r="F12" s="12"/>
      <c r="G12" s="12" t="s">
        <v>22</v>
      </c>
      <c r="H12" s="12" t="s">
        <v>24</v>
      </c>
      <c r="I12" s="12" t="s">
        <v>23</v>
      </c>
      <c r="J12" s="12" t="s">
        <v>24</v>
      </c>
      <c r="K12" s="12" t="s">
        <v>24</v>
      </c>
      <c r="L12" s="12"/>
      <c r="M12" s="12" t="s">
        <v>5</v>
      </c>
      <c r="N12" s="12" t="s">
        <v>5</v>
      </c>
      <c r="O12" s="12" t="s">
        <v>5</v>
      </c>
      <c r="P12" s="12" t="s">
        <v>19</v>
      </c>
      <c r="Q12" s="12" t="s">
        <v>19</v>
      </c>
      <c r="R12" s="12"/>
      <c r="S12" s="12"/>
      <c r="T12" s="10"/>
      <c r="U12" s="10"/>
    </row>
    <row r="13" spans="1:22" x14ac:dyDescent="0.2">
      <c r="A13" s="12"/>
      <c r="B13" s="12"/>
      <c r="C13" s="11" t="s">
        <v>6</v>
      </c>
      <c r="D13" s="11" t="s">
        <v>7</v>
      </c>
      <c r="E13" s="11" t="s">
        <v>16</v>
      </c>
      <c r="F13" s="11" t="s">
        <v>9</v>
      </c>
      <c r="G13" s="11" t="s">
        <v>8</v>
      </c>
      <c r="H13" s="11" t="s">
        <v>26</v>
      </c>
      <c r="I13" s="11" t="s">
        <v>10</v>
      </c>
      <c r="J13" s="11" t="s">
        <v>11</v>
      </c>
      <c r="K13" s="11" t="s">
        <v>12</v>
      </c>
      <c r="L13" s="23" t="s">
        <v>36</v>
      </c>
      <c r="M13" s="11" t="s">
        <v>15</v>
      </c>
      <c r="N13" s="11" t="s">
        <v>17</v>
      </c>
      <c r="O13" s="11" t="s">
        <v>18</v>
      </c>
      <c r="P13" s="11" t="s">
        <v>15</v>
      </c>
      <c r="Q13" s="11" t="s">
        <v>13</v>
      </c>
      <c r="R13" s="11" t="s">
        <v>14</v>
      </c>
      <c r="S13" s="11" t="s">
        <v>20</v>
      </c>
      <c r="T13" s="10"/>
      <c r="U13" s="25"/>
    </row>
    <row r="14" spans="1:22" x14ac:dyDescent="0.2">
      <c r="A14" s="11" t="s">
        <v>35</v>
      </c>
      <c r="B14" s="13" t="str">
        <f t="shared" ref="B14:B19" si="0">B4</f>
        <v>B2 (Val, pi-pi*)</v>
      </c>
      <c r="C14" s="14">
        <v>2.9350000000000001</v>
      </c>
      <c r="D14" s="14">
        <v>2.915</v>
      </c>
      <c r="E14" s="14">
        <v>3.3210000000000002</v>
      </c>
      <c r="F14" s="22"/>
      <c r="G14" s="10">
        <v>2.9079999999999999</v>
      </c>
      <c r="H14" s="10">
        <v>2.8479999999999999</v>
      </c>
      <c r="I14" s="10">
        <v>2.8420000000000001</v>
      </c>
      <c r="J14">
        <v>2.8170000000000002</v>
      </c>
      <c r="K14" s="22"/>
      <c r="L14" s="22"/>
      <c r="M14" s="14">
        <v>2.782</v>
      </c>
      <c r="N14" s="14">
        <v>2.8620000000000001</v>
      </c>
      <c r="O14" s="14">
        <v>2.8820000000000001</v>
      </c>
      <c r="P14" s="14">
        <v>2.556</v>
      </c>
      <c r="Q14" s="14">
        <v>2.798</v>
      </c>
      <c r="R14" s="14">
        <v>2.5179999999999998</v>
      </c>
      <c r="S14" s="6">
        <f>AVERAGE(Q14:R14)</f>
        <v>2.6579999999999999</v>
      </c>
      <c r="T14" s="10"/>
      <c r="U14" s="10"/>
    </row>
    <row r="15" spans="1:22" x14ac:dyDescent="0.2">
      <c r="A15" s="11"/>
      <c r="B15" s="13" t="str">
        <f t="shared" si="0"/>
        <v>B2 (Val, p-pi*)</v>
      </c>
      <c r="C15" s="14">
        <v>3.86</v>
      </c>
      <c r="D15" s="14">
        <v>3.883</v>
      </c>
      <c r="E15" s="14">
        <v>4.524</v>
      </c>
      <c r="F15" s="22"/>
      <c r="G15" s="10">
        <v>4.1749999999999998</v>
      </c>
      <c r="H15" s="10">
        <v>3.948</v>
      </c>
      <c r="I15" s="10">
        <v>3.9369999999999998</v>
      </c>
      <c r="J15" s="10">
        <v>3.8839999999999999</v>
      </c>
      <c r="K15" s="22"/>
      <c r="L15" s="22"/>
      <c r="M15" s="14">
        <v>4.0469999999999997</v>
      </c>
      <c r="N15" s="14">
        <v>4.22</v>
      </c>
      <c r="O15" s="14">
        <v>4.0350000000000001</v>
      </c>
      <c r="P15" s="14">
        <v>3.8090000000000002</v>
      </c>
      <c r="Q15" s="14">
        <v>3.81</v>
      </c>
      <c r="R15" s="14">
        <v>3.7759999999999998</v>
      </c>
      <c r="S15" s="6">
        <f>AVERAGE(Q15:R15)</f>
        <v>3.7930000000000001</v>
      </c>
      <c r="T15" s="10"/>
      <c r="U15" s="10"/>
    </row>
    <row r="16" spans="1:22" x14ac:dyDescent="0.2">
      <c r="A16" s="11"/>
      <c r="B16" s="13" t="str">
        <f t="shared" si="0"/>
        <v>A1 (Val, pi-pi*)</v>
      </c>
      <c r="C16" s="14">
        <v>4.0369999999999999</v>
      </c>
      <c r="D16" s="14">
        <v>4.0149999999999997</v>
      </c>
      <c r="E16" s="14">
        <v>4.6630000000000003</v>
      </c>
      <c r="F16" s="22"/>
      <c r="G16" s="10">
        <v>4.3360000000000003</v>
      </c>
      <c r="H16" s="10">
        <v>4.0880000000000001</v>
      </c>
      <c r="I16" s="10">
        <v>4.0750000000000002</v>
      </c>
      <c r="J16">
        <v>4.0049999999999999</v>
      </c>
      <c r="K16" s="22"/>
      <c r="L16" s="22"/>
      <c r="M16" s="14">
        <v>4.1710000000000003</v>
      </c>
      <c r="N16" s="14">
        <v>4.2370000000000001</v>
      </c>
      <c r="O16" s="14">
        <v>4.1669999999999998</v>
      </c>
      <c r="P16" s="14">
        <v>3.9260000000000002</v>
      </c>
      <c r="Q16" s="14">
        <v>3.9350000000000001</v>
      </c>
      <c r="R16" s="14">
        <v>3.8029999999999999</v>
      </c>
      <c r="S16" s="6">
        <f>AVERAGE(Q16:R16)</f>
        <v>3.8689999999999998</v>
      </c>
      <c r="T16" s="10"/>
      <c r="U16" s="25"/>
    </row>
    <row r="17" spans="1:39" x14ac:dyDescent="0.2">
      <c r="A17" s="11" t="s">
        <v>3</v>
      </c>
      <c r="B17" s="13" t="str">
        <f t="shared" si="0"/>
        <v>B2 (Val, pi-pi*)</v>
      </c>
      <c r="C17" s="14">
        <v>2.1339999999999999</v>
      </c>
      <c r="D17" s="14">
        <v>2.0310000000000001</v>
      </c>
      <c r="E17" s="14">
        <v>2.278</v>
      </c>
      <c r="F17" s="22"/>
      <c r="G17" s="10">
        <v>1.794</v>
      </c>
      <c r="H17" s="22"/>
      <c r="I17" s="22"/>
      <c r="J17" s="22"/>
      <c r="K17" s="22"/>
      <c r="L17" s="22"/>
      <c r="M17" s="14">
        <v>2.0579999999999998</v>
      </c>
      <c r="N17" s="14">
        <v>2.0760000000000001</v>
      </c>
      <c r="O17" s="14">
        <v>2.0609999999999999</v>
      </c>
      <c r="P17" s="14">
        <v>1.881</v>
      </c>
      <c r="Q17" s="14">
        <v>1.992</v>
      </c>
      <c r="R17" s="14">
        <v>1.4930000000000001</v>
      </c>
      <c r="S17" s="6">
        <f t="shared" ref="S17:S19" si="1">AVERAGE(Q17:R17)</f>
        <v>1.7425000000000002</v>
      </c>
      <c r="T17" s="10"/>
      <c r="U17" s="10"/>
    </row>
    <row r="18" spans="1:39" x14ac:dyDescent="0.2">
      <c r="A18" s="11"/>
      <c r="B18" s="13" t="str">
        <f t="shared" si="0"/>
        <v>B2 (Val, p-pi*)</v>
      </c>
      <c r="C18" s="14">
        <v>3.4710000000000001</v>
      </c>
      <c r="D18" s="14">
        <v>3.2109999999999999</v>
      </c>
      <c r="E18" s="14">
        <v>3.597</v>
      </c>
      <c r="F18" s="22"/>
      <c r="G18" s="10">
        <v>3.214</v>
      </c>
      <c r="H18" s="22"/>
      <c r="I18" s="22"/>
      <c r="J18" s="22"/>
      <c r="K18" s="22"/>
      <c r="L18" s="22"/>
      <c r="M18" s="14">
        <v>3.3650000000000002</v>
      </c>
      <c r="N18" s="14">
        <v>3.415</v>
      </c>
      <c r="O18" s="14">
        <v>3.3490000000000002</v>
      </c>
      <c r="P18" s="14">
        <v>3.161</v>
      </c>
      <c r="Q18" s="14">
        <v>3.1440000000000001</v>
      </c>
      <c r="R18" s="14">
        <v>2.9470000000000001</v>
      </c>
      <c r="S18" s="6">
        <f t="shared" si="1"/>
        <v>3.0455000000000001</v>
      </c>
      <c r="T18" s="10"/>
      <c r="U18" s="10"/>
    </row>
    <row r="19" spans="1:39" x14ac:dyDescent="0.2">
      <c r="A19" s="11"/>
      <c r="B19" s="13" t="str">
        <f t="shared" si="0"/>
        <v>A1 (Val, pi-pi*)</v>
      </c>
      <c r="C19" s="14">
        <v>3.87</v>
      </c>
      <c r="D19" s="14">
        <v>3.4449999999999998</v>
      </c>
      <c r="E19" s="14">
        <v>3.81</v>
      </c>
      <c r="F19" s="22"/>
      <c r="G19" s="10">
        <v>3.4329999999999998</v>
      </c>
      <c r="H19" s="22"/>
      <c r="I19" s="22"/>
      <c r="J19" s="22"/>
      <c r="K19" s="22"/>
      <c r="L19" s="22"/>
      <c r="M19" s="14">
        <v>3.5680000000000001</v>
      </c>
      <c r="N19" s="14">
        <v>3.617</v>
      </c>
      <c r="O19" s="14">
        <v>3.5630000000000002</v>
      </c>
      <c r="P19" s="14">
        <v>3.3690000000000002</v>
      </c>
      <c r="Q19" s="14">
        <v>3.3769999999999998</v>
      </c>
      <c r="R19" s="14">
        <v>3.1779999999999999</v>
      </c>
      <c r="S19" s="6">
        <f t="shared" si="1"/>
        <v>3.2774999999999999</v>
      </c>
      <c r="T19" s="10"/>
      <c r="U19" s="10"/>
    </row>
    <row r="20" spans="1:39" x14ac:dyDescent="0.2">
      <c r="A20" s="10"/>
      <c r="B20" s="10"/>
      <c r="C20" s="14"/>
      <c r="D20" s="14"/>
      <c r="E20" s="14"/>
      <c r="F20" s="10"/>
      <c r="G20" s="10"/>
      <c r="H20" s="10"/>
      <c r="I20" s="10"/>
      <c r="J20" s="10"/>
      <c r="K20" s="10"/>
      <c r="L20" s="10"/>
      <c r="M20" s="14"/>
      <c r="N20" s="14"/>
      <c r="O20" s="14"/>
      <c r="P20" s="14"/>
      <c r="Q20" s="14"/>
      <c r="R20" s="10"/>
      <c r="S20" s="10"/>
      <c r="T20" s="10"/>
      <c r="U20" s="10"/>
    </row>
    <row r="21" spans="1:39"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row>
    <row r="22" spans="1:39" x14ac:dyDescent="0.2">
      <c r="A22" s="11" t="s">
        <v>262</v>
      </c>
      <c r="B22" s="12"/>
      <c r="C22" s="12" t="s">
        <v>22</v>
      </c>
      <c r="D22" s="12" t="s">
        <v>22</v>
      </c>
      <c r="E22" s="12" t="s">
        <v>22</v>
      </c>
      <c r="F22" s="12" t="s">
        <v>22</v>
      </c>
      <c r="G22" s="12" t="s">
        <v>5</v>
      </c>
      <c r="H22" s="12" t="s">
        <v>22</v>
      </c>
      <c r="I22" s="12" t="s">
        <v>5</v>
      </c>
      <c r="J22" s="12" t="s">
        <v>22</v>
      </c>
      <c r="K22" s="12" t="s">
        <v>22</v>
      </c>
      <c r="L22" s="12" t="s">
        <v>22</v>
      </c>
      <c r="M22" s="12" t="s">
        <v>22</v>
      </c>
      <c r="N22" s="12" t="s">
        <v>22</v>
      </c>
      <c r="O22" s="12" t="s">
        <v>5</v>
      </c>
      <c r="P22" s="12" t="s">
        <v>5</v>
      </c>
      <c r="Q22" s="12" t="s">
        <v>5</v>
      </c>
      <c r="R22" s="12" t="s">
        <v>22</v>
      </c>
      <c r="S22" s="12" t="s">
        <v>5</v>
      </c>
      <c r="T22" s="12" t="s">
        <v>5</v>
      </c>
      <c r="U22" s="12" t="s">
        <v>5</v>
      </c>
      <c r="V22" s="12" t="s">
        <v>22</v>
      </c>
      <c r="W22" s="12" t="s">
        <v>19</v>
      </c>
      <c r="X22" s="12" t="s">
        <v>22</v>
      </c>
      <c r="Y22" s="12" t="s">
        <v>22</v>
      </c>
      <c r="Z22" s="12" t="s">
        <v>22</v>
      </c>
      <c r="AA22" s="12" t="s">
        <v>22</v>
      </c>
      <c r="AB22" s="12" t="s">
        <v>265</v>
      </c>
      <c r="AC22" s="12" t="s">
        <v>265</v>
      </c>
      <c r="AD22" s="12" t="s">
        <v>265</v>
      </c>
      <c r="AE22" s="12" t="s">
        <v>265</v>
      </c>
      <c r="AF22" s="12" t="s">
        <v>265</v>
      </c>
      <c r="AG22" s="12" t="s">
        <v>265</v>
      </c>
      <c r="AH22" s="12" t="s">
        <v>265</v>
      </c>
      <c r="AI22" s="12" t="s">
        <v>265</v>
      </c>
      <c r="AJ22" s="12" t="s">
        <v>265</v>
      </c>
      <c r="AK22" s="12" t="s">
        <v>5</v>
      </c>
      <c r="AL22" s="12" t="s">
        <v>5</v>
      </c>
      <c r="AM22" s="12" t="s">
        <v>5</v>
      </c>
    </row>
    <row r="23" spans="1:39" x14ac:dyDescent="0.2">
      <c r="A23" s="12"/>
      <c r="B23" s="12"/>
      <c r="C23" s="11" t="s">
        <v>249</v>
      </c>
      <c r="D23" s="11" t="s">
        <v>251</v>
      </c>
      <c r="E23" s="11" t="s">
        <v>247</v>
      </c>
      <c r="F23" s="11" t="s">
        <v>248</v>
      </c>
      <c r="G23" s="11" t="s">
        <v>310</v>
      </c>
      <c r="H23" s="11" t="s">
        <v>256</v>
      </c>
      <c r="I23" s="11" t="s">
        <v>305</v>
      </c>
      <c r="J23" s="11" t="s">
        <v>260</v>
      </c>
      <c r="K23" s="11" t="s">
        <v>258</v>
      </c>
      <c r="L23" s="11" t="s">
        <v>255</v>
      </c>
      <c r="M23" s="11" t="s">
        <v>263</v>
      </c>
      <c r="N23" s="11" t="s">
        <v>257</v>
      </c>
      <c r="O23" s="11" t="s">
        <v>304</v>
      </c>
      <c r="P23" s="11" t="s">
        <v>338</v>
      </c>
      <c r="Q23" s="11" t="s">
        <v>339</v>
      </c>
      <c r="R23" s="11" t="s">
        <v>250</v>
      </c>
      <c r="S23" s="11" t="s">
        <v>340</v>
      </c>
      <c r="T23" s="11" t="s">
        <v>337</v>
      </c>
      <c r="U23" s="11" t="s">
        <v>309</v>
      </c>
      <c r="V23" s="11" t="s">
        <v>252</v>
      </c>
      <c r="W23" s="11" t="s">
        <v>311</v>
      </c>
      <c r="X23" s="11" t="s">
        <v>253</v>
      </c>
      <c r="Y23" s="11" t="s">
        <v>254</v>
      </c>
      <c r="Z23" s="11" t="s">
        <v>259</v>
      </c>
      <c r="AA23" s="11" t="s">
        <v>261</v>
      </c>
      <c r="AB23" s="11" t="s">
        <v>266</v>
      </c>
      <c r="AC23" s="11" t="s">
        <v>267</v>
      </c>
      <c r="AD23" s="11" t="s">
        <v>268</v>
      </c>
      <c r="AE23" s="11" t="s">
        <v>274</v>
      </c>
      <c r="AF23" s="11" t="s">
        <v>269</v>
      </c>
      <c r="AG23" s="11" t="s">
        <v>270</v>
      </c>
      <c r="AH23" s="11" t="s">
        <v>271</v>
      </c>
      <c r="AI23" s="11" t="s">
        <v>272</v>
      </c>
      <c r="AJ23" s="11" t="s">
        <v>273</v>
      </c>
      <c r="AK23" s="11" t="s">
        <v>330</v>
      </c>
      <c r="AL23" s="11" t="s">
        <v>331</v>
      </c>
      <c r="AM23" s="11" t="s">
        <v>332</v>
      </c>
    </row>
    <row r="24" spans="1:39" x14ac:dyDescent="0.2">
      <c r="A24" s="11" t="str">
        <f>A14</f>
        <v>Singlet</v>
      </c>
      <c r="B24" s="13" t="str">
        <f>B14</f>
        <v>B2 (Val, pi-pi*)</v>
      </c>
      <c r="C24" s="3">
        <v>3.1339999999999999</v>
      </c>
      <c r="D24" s="3">
        <v>3.11</v>
      </c>
      <c r="E24" s="3">
        <v>3.1139999999999999</v>
      </c>
      <c r="F24" s="3">
        <v>3.1480000000000001</v>
      </c>
      <c r="G24" s="3">
        <v>3.1909999999999998</v>
      </c>
      <c r="H24" s="3">
        <v>3.0619999999999998</v>
      </c>
      <c r="I24" s="3">
        <v>3.0840000000000001</v>
      </c>
      <c r="J24" s="3">
        <v>3.1739999999999999</v>
      </c>
      <c r="K24" s="3">
        <v>3.161</v>
      </c>
      <c r="L24" s="3">
        <v>3.0659999999999998</v>
      </c>
      <c r="M24" s="3">
        <v>3.1139999999999999</v>
      </c>
      <c r="N24" s="3">
        <v>3.1</v>
      </c>
      <c r="O24" s="3">
        <v>3.1309999999999998</v>
      </c>
      <c r="P24" s="3">
        <v>3.2050000000000001</v>
      </c>
      <c r="Q24" s="3">
        <v>3.194</v>
      </c>
      <c r="R24" s="3">
        <v>3.1040000000000001</v>
      </c>
      <c r="S24" s="3">
        <v>3.0830000000000002</v>
      </c>
      <c r="T24" s="3">
        <v>3.1160000000000001</v>
      </c>
      <c r="U24" s="3">
        <v>3.02</v>
      </c>
      <c r="V24" s="3">
        <v>3.11</v>
      </c>
      <c r="W24" s="3">
        <v>3.0449999999999999</v>
      </c>
      <c r="X24" s="3">
        <v>3.073</v>
      </c>
      <c r="Y24" s="3">
        <v>3.044</v>
      </c>
      <c r="Z24" s="3">
        <v>3.0430000000000001</v>
      </c>
      <c r="AA24" s="3">
        <v>3.0859999999999999</v>
      </c>
      <c r="AB24" s="3">
        <v>2.9849999999999999</v>
      </c>
      <c r="AC24" s="3">
        <v>3.0950000000000002</v>
      </c>
      <c r="AD24" s="3">
        <v>3.0089999999999999</v>
      </c>
      <c r="AE24" s="3">
        <v>2.9809999999999999</v>
      </c>
      <c r="AF24" s="3">
        <v>3.0619999999999998</v>
      </c>
      <c r="AG24" s="3">
        <v>2.9980000000000002</v>
      </c>
      <c r="AH24" s="3">
        <v>2.6640000000000001</v>
      </c>
      <c r="AI24" s="3">
        <v>2.7549999999999999</v>
      </c>
      <c r="AJ24" s="3">
        <v>2.6880000000000002</v>
      </c>
      <c r="AK24" s="3">
        <v>3.1779999999999999</v>
      </c>
      <c r="AL24" s="3">
        <v>3.1480000000000001</v>
      </c>
      <c r="AM24" s="3">
        <v>3.1520000000000001</v>
      </c>
    </row>
    <row r="25" spans="1:39" x14ac:dyDescent="0.2">
      <c r="A25" s="11"/>
      <c r="B25" s="13" t="str">
        <f>B15</f>
        <v>B2 (Val, p-pi*)</v>
      </c>
      <c r="C25" s="3">
        <v>3.5640000000000001</v>
      </c>
      <c r="D25" s="3">
        <v>3.577</v>
      </c>
      <c r="E25" s="3">
        <v>3.64</v>
      </c>
      <c r="F25" s="3">
        <v>3.7389999999999999</v>
      </c>
      <c r="G25" s="3">
        <v>3.8340000000000001</v>
      </c>
      <c r="H25" s="3">
        <v>3.7</v>
      </c>
      <c r="I25" s="3">
        <v>3.714</v>
      </c>
      <c r="J25" s="3">
        <v>4.0060000000000002</v>
      </c>
      <c r="K25" s="3">
        <v>3.988</v>
      </c>
      <c r="L25" s="3">
        <v>3.8849999999999998</v>
      </c>
      <c r="M25" s="3">
        <v>4.0369999999999999</v>
      </c>
      <c r="N25" s="3">
        <v>4.0650000000000004</v>
      </c>
      <c r="O25" s="3">
        <v>4.0869999999999997</v>
      </c>
      <c r="P25" s="3">
        <v>3.8940000000000001</v>
      </c>
      <c r="Q25" s="3">
        <v>3.887</v>
      </c>
      <c r="R25" s="3">
        <v>4.0090000000000003</v>
      </c>
      <c r="S25" s="3">
        <v>3.6440000000000001</v>
      </c>
      <c r="T25" s="3">
        <v>3.7789999999999999</v>
      </c>
      <c r="U25" s="3">
        <v>4.399</v>
      </c>
      <c r="V25" s="3">
        <v>4.0119999999999996</v>
      </c>
      <c r="W25" s="3">
        <v>4.1500000000000004</v>
      </c>
      <c r="X25" s="3">
        <v>4.22</v>
      </c>
      <c r="Y25" s="3">
        <v>4.351</v>
      </c>
      <c r="Z25" s="3">
        <v>4.343</v>
      </c>
      <c r="AA25" s="3">
        <v>4.218</v>
      </c>
      <c r="AB25" s="3">
        <v>3.6789999999999998</v>
      </c>
      <c r="AC25" s="3">
        <v>3.9169999999999998</v>
      </c>
      <c r="AD25" s="3">
        <v>3.948</v>
      </c>
      <c r="AE25" s="3">
        <v>4.16</v>
      </c>
      <c r="AF25" s="3">
        <v>4.399</v>
      </c>
      <c r="AG25" s="3">
        <v>4.2300000000000004</v>
      </c>
      <c r="AH25" s="3">
        <v>3.2490000000000001</v>
      </c>
      <c r="AI25" s="3">
        <v>3.87</v>
      </c>
      <c r="AJ25" s="3">
        <v>3.8069999999999999</v>
      </c>
      <c r="AK25" s="3">
        <v>3.847</v>
      </c>
      <c r="AL25" s="3">
        <v>3.718</v>
      </c>
      <c r="AM25" s="3">
        <v>3.851</v>
      </c>
    </row>
    <row r="26" spans="1:39" x14ac:dyDescent="0.2">
      <c r="A26" s="11"/>
      <c r="B26" s="13" t="str">
        <f>B16</f>
        <v>A1 (Val, pi-pi*)</v>
      </c>
      <c r="C26" s="3">
        <v>3.6659999999999999</v>
      </c>
      <c r="D26" s="3">
        <v>3.6989999999999998</v>
      </c>
      <c r="E26" s="3">
        <v>3.7850000000000001</v>
      </c>
      <c r="F26" s="3">
        <v>3.9039999999999999</v>
      </c>
      <c r="G26" s="3">
        <v>4.0350000000000001</v>
      </c>
      <c r="H26" s="3">
        <v>3.8719999999999999</v>
      </c>
      <c r="I26" s="3">
        <v>3.8839999999999999</v>
      </c>
      <c r="J26" s="3">
        <v>4.226</v>
      </c>
      <c r="K26" s="3">
        <v>4.202</v>
      </c>
      <c r="L26" s="3">
        <v>4.101</v>
      </c>
      <c r="M26" s="3">
        <v>4.2569999999999997</v>
      </c>
      <c r="N26" s="3">
        <v>4.2930000000000001</v>
      </c>
      <c r="O26" s="3">
        <v>4.3129999999999997</v>
      </c>
      <c r="P26" s="3">
        <v>4.0869999999999997</v>
      </c>
      <c r="Q26" s="3">
        <v>4.0810000000000004</v>
      </c>
      <c r="R26" s="3">
        <v>4.2389999999999999</v>
      </c>
      <c r="S26" s="3">
        <v>3.8260000000000001</v>
      </c>
      <c r="T26" s="3">
        <v>3.9649999999999999</v>
      </c>
      <c r="U26" s="3">
        <v>4.67</v>
      </c>
      <c r="V26" s="3">
        <v>4.2460000000000004</v>
      </c>
      <c r="W26" s="3">
        <v>4.4109999999999996</v>
      </c>
      <c r="X26" s="3">
        <v>4.4779999999999998</v>
      </c>
      <c r="Y26" s="3">
        <v>4.617</v>
      </c>
      <c r="Z26" s="3">
        <v>4.5999999999999996</v>
      </c>
      <c r="AA26" s="3">
        <v>4.4669999999999996</v>
      </c>
      <c r="AB26" s="3">
        <v>3.8330000000000002</v>
      </c>
      <c r="AC26" s="3">
        <v>4.1100000000000003</v>
      </c>
      <c r="AD26" s="3">
        <v>4.1459999999999999</v>
      </c>
      <c r="AE26" s="3">
        <v>4.4029999999999996</v>
      </c>
      <c r="AF26" s="3">
        <v>4.6669999999999998</v>
      </c>
      <c r="AG26" s="3">
        <v>4.4749999999999996</v>
      </c>
      <c r="AH26" s="3">
        <v>3.3620000000000001</v>
      </c>
      <c r="AI26" s="3">
        <v>4.069</v>
      </c>
      <c r="AJ26" s="3">
        <v>4.0010000000000003</v>
      </c>
      <c r="AK26" s="3">
        <v>4.032</v>
      </c>
      <c r="AL26" s="3">
        <v>3.8780000000000001</v>
      </c>
      <c r="AM26" s="3">
        <v>4.0449999999999999</v>
      </c>
    </row>
    <row r="27" spans="1:39" x14ac:dyDescent="0.2">
      <c r="A27" s="11" t="str">
        <f>A17</f>
        <v>Triplet</v>
      </c>
      <c r="B27" s="13" t="str">
        <f>B17</f>
        <v>B2 (Val, pi-pi*)</v>
      </c>
      <c r="C27" s="3">
        <v>1.6020000000000001</v>
      </c>
      <c r="D27" s="3">
        <v>1.637</v>
      </c>
      <c r="E27" s="3">
        <v>1.591</v>
      </c>
      <c r="F27" s="3">
        <v>1.498</v>
      </c>
      <c r="G27" s="3">
        <v>0.34</v>
      </c>
      <c r="H27" s="3">
        <v>1.536</v>
      </c>
      <c r="I27" s="3">
        <v>1.5469999999999999</v>
      </c>
      <c r="J27" s="3">
        <v>1.494</v>
      </c>
      <c r="K27" s="3">
        <v>1.5660000000000001</v>
      </c>
      <c r="L27" s="3">
        <v>1.5369999999999999</v>
      </c>
      <c r="M27" s="3">
        <v>1.59</v>
      </c>
      <c r="N27" s="3">
        <v>1.532</v>
      </c>
      <c r="O27" s="3">
        <v>1.5489999999999999</v>
      </c>
      <c r="P27" s="3">
        <v>1.655</v>
      </c>
      <c r="Q27" s="3">
        <v>1.6479999999999999</v>
      </c>
      <c r="R27" s="3">
        <v>1.298</v>
      </c>
      <c r="S27" s="3">
        <v>1.5569999999999999</v>
      </c>
      <c r="T27" s="3">
        <v>1.4790000000000001</v>
      </c>
      <c r="U27" s="22"/>
      <c r="V27" s="3">
        <v>1.343</v>
      </c>
      <c r="W27" s="3">
        <v>1.3180000000000001</v>
      </c>
      <c r="X27" s="3">
        <v>1.1200000000000001</v>
      </c>
      <c r="Y27" s="3">
        <v>0.94299999999999995</v>
      </c>
      <c r="Z27" s="3">
        <v>0.70099999999999996</v>
      </c>
      <c r="AA27" s="3">
        <v>1.2629999999999999</v>
      </c>
      <c r="AB27" s="22"/>
      <c r="AC27" s="22"/>
      <c r="AD27" s="22"/>
      <c r="AE27" s="22"/>
      <c r="AF27" s="22"/>
      <c r="AG27" s="22"/>
      <c r="AH27" s="22"/>
      <c r="AI27" s="22"/>
      <c r="AJ27" s="22"/>
      <c r="AK27" s="3">
        <v>1.6830000000000001</v>
      </c>
      <c r="AL27" s="3">
        <v>1.5840000000000001</v>
      </c>
      <c r="AM27" s="3">
        <v>1.635</v>
      </c>
    </row>
    <row r="28" spans="1:39" x14ac:dyDescent="0.2">
      <c r="A28" s="11"/>
      <c r="B28" s="13" t="str">
        <f>B18</f>
        <v>B2 (Val, p-pi*)</v>
      </c>
      <c r="C28" s="3">
        <v>2.657</v>
      </c>
      <c r="D28" s="3">
        <v>2.72</v>
      </c>
      <c r="E28" s="3">
        <v>2.754</v>
      </c>
      <c r="F28" s="3">
        <v>2.7589999999999999</v>
      </c>
      <c r="G28" s="3">
        <v>2.3239999999999998</v>
      </c>
      <c r="H28" s="3">
        <v>2.8370000000000002</v>
      </c>
      <c r="I28" s="3">
        <v>2.85</v>
      </c>
      <c r="J28" s="3">
        <v>2.99</v>
      </c>
      <c r="K28" s="3">
        <v>3.044</v>
      </c>
      <c r="L28" s="3">
        <v>2.9870000000000001</v>
      </c>
      <c r="M28" s="3">
        <v>3.1150000000000002</v>
      </c>
      <c r="N28" s="3">
        <v>3.1589999999999998</v>
      </c>
      <c r="O28" s="3">
        <v>3.181</v>
      </c>
      <c r="P28" s="3">
        <v>2.9940000000000002</v>
      </c>
      <c r="Q28" s="3">
        <v>2.9870000000000001</v>
      </c>
      <c r="R28" s="3">
        <v>2.9279999999999999</v>
      </c>
      <c r="S28" s="3">
        <v>2.8130000000000002</v>
      </c>
      <c r="T28" s="3">
        <v>2.8210000000000002</v>
      </c>
      <c r="U28" s="22"/>
      <c r="V28" s="3">
        <v>2.9849999999999999</v>
      </c>
      <c r="W28" s="3">
        <v>3.1509999999999998</v>
      </c>
      <c r="X28" s="3">
        <v>3.0579999999999998</v>
      </c>
      <c r="Y28" s="3">
        <v>3.101</v>
      </c>
      <c r="Z28" s="3">
        <v>2.98</v>
      </c>
      <c r="AA28" s="3">
        <v>3.133</v>
      </c>
      <c r="AB28" s="22"/>
      <c r="AC28" s="22"/>
      <c r="AD28" s="22"/>
      <c r="AE28" s="22"/>
      <c r="AF28" s="22"/>
      <c r="AG28" s="22"/>
      <c r="AH28" s="22"/>
      <c r="AI28" s="22"/>
      <c r="AJ28" s="22"/>
      <c r="AK28" s="3">
        <v>3.0139999999999998</v>
      </c>
      <c r="AL28" s="3">
        <v>2.806</v>
      </c>
      <c r="AM28" s="3">
        <v>2.99</v>
      </c>
    </row>
    <row r="29" spans="1:39" x14ac:dyDescent="0.2">
      <c r="A29" s="11"/>
      <c r="B29" s="13" t="str">
        <f>B19</f>
        <v>A1 (Val, pi-pi*)</v>
      </c>
      <c r="C29" s="3">
        <v>2.8540000000000001</v>
      </c>
      <c r="D29" s="3">
        <v>2.9220000000000002</v>
      </c>
      <c r="E29" s="3">
        <v>2.96</v>
      </c>
      <c r="F29" s="3">
        <v>2.96</v>
      </c>
      <c r="G29" s="3">
        <v>2.2890000000000001</v>
      </c>
      <c r="H29" s="3">
        <v>3.0329999999999999</v>
      </c>
      <c r="I29" s="3">
        <v>3.0459999999999998</v>
      </c>
      <c r="J29" s="3">
        <v>3.214</v>
      </c>
      <c r="K29" s="3">
        <v>3.2690000000000001</v>
      </c>
      <c r="L29" s="3">
        <v>3.206</v>
      </c>
      <c r="M29" s="3">
        <v>3.367</v>
      </c>
      <c r="N29" s="3">
        <v>3.3839999999999999</v>
      </c>
      <c r="O29" s="3">
        <v>3.4060000000000001</v>
      </c>
      <c r="P29" s="3">
        <v>3.2120000000000002</v>
      </c>
      <c r="Q29" s="3">
        <v>3.2050000000000001</v>
      </c>
      <c r="R29" s="3">
        <v>3.1219999999999999</v>
      </c>
      <c r="S29" s="3">
        <v>3.0209999999999999</v>
      </c>
      <c r="T29" s="3">
        <v>3.0249999999999999</v>
      </c>
      <c r="U29" s="22"/>
      <c r="V29" s="3">
        <v>3.1749999999999998</v>
      </c>
      <c r="W29" s="3">
        <v>3.355</v>
      </c>
      <c r="X29" s="3">
        <v>3.226</v>
      </c>
      <c r="Y29" s="3">
        <v>3.2469999999999999</v>
      </c>
      <c r="Z29" s="3">
        <v>3.1019999999999999</v>
      </c>
      <c r="AA29" s="3">
        <v>3.3029999999999999</v>
      </c>
      <c r="AB29" s="22"/>
      <c r="AC29" s="22"/>
      <c r="AD29" s="22"/>
      <c r="AE29" s="22"/>
      <c r="AF29" s="22"/>
      <c r="AG29" s="22"/>
      <c r="AH29" s="22"/>
      <c r="AI29" s="22"/>
      <c r="AJ29" s="22"/>
      <c r="AK29" s="3">
        <v>3.23</v>
      </c>
      <c r="AL29" s="3">
        <v>3.0150000000000001</v>
      </c>
      <c r="AM29" s="3">
        <v>3.21</v>
      </c>
    </row>
    <row r="30" spans="1:39" x14ac:dyDescent="0.2">
      <c r="B30" s="1" t="s">
        <v>286</v>
      </c>
      <c r="C30" s="7"/>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row>
    <row r="31" spans="1:39" x14ac:dyDescent="0.2">
      <c r="B31" s="1"/>
      <c r="C31" s="1"/>
    </row>
    <row r="32" spans="1:39" x14ac:dyDescent="0.2">
      <c r="A32" s="11" t="s">
        <v>264</v>
      </c>
      <c r="B32" s="12"/>
      <c r="C32" s="12" t="s">
        <v>22</v>
      </c>
      <c r="D32" s="12" t="s">
        <v>22</v>
      </c>
      <c r="E32" s="12" t="s">
        <v>22</v>
      </c>
      <c r="F32" s="12" t="s">
        <v>22</v>
      </c>
      <c r="G32" s="12" t="s">
        <v>5</v>
      </c>
      <c r="H32" s="12" t="s">
        <v>22</v>
      </c>
      <c r="I32" s="12" t="s">
        <v>5</v>
      </c>
      <c r="J32" s="12" t="s">
        <v>22</v>
      </c>
      <c r="K32" s="12" t="s">
        <v>22</v>
      </c>
      <c r="L32" s="12" t="s">
        <v>22</v>
      </c>
      <c r="M32" s="12" t="s">
        <v>22</v>
      </c>
      <c r="N32" s="12" t="s">
        <v>22</v>
      </c>
      <c r="O32" s="12" t="s">
        <v>5</v>
      </c>
      <c r="P32" s="12" t="s">
        <v>5</v>
      </c>
      <c r="Q32" s="12" t="s">
        <v>5</v>
      </c>
      <c r="R32" s="12" t="s">
        <v>22</v>
      </c>
      <c r="S32" s="12" t="s">
        <v>5</v>
      </c>
      <c r="T32" s="12" t="s">
        <v>5</v>
      </c>
      <c r="U32" s="12" t="s">
        <v>5</v>
      </c>
      <c r="V32" s="12" t="s">
        <v>22</v>
      </c>
      <c r="W32" s="12" t="s">
        <v>19</v>
      </c>
      <c r="X32" s="12" t="s">
        <v>22</v>
      </c>
      <c r="Y32" s="12" t="s">
        <v>22</v>
      </c>
      <c r="Z32" s="12" t="s">
        <v>22</v>
      </c>
      <c r="AA32" s="12" t="s">
        <v>22</v>
      </c>
      <c r="AB32" s="12" t="s">
        <v>265</v>
      </c>
      <c r="AC32" s="12" t="s">
        <v>265</v>
      </c>
      <c r="AD32" s="12" t="s">
        <v>265</v>
      </c>
      <c r="AE32" s="12" t="s">
        <v>265</v>
      </c>
      <c r="AF32" s="12" t="s">
        <v>265</v>
      </c>
      <c r="AG32" s="12" t="s">
        <v>265</v>
      </c>
      <c r="AH32" s="12" t="s">
        <v>265</v>
      </c>
      <c r="AI32" s="12" t="s">
        <v>265</v>
      </c>
      <c r="AJ32" s="12" t="s">
        <v>265</v>
      </c>
      <c r="AK32" s="12" t="s">
        <v>5</v>
      </c>
      <c r="AL32" s="12" t="s">
        <v>5</v>
      </c>
      <c r="AM32" s="12" t="s">
        <v>5</v>
      </c>
    </row>
    <row r="33" spans="1:39" x14ac:dyDescent="0.2">
      <c r="A33" s="12"/>
      <c r="B33" s="12"/>
      <c r="C33" s="11" t="s">
        <v>249</v>
      </c>
      <c r="D33" s="11" t="s">
        <v>251</v>
      </c>
      <c r="E33" s="11" t="s">
        <v>247</v>
      </c>
      <c r="F33" s="11" t="s">
        <v>248</v>
      </c>
      <c r="G33" s="11" t="s">
        <v>310</v>
      </c>
      <c r="H33" s="11" t="s">
        <v>256</v>
      </c>
      <c r="I33" s="11" t="s">
        <v>305</v>
      </c>
      <c r="J33" s="11" t="s">
        <v>260</v>
      </c>
      <c r="K33" s="11" t="s">
        <v>258</v>
      </c>
      <c r="L33" s="11" t="s">
        <v>255</v>
      </c>
      <c r="M33" s="11" t="s">
        <v>263</v>
      </c>
      <c r="N33" s="11" t="s">
        <v>257</v>
      </c>
      <c r="O33" s="11" t="s">
        <v>304</v>
      </c>
      <c r="P33" s="11" t="s">
        <v>338</v>
      </c>
      <c r="Q33" s="11" t="s">
        <v>339</v>
      </c>
      <c r="R33" s="11" t="s">
        <v>250</v>
      </c>
      <c r="S33" s="11" t="s">
        <v>340</v>
      </c>
      <c r="T33" s="11" t="s">
        <v>337</v>
      </c>
      <c r="U33" s="11" t="s">
        <v>309</v>
      </c>
      <c r="V33" s="11" t="s">
        <v>252</v>
      </c>
      <c r="W33" s="11" t="s">
        <v>311</v>
      </c>
      <c r="X33" s="11" t="s">
        <v>253</v>
      </c>
      <c r="Y33" s="11" t="s">
        <v>254</v>
      </c>
      <c r="Z33" s="11" t="s">
        <v>259</v>
      </c>
      <c r="AA33" s="11" t="s">
        <v>261</v>
      </c>
      <c r="AB33" s="11" t="s">
        <v>266</v>
      </c>
      <c r="AC33" s="11" t="s">
        <v>267</v>
      </c>
      <c r="AD33" s="11" t="s">
        <v>268</v>
      </c>
      <c r="AE33" s="11" t="s">
        <v>274</v>
      </c>
      <c r="AF33" s="11" t="s">
        <v>269</v>
      </c>
      <c r="AG33" s="11" t="s">
        <v>270</v>
      </c>
      <c r="AH33" s="11" t="s">
        <v>271</v>
      </c>
      <c r="AI33" s="11" t="s">
        <v>272</v>
      </c>
      <c r="AJ33" s="11" t="s">
        <v>273</v>
      </c>
      <c r="AK33" s="11" t="s">
        <v>330</v>
      </c>
      <c r="AL33" s="11" t="s">
        <v>331</v>
      </c>
      <c r="AM33" s="11" t="s">
        <v>332</v>
      </c>
    </row>
    <row r="34" spans="1:39" x14ac:dyDescent="0.2">
      <c r="A34" s="11" t="str">
        <f>A24</f>
        <v>Singlet</v>
      </c>
      <c r="B34" s="13" t="str">
        <f>B24</f>
        <v>B2 (Val, pi-pi*)</v>
      </c>
      <c r="C34" s="3">
        <v>3.3929999999999998</v>
      </c>
      <c r="D34" s="3">
        <v>3.3919999999999999</v>
      </c>
      <c r="E34" s="3">
        <v>3.419</v>
      </c>
      <c r="F34" s="3">
        <v>3.472</v>
      </c>
      <c r="G34" s="3">
        <v>3.5369999999999999</v>
      </c>
      <c r="H34" s="3">
        <v>3.4</v>
      </c>
      <c r="I34" s="3">
        <v>3.4209999999999998</v>
      </c>
      <c r="J34" s="3">
        <v>3.512</v>
      </c>
      <c r="K34" s="3">
        <v>3.5009999999999999</v>
      </c>
      <c r="L34" s="3">
        <v>3.4009999999999998</v>
      </c>
      <c r="M34" s="3">
        <v>3.4470000000000001</v>
      </c>
      <c r="N34" s="3">
        <v>3.427</v>
      </c>
      <c r="O34" s="3">
        <v>3.4580000000000002</v>
      </c>
      <c r="P34" s="3">
        <v>3.548</v>
      </c>
      <c r="Q34" s="3">
        <v>3.5390000000000001</v>
      </c>
      <c r="R34" s="3">
        <v>3.415</v>
      </c>
      <c r="S34" s="3">
        <v>3.3860000000000001</v>
      </c>
      <c r="T34" s="3">
        <v>3.4420000000000002</v>
      </c>
      <c r="U34" s="3">
        <v>3.298</v>
      </c>
      <c r="V34" s="3">
        <v>3.4159999999999999</v>
      </c>
      <c r="W34" s="3">
        <v>3.327</v>
      </c>
      <c r="X34" s="3">
        <v>3.359</v>
      </c>
      <c r="Y34" s="3">
        <v>3.3279999999999998</v>
      </c>
      <c r="Z34" s="3">
        <v>3.33</v>
      </c>
      <c r="AA34" s="3">
        <v>3.387</v>
      </c>
      <c r="AB34" s="3">
        <v>3.2010000000000001</v>
      </c>
      <c r="AC34" s="3">
        <v>3.3690000000000002</v>
      </c>
      <c r="AD34" s="3">
        <v>3.2309999999999999</v>
      </c>
      <c r="AE34" s="3">
        <v>3.2160000000000002</v>
      </c>
      <c r="AF34" s="3">
        <v>3.3279999999999998</v>
      </c>
      <c r="AG34" s="3">
        <v>3.2320000000000002</v>
      </c>
      <c r="AH34" s="3">
        <v>2.7730000000000001</v>
      </c>
      <c r="AI34" s="3">
        <v>2.96</v>
      </c>
      <c r="AJ34" s="3">
        <v>2.8860000000000001</v>
      </c>
      <c r="AK34" s="3">
        <v>3.5179999999999998</v>
      </c>
      <c r="AL34" s="3">
        <v>3.4670000000000001</v>
      </c>
      <c r="AM34" s="3">
        <v>3.4860000000000002</v>
      </c>
    </row>
    <row r="35" spans="1:39" x14ac:dyDescent="0.2">
      <c r="A35" s="11"/>
      <c r="B35" s="13" t="str">
        <f>B25</f>
        <v>B2 (Val, p-pi*)</v>
      </c>
      <c r="C35" s="3">
        <v>3.931</v>
      </c>
      <c r="D35" s="3">
        <v>3.91</v>
      </c>
      <c r="E35" s="3">
        <v>3.9249999999999998</v>
      </c>
      <c r="F35" s="3">
        <v>3.9889999999999999</v>
      </c>
      <c r="G35" s="3">
        <v>4.0469999999999997</v>
      </c>
      <c r="H35" s="3">
        <v>3.9209999999999998</v>
      </c>
      <c r="I35" s="3">
        <v>3.9390000000000001</v>
      </c>
      <c r="J35" s="3">
        <v>4.194</v>
      </c>
      <c r="K35" s="3">
        <v>4.1909999999999998</v>
      </c>
      <c r="L35" s="3">
        <v>4.09</v>
      </c>
      <c r="M35" s="3">
        <v>4.234</v>
      </c>
      <c r="N35" s="3">
        <v>4.2569999999999997</v>
      </c>
      <c r="O35" s="3">
        <v>4.28</v>
      </c>
      <c r="P35" s="3">
        <v>4.1150000000000002</v>
      </c>
      <c r="Q35" s="3">
        <v>4.109</v>
      </c>
      <c r="R35" s="3">
        <v>4.194</v>
      </c>
      <c r="S35" s="3">
        <v>3.875</v>
      </c>
      <c r="T35" s="3">
        <v>3.9969999999999999</v>
      </c>
      <c r="U35" s="3">
        <v>4.601</v>
      </c>
      <c r="V35" s="3">
        <v>4.1959999999999997</v>
      </c>
      <c r="W35" s="3">
        <v>4.3380000000000001</v>
      </c>
      <c r="X35" s="3">
        <v>4.407</v>
      </c>
      <c r="Y35" s="3">
        <v>4.5439999999999996</v>
      </c>
      <c r="Z35" s="3">
        <v>4.54</v>
      </c>
      <c r="AA35" s="3">
        <v>4.4169999999999998</v>
      </c>
      <c r="AB35" s="3">
        <v>3.8140000000000001</v>
      </c>
      <c r="AC35" s="3">
        <v>4.0759999999999996</v>
      </c>
      <c r="AD35" s="3">
        <v>4.069</v>
      </c>
      <c r="AE35" s="3">
        <v>4.3029999999999999</v>
      </c>
      <c r="AF35" s="3">
        <v>4.5679999999999996</v>
      </c>
      <c r="AG35" s="3">
        <v>4.367</v>
      </c>
      <c r="AH35" s="3">
        <v>3.2709999999999999</v>
      </c>
      <c r="AI35" s="3">
        <v>3.9870000000000001</v>
      </c>
      <c r="AJ35" s="3">
        <v>3.919</v>
      </c>
      <c r="AK35" s="3">
        <v>4.0750000000000002</v>
      </c>
      <c r="AL35" s="3">
        <v>3.9830000000000001</v>
      </c>
      <c r="AM35" s="3">
        <v>4.0679999999999996</v>
      </c>
    </row>
    <row r="36" spans="1:39" x14ac:dyDescent="0.2">
      <c r="A36" s="11"/>
      <c r="B36" s="13" t="str">
        <f>B26</f>
        <v>A1 (Val, pi-pi*)</v>
      </c>
      <c r="C36" s="3">
        <v>3.7789999999999999</v>
      </c>
      <c r="D36" s="3">
        <v>3.8149999999999999</v>
      </c>
      <c r="E36" s="3">
        <v>3.9039999999999999</v>
      </c>
      <c r="F36" s="3">
        <v>4.0270000000000001</v>
      </c>
      <c r="G36" s="3">
        <v>4.1589999999999998</v>
      </c>
      <c r="H36" s="3">
        <v>3.9950000000000001</v>
      </c>
      <c r="I36" s="3">
        <v>4.008</v>
      </c>
      <c r="J36" s="3">
        <v>4.3600000000000003</v>
      </c>
      <c r="K36" s="3">
        <v>4.343</v>
      </c>
      <c r="L36" s="3">
        <v>4.24</v>
      </c>
      <c r="M36" s="3">
        <v>4.4080000000000004</v>
      </c>
      <c r="N36" s="3">
        <v>4.4420000000000002</v>
      </c>
      <c r="O36" s="3">
        <v>4.4630000000000001</v>
      </c>
      <c r="P36" s="3">
        <v>4.2140000000000004</v>
      </c>
      <c r="Q36" s="3">
        <v>4.2089999999999996</v>
      </c>
      <c r="R36" s="3">
        <v>4.3890000000000002</v>
      </c>
      <c r="S36" s="3">
        <v>3.9590000000000001</v>
      </c>
      <c r="T36" s="3">
        <v>4.0960000000000001</v>
      </c>
      <c r="U36" s="3">
        <v>4.8680000000000003</v>
      </c>
      <c r="V36" s="3">
        <v>4.4009999999999998</v>
      </c>
      <c r="W36" s="3">
        <v>4.5819999999999999</v>
      </c>
      <c r="X36" s="3">
        <v>4.6509999999999998</v>
      </c>
      <c r="Y36" s="3">
        <v>4.8</v>
      </c>
      <c r="Z36" s="3">
        <v>4.7859999999999996</v>
      </c>
      <c r="AA36" s="3">
        <v>4.649</v>
      </c>
      <c r="AB36" s="3">
        <v>3.9089999999999998</v>
      </c>
      <c r="AC36" s="3">
        <v>4.2190000000000003</v>
      </c>
      <c r="AD36" s="3">
        <v>4.2370000000000001</v>
      </c>
      <c r="AE36" s="3">
        <v>4.5309999999999997</v>
      </c>
      <c r="AF36" s="3">
        <v>4.827</v>
      </c>
      <c r="AG36" s="3">
        <v>4.5999999999999996</v>
      </c>
      <c r="AH36" s="3">
        <v>3.35</v>
      </c>
      <c r="AI36" s="3">
        <v>4.1660000000000004</v>
      </c>
      <c r="AJ36" s="3">
        <v>4.0919999999999996</v>
      </c>
      <c r="AK36" s="3">
        <v>4.1609999999999996</v>
      </c>
      <c r="AL36" s="3">
        <v>4.0019999999999998</v>
      </c>
      <c r="AM36" s="3">
        <v>4.1760000000000002</v>
      </c>
    </row>
    <row r="37" spans="1:39" x14ac:dyDescent="0.2">
      <c r="A37" s="11" t="str">
        <f>A27</f>
        <v>Triplet</v>
      </c>
      <c r="B37" s="13" t="str">
        <f>B27</f>
        <v>B2 (Val, pi-pi*)</v>
      </c>
      <c r="C37" s="3">
        <v>1.7470000000000001</v>
      </c>
      <c r="D37" s="3">
        <v>1.7470000000000001</v>
      </c>
      <c r="E37" s="3">
        <v>1.7230000000000001</v>
      </c>
      <c r="F37" s="3">
        <v>1.69</v>
      </c>
      <c r="G37" s="3">
        <v>1.5009999999999999</v>
      </c>
      <c r="H37" s="3">
        <v>1.7010000000000001</v>
      </c>
      <c r="I37" s="3">
        <v>1.7190000000000001</v>
      </c>
      <c r="J37" s="3">
        <v>1.7370000000000001</v>
      </c>
      <c r="K37" s="3">
        <v>1.7629999999999999</v>
      </c>
      <c r="L37" s="3">
        <v>1.7210000000000001</v>
      </c>
      <c r="M37" s="3">
        <v>1.774</v>
      </c>
      <c r="N37" s="3">
        <v>1.7390000000000001</v>
      </c>
      <c r="O37" s="3">
        <v>1.7669999999999999</v>
      </c>
      <c r="P37" s="3">
        <v>1.8080000000000001</v>
      </c>
      <c r="Q37" s="3">
        <v>1.7989999999999999</v>
      </c>
      <c r="R37" s="3">
        <v>1.645</v>
      </c>
      <c r="S37" s="3">
        <v>1.706</v>
      </c>
      <c r="T37" s="3">
        <v>1.6839999999999999</v>
      </c>
      <c r="U37" s="3">
        <v>1.542</v>
      </c>
      <c r="V37" s="3">
        <v>1.673</v>
      </c>
      <c r="W37" s="3">
        <v>1.679</v>
      </c>
      <c r="X37" s="3">
        <v>1.639</v>
      </c>
      <c r="Y37" s="3">
        <v>1.621</v>
      </c>
      <c r="Z37" s="3">
        <v>1.55</v>
      </c>
      <c r="AA37" s="3">
        <v>1.669</v>
      </c>
      <c r="AB37" s="3">
        <v>1.8540000000000001</v>
      </c>
      <c r="AC37" s="3">
        <v>1.734</v>
      </c>
      <c r="AD37" s="3">
        <v>1.8340000000000001</v>
      </c>
      <c r="AE37" s="3">
        <v>1.7689999999999999</v>
      </c>
      <c r="AF37" s="3">
        <v>1.6619999999999999</v>
      </c>
      <c r="AG37" s="3">
        <v>1.7849999999999999</v>
      </c>
      <c r="AH37" s="3">
        <v>2.2320000000000002</v>
      </c>
      <c r="AI37" s="3">
        <v>1.758</v>
      </c>
      <c r="AJ37" s="3">
        <v>1.7450000000000001</v>
      </c>
      <c r="AK37" s="3">
        <v>1.8049999999999999</v>
      </c>
      <c r="AL37" s="3">
        <v>1.7330000000000001</v>
      </c>
      <c r="AM37" s="3">
        <v>1.78</v>
      </c>
    </row>
    <row r="38" spans="1:39" x14ac:dyDescent="0.2">
      <c r="A38" s="11"/>
      <c r="B38" s="13" t="str">
        <f>B28</f>
        <v>B2 (Val, p-pi*)</v>
      </c>
      <c r="C38" s="3">
        <v>2.7730000000000001</v>
      </c>
      <c r="D38" s="3">
        <v>2.8159999999999998</v>
      </c>
      <c r="E38" s="3">
        <v>2.8580000000000001</v>
      </c>
      <c r="F38" s="3">
        <v>2.899</v>
      </c>
      <c r="G38" s="3">
        <v>2.7759999999999998</v>
      </c>
      <c r="H38" s="3">
        <v>2.9550000000000001</v>
      </c>
      <c r="I38" s="3">
        <v>2.9710000000000001</v>
      </c>
      <c r="J38" s="3">
        <v>3.15</v>
      </c>
      <c r="K38" s="3">
        <v>3.16</v>
      </c>
      <c r="L38" s="3">
        <v>3.0910000000000002</v>
      </c>
      <c r="M38" s="3">
        <v>3.2410000000000001</v>
      </c>
      <c r="N38" s="3">
        <v>3.2549999999999999</v>
      </c>
      <c r="O38" s="3">
        <v>3.282</v>
      </c>
      <c r="P38" s="3">
        <v>3.105</v>
      </c>
      <c r="Q38" s="3">
        <v>3.097</v>
      </c>
      <c r="R38" s="3">
        <v>3.0950000000000002</v>
      </c>
      <c r="S38" s="3">
        <v>2.8919999999999999</v>
      </c>
      <c r="T38" s="3">
        <v>2.95</v>
      </c>
      <c r="U38" s="3">
        <v>3.238</v>
      </c>
      <c r="V38" s="3">
        <v>3.129</v>
      </c>
      <c r="W38" s="3">
        <v>3.2759999999999998</v>
      </c>
      <c r="X38" s="3">
        <v>3.2490000000000001</v>
      </c>
      <c r="Y38" s="3">
        <v>3.3279999999999998</v>
      </c>
      <c r="Z38" s="3">
        <v>3.246</v>
      </c>
      <c r="AA38" s="3">
        <v>3.2759999999999998</v>
      </c>
      <c r="AB38" s="3">
        <v>3.0369999999999999</v>
      </c>
      <c r="AC38" s="3">
        <v>3.0739999999999998</v>
      </c>
      <c r="AD38" s="3">
        <v>3.2050000000000001</v>
      </c>
      <c r="AE38" s="3">
        <v>3.3</v>
      </c>
      <c r="AF38" s="3">
        <v>3.3380000000000001</v>
      </c>
      <c r="AG38" s="3">
        <v>3.3479999999999999</v>
      </c>
      <c r="AH38" s="3">
        <v>3.2130000000000001</v>
      </c>
      <c r="AI38" s="3">
        <v>3.1779999999999999</v>
      </c>
      <c r="AJ38" s="3">
        <v>3.1629999999999998</v>
      </c>
      <c r="AK38" s="3">
        <v>3.0920000000000001</v>
      </c>
      <c r="AL38" s="3">
        <v>2.9169999999999998</v>
      </c>
      <c r="AM38" s="3">
        <v>3.08</v>
      </c>
    </row>
    <row r="39" spans="1:39" x14ac:dyDescent="0.2">
      <c r="A39" s="11"/>
      <c r="B39" s="13" t="str">
        <f>B29</f>
        <v>A1 (Val, pi-pi*)</v>
      </c>
      <c r="C39" s="3">
        <v>2.97</v>
      </c>
      <c r="D39" s="3">
        <v>3.0179999999999998</v>
      </c>
      <c r="E39" s="3">
        <v>3.0649999999999999</v>
      </c>
      <c r="F39" s="3">
        <v>3.1059999999999999</v>
      </c>
      <c r="G39" s="3">
        <v>2.9529999999999998</v>
      </c>
      <c r="H39" s="3">
        <v>3.153</v>
      </c>
      <c r="I39" s="3">
        <v>3.17</v>
      </c>
      <c r="J39" s="3">
        <v>3.371</v>
      </c>
      <c r="K39" s="3">
        <v>3.3849999999999998</v>
      </c>
      <c r="L39" s="3">
        <v>3.3140000000000001</v>
      </c>
      <c r="M39" s="3">
        <v>3.4620000000000002</v>
      </c>
      <c r="N39" s="3">
        <v>3.4790000000000001</v>
      </c>
      <c r="O39" s="3">
        <v>3.5070000000000001</v>
      </c>
      <c r="P39" s="3">
        <v>3.3250000000000002</v>
      </c>
      <c r="Q39" s="3">
        <v>3.3170000000000002</v>
      </c>
      <c r="R39" s="3">
        <v>3.3039999999999998</v>
      </c>
      <c r="S39" s="3">
        <v>3.1</v>
      </c>
      <c r="T39" s="3">
        <v>3.1589999999999998</v>
      </c>
      <c r="U39" s="3">
        <v>3.383</v>
      </c>
      <c r="V39" s="3">
        <v>3.3330000000000002</v>
      </c>
      <c r="W39" s="3">
        <v>3.4870000000000001</v>
      </c>
      <c r="X39" s="3">
        <v>3.4449999999999998</v>
      </c>
      <c r="Y39" s="3">
        <v>3.5150000000000001</v>
      </c>
      <c r="Z39" s="3">
        <v>3.42</v>
      </c>
      <c r="AA39" s="3">
        <v>3.4670000000000001</v>
      </c>
      <c r="AB39" s="3">
        <v>3.27</v>
      </c>
      <c r="AC39" s="3">
        <v>3.2890000000000001</v>
      </c>
      <c r="AD39" s="3">
        <v>3.444</v>
      </c>
      <c r="AE39" s="3">
        <v>3.5230000000000001</v>
      </c>
      <c r="AF39" s="3">
        <v>3.5249999999999999</v>
      </c>
      <c r="AG39" s="3">
        <v>3.57</v>
      </c>
      <c r="AH39" s="3">
        <v>3.5990000000000002</v>
      </c>
      <c r="AI39" s="3">
        <v>3.4129999999999998</v>
      </c>
      <c r="AJ39" s="3">
        <v>3.4089999999999998</v>
      </c>
      <c r="AK39" s="3">
        <v>3.3069999999999999</v>
      </c>
      <c r="AL39" s="3">
        <v>3.1269999999999998</v>
      </c>
      <c r="AM39" s="3">
        <v>3.2989999999999999</v>
      </c>
    </row>
    <row r="40" spans="1:39" x14ac:dyDescent="0.2">
      <c r="B40" s="1"/>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row>
    <row r="41" spans="1:39" x14ac:dyDescent="0.2">
      <c r="J41" s="3"/>
      <c r="K41" s="3"/>
      <c r="L41" s="3"/>
      <c r="M41" s="3"/>
      <c r="N41" s="3"/>
      <c r="O41" s="3"/>
      <c r="P41" s="3"/>
      <c r="Q41" s="3"/>
      <c r="R41" s="3"/>
      <c r="S41" s="3"/>
      <c r="T41" s="3"/>
    </row>
    <row r="42" spans="1:39" x14ac:dyDescent="0.2">
      <c r="A42" s="11" t="s">
        <v>343</v>
      </c>
      <c r="B42" s="12"/>
      <c r="C42" s="66" t="s">
        <v>344</v>
      </c>
      <c r="D42" s="66"/>
      <c r="E42" s="66"/>
      <c r="F42" s="66" t="s">
        <v>345</v>
      </c>
      <c r="G42" s="66"/>
      <c r="H42" s="66"/>
      <c r="I42" s="66" t="s">
        <v>346</v>
      </c>
      <c r="J42" s="66"/>
      <c r="K42" s="66"/>
      <c r="L42" s="66" t="s">
        <v>347</v>
      </c>
      <c r="M42" s="66"/>
      <c r="N42" s="66"/>
    </row>
    <row r="43" spans="1:39" x14ac:dyDescent="0.2">
      <c r="A43" s="12"/>
      <c r="B43" s="12"/>
      <c r="C43" s="41" t="s">
        <v>248</v>
      </c>
      <c r="D43" s="41" t="s">
        <v>348</v>
      </c>
      <c r="E43" s="41" t="s">
        <v>349</v>
      </c>
      <c r="F43" s="41" t="s">
        <v>248</v>
      </c>
      <c r="G43" s="41" t="s">
        <v>348</v>
      </c>
      <c r="H43" s="41" t="s">
        <v>349</v>
      </c>
      <c r="I43" s="41" t="s">
        <v>248</v>
      </c>
      <c r="J43" s="41" t="s">
        <v>348</v>
      </c>
      <c r="K43" s="41" t="s">
        <v>349</v>
      </c>
      <c r="L43" s="41" t="s">
        <v>248</v>
      </c>
      <c r="M43" s="41" t="s">
        <v>348</v>
      </c>
      <c r="N43" s="41" t="s">
        <v>349</v>
      </c>
    </row>
    <row r="44" spans="1:39" x14ac:dyDescent="0.2">
      <c r="A44" s="11" t="str">
        <f>A34</f>
        <v>Singlet</v>
      </c>
      <c r="B44" s="13" t="str">
        <f>B34</f>
        <v>B2 (Val, pi-pi*)</v>
      </c>
      <c r="C44" s="18">
        <v>2.458367</v>
      </c>
      <c r="D44" s="18">
        <v>2.674776</v>
      </c>
      <c r="E44" s="18">
        <v>3.017252</v>
      </c>
      <c r="F44" s="18">
        <v>2.7297760000000002</v>
      </c>
      <c r="G44" s="18">
        <v>2.747662</v>
      </c>
      <c r="H44" s="18">
        <v>2.9309059999999998</v>
      </c>
      <c r="I44" s="18">
        <v>2.869138</v>
      </c>
      <c r="J44" s="18">
        <v>3.0607519999999999</v>
      </c>
      <c r="K44" s="18">
        <v>3.334918</v>
      </c>
      <c r="L44" s="18">
        <v>3.1210930000000001</v>
      </c>
      <c r="M44" s="18">
        <v>3.1224880000000002</v>
      </c>
      <c r="N44" s="18">
        <v>3.2559640000000001</v>
      </c>
      <c r="O44" s="3"/>
      <c r="P44" s="3"/>
      <c r="Q44" s="3"/>
      <c r="R44" s="3"/>
      <c r="S44" s="3"/>
      <c r="T44" s="3"/>
    </row>
    <row r="45" spans="1:39" x14ac:dyDescent="0.2">
      <c r="A45" s="11"/>
      <c r="B45" s="13" t="str">
        <f>B35</f>
        <v>B2 (Val, p-pi*)</v>
      </c>
      <c r="C45" s="18">
        <v>3.1556600000000001</v>
      </c>
      <c r="D45" s="18">
        <v>3.5553900000000001</v>
      </c>
      <c r="E45" s="18">
        <v>4.0814700000000004</v>
      </c>
      <c r="F45" s="18">
        <v>3.6319710000000001</v>
      </c>
      <c r="G45" s="18">
        <v>3.683646</v>
      </c>
      <c r="H45" s="18">
        <v>3.9190849999999999</v>
      </c>
      <c r="I45" s="18">
        <v>3.4447619999999999</v>
      </c>
      <c r="J45" s="18">
        <v>3.7774749999999999</v>
      </c>
      <c r="K45" s="18">
        <v>4.2658100000000001</v>
      </c>
      <c r="L45" s="18">
        <v>3.8572389999999999</v>
      </c>
      <c r="M45" s="18">
        <v>3.897265</v>
      </c>
      <c r="N45" s="18">
        <v>4.1098730000000003</v>
      </c>
      <c r="O45" s="3"/>
      <c r="P45" s="3"/>
      <c r="Q45" s="3"/>
      <c r="R45" s="3"/>
      <c r="S45" s="3"/>
      <c r="T45" s="3"/>
    </row>
    <row r="46" spans="1:39" x14ac:dyDescent="0.2">
      <c r="A46" s="11"/>
      <c r="B46" s="13" t="str">
        <f>B36</f>
        <v>A1 (Val, pi-pi*)</v>
      </c>
      <c r="C46" s="18">
        <v>3.3110249999999999</v>
      </c>
      <c r="D46" s="18">
        <v>3.775909</v>
      </c>
      <c r="E46" s="18">
        <v>4.351305</v>
      </c>
      <c r="F46" s="18">
        <v>3.843715</v>
      </c>
      <c r="G46" s="18">
        <v>3.9161450000000002</v>
      </c>
      <c r="H46" s="18">
        <v>4.1851459999999996</v>
      </c>
      <c r="I46" s="18">
        <v>3.4604279999999998</v>
      </c>
      <c r="J46" s="18">
        <v>3.9311720000000001</v>
      </c>
      <c r="K46" s="18">
        <v>4.5109469999999998</v>
      </c>
      <c r="L46" s="18">
        <v>3.9901659999999999</v>
      </c>
      <c r="M46" s="18">
        <v>4.0721020000000001</v>
      </c>
      <c r="N46" s="18">
        <v>4.3459709999999996</v>
      </c>
      <c r="O46" s="3"/>
      <c r="P46" s="3"/>
      <c r="Q46" s="3"/>
      <c r="R46" s="3"/>
      <c r="S46" s="3"/>
      <c r="T46" s="3"/>
    </row>
    <row r="47" spans="1:39" x14ac:dyDescent="0.2">
      <c r="A47" s="11" t="str">
        <f>A37</f>
        <v>Triplet</v>
      </c>
      <c r="B47" s="13" t="str">
        <f>B37</f>
        <v>B2 (Val, pi-pi*)</v>
      </c>
      <c r="C47" s="18">
        <v>0.93532999999999999</v>
      </c>
      <c r="D47" s="18">
        <v>1.0737950000000001</v>
      </c>
      <c r="E47" s="18">
        <v>1.4186749999999999</v>
      </c>
      <c r="F47" s="18">
        <v>0.99328300000000003</v>
      </c>
      <c r="G47" s="18">
        <v>1.087064</v>
      </c>
      <c r="H47" s="18">
        <v>1.3808039999999999</v>
      </c>
      <c r="I47" s="18">
        <v>1.0977749999999999</v>
      </c>
      <c r="J47" s="18">
        <v>1.280977</v>
      </c>
      <c r="K47" s="18">
        <v>1.628679</v>
      </c>
      <c r="L47" s="18">
        <v>1.259538</v>
      </c>
      <c r="M47" s="18">
        <v>1.325593</v>
      </c>
      <c r="N47" s="18">
        <v>1.567645</v>
      </c>
    </row>
    <row r="48" spans="1:39" x14ac:dyDescent="0.2">
      <c r="A48" s="11"/>
      <c r="B48" s="13" t="str">
        <f>B38</f>
        <v>B2 (Val, p-pi*)</v>
      </c>
      <c r="C48" s="18">
        <v>2.2869519999999999</v>
      </c>
      <c r="D48" s="18">
        <v>2.589181</v>
      </c>
      <c r="E48" s="18">
        <v>3.0865580000000001</v>
      </c>
      <c r="F48" s="18">
        <v>2.62635</v>
      </c>
      <c r="G48" s="18">
        <v>2.6792159999999998</v>
      </c>
      <c r="H48" s="18">
        <v>2.9655749999999999</v>
      </c>
      <c r="I48" s="18">
        <v>2.3719830000000002</v>
      </c>
      <c r="J48" s="18">
        <v>2.694566</v>
      </c>
      <c r="K48" s="18">
        <v>3.1879469999999999</v>
      </c>
      <c r="L48" s="18">
        <v>2.7493050000000001</v>
      </c>
      <c r="M48" s="18">
        <v>2.7952780000000002</v>
      </c>
      <c r="N48" s="18">
        <v>3.0542859999999998</v>
      </c>
    </row>
    <row r="49" spans="1:14" x14ac:dyDescent="0.2">
      <c r="A49" s="11"/>
      <c r="B49" s="13" t="str">
        <f>B39</f>
        <v>A1 (Val, pi-pi*)</v>
      </c>
      <c r="C49" s="18">
        <v>2.4731190000000001</v>
      </c>
      <c r="D49" s="18">
        <v>2.8108569999999999</v>
      </c>
      <c r="E49" s="18">
        <v>3.3342230000000002</v>
      </c>
      <c r="F49" s="18">
        <v>2.8499159999999999</v>
      </c>
      <c r="G49" s="18">
        <v>2.9080279999999998</v>
      </c>
      <c r="H49" s="18">
        <v>3.2127119999999998</v>
      </c>
      <c r="I49" s="18">
        <v>2.5562749999999999</v>
      </c>
      <c r="J49" s="18">
        <v>2.915165</v>
      </c>
      <c r="K49" s="18">
        <v>3.4298670000000002</v>
      </c>
      <c r="L49" s="18">
        <v>2.971698</v>
      </c>
      <c r="M49" s="18">
        <v>3.0235289999999999</v>
      </c>
      <c r="N49" s="18">
        <v>3.2956979999999998</v>
      </c>
    </row>
  </sheetData>
  <mergeCells count="4">
    <mergeCell ref="C42:E42"/>
    <mergeCell ref="F42:H42"/>
    <mergeCell ref="I42:K42"/>
    <mergeCell ref="L42:N4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0B167-F4F9-D742-A048-2FAA6F557C99}">
  <dimension ref="A1:AM49"/>
  <sheetViews>
    <sheetView zoomScale="80" zoomScaleNormal="80" workbookViewId="0">
      <selection activeCell="G1" sqref="G1"/>
    </sheetView>
  </sheetViews>
  <sheetFormatPr baseColWidth="10" defaultRowHeight="16" x14ac:dyDescent="0.2"/>
  <sheetData>
    <row r="1" spans="1:21" x14ac:dyDescent="0.2">
      <c r="A1" s="9" t="s">
        <v>80</v>
      </c>
      <c r="B1" s="9"/>
      <c r="C1" s="9" t="s">
        <v>0</v>
      </c>
      <c r="D1" s="26"/>
      <c r="E1" s="10">
        <f>COUNT(C4:C9)</f>
        <v>6</v>
      </c>
      <c r="F1" s="25" t="s">
        <v>61</v>
      </c>
      <c r="G1" s="1" t="s">
        <v>420</v>
      </c>
      <c r="H1" s="24"/>
      <c r="I1" s="24"/>
      <c r="J1" s="10"/>
      <c r="K1" s="10"/>
      <c r="L1" s="10"/>
      <c r="M1" s="24" t="s">
        <v>195</v>
      </c>
      <c r="N1" s="10"/>
      <c r="O1" s="10"/>
      <c r="P1" s="10"/>
      <c r="Q1" s="10"/>
      <c r="R1" s="30"/>
      <c r="S1" s="24"/>
      <c r="T1" s="24"/>
      <c r="U1" s="24"/>
    </row>
    <row r="2" spans="1:21" x14ac:dyDescent="0.2">
      <c r="A2" s="11" t="s">
        <v>25</v>
      </c>
      <c r="B2" s="12"/>
      <c r="C2" s="12" t="s">
        <v>32</v>
      </c>
      <c r="D2" s="12" t="s">
        <v>23</v>
      </c>
      <c r="E2" s="12" t="s">
        <v>22</v>
      </c>
      <c r="F2" s="12" t="s">
        <v>23</v>
      </c>
      <c r="G2" s="12" t="s">
        <v>32</v>
      </c>
      <c r="H2" s="12" t="s">
        <v>24</v>
      </c>
      <c r="I2" s="12"/>
      <c r="J2" s="35" t="s">
        <v>23</v>
      </c>
      <c r="K2" s="35" t="s">
        <v>22</v>
      </c>
      <c r="L2" s="35" t="s">
        <v>46</v>
      </c>
      <c r="M2" s="35" t="s">
        <v>46</v>
      </c>
      <c r="N2" s="35" t="s">
        <v>22</v>
      </c>
      <c r="O2" s="10"/>
      <c r="P2" s="10"/>
      <c r="Q2" s="10"/>
      <c r="R2" s="30"/>
      <c r="S2" s="24"/>
      <c r="T2" s="24"/>
    </row>
    <row r="3" spans="1:21" x14ac:dyDescent="0.2">
      <c r="A3" s="12"/>
      <c r="B3" s="12"/>
      <c r="C3" s="11" t="s">
        <v>318</v>
      </c>
      <c r="D3" s="11" t="s">
        <v>28</v>
      </c>
      <c r="E3" s="11" t="s">
        <v>29</v>
      </c>
      <c r="F3" s="11" t="s">
        <v>321</v>
      </c>
      <c r="G3" s="11" t="s">
        <v>1</v>
      </c>
      <c r="H3" s="11" t="s">
        <v>2</v>
      </c>
      <c r="I3" s="11" t="s">
        <v>72</v>
      </c>
      <c r="J3" s="36" t="s">
        <v>127</v>
      </c>
      <c r="K3" s="36" t="s">
        <v>91</v>
      </c>
      <c r="L3" s="36" t="s">
        <v>94</v>
      </c>
      <c r="M3" s="36" t="s">
        <v>94</v>
      </c>
      <c r="N3" s="36" t="s">
        <v>29</v>
      </c>
      <c r="O3" s="10"/>
      <c r="P3" s="10"/>
      <c r="Q3" s="10"/>
      <c r="R3" s="30"/>
      <c r="S3" s="24"/>
      <c r="T3" s="24"/>
    </row>
    <row r="4" spans="1:21" x14ac:dyDescent="0.2">
      <c r="A4" s="11" t="s">
        <v>35</v>
      </c>
      <c r="B4" s="13" t="s">
        <v>43</v>
      </c>
      <c r="C4" s="10">
        <v>4.5940000000000003</v>
      </c>
      <c r="D4" s="10">
        <v>4.5289999999999999</v>
      </c>
      <c r="E4" s="14">
        <v>4.53</v>
      </c>
      <c r="F4" s="10">
        <v>4.3979999999999997</v>
      </c>
      <c r="G4" s="10">
        <v>4.3289999999999997</v>
      </c>
      <c r="H4" s="14">
        <v>4.3070000000000004</v>
      </c>
      <c r="I4" s="14">
        <f>H4</f>
        <v>4.3070000000000004</v>
      </c>
      <c r="J4" s="24">
        <v>86.3</v>
      </c>
      <c r="K4" s="24" t="s">
        <v>45</v>
      </c>
      <c r="L4" s="24" t="s">
        <v>198</v>
      </c>
      <c r="M4" s="24">
        <v>1</v>
      </c>
      <c r="N4" s="24" t="s">
        <v>189</v>
      </c>
      <c r="O4" s="24"/>
      <c r="P4" s="10"/>
      <c r="Q4" s="10"/>
      <c r="R4" s="30"/>
      <c r="S4" s="24"/>
      <c r="T4" s="24"/>
    </row>
    <row r="5" spans="1:21" x14ac:dyDescent="0.2">
      <c r="A5" s="12"/>
      <c r="B5" s="13" t="s">
        <v>40</v>
      </c>
      <c r="C5" s="10">
        <v>5.1609999999999996</v>
      </c>
      <c r="D5" s="10">
        <v>5.1180000000000003</v>
      </c>
      <c r="E5" s="14">
        <v>5.133</v>
      </c>
      <c r="F5" s="10">
        <v>4.9009999999999998</v>
      </c>
      <c r="G5" s="10">
        <v>4.8209999999999997</v>
      </c>
      <c r="H5" s="14">
        <v>4.7960000000000003</v>
      </c>
      <c r="I5" s="14">
        <f>H5</f>
        <v>4.7960000000000003</v>
      </c>
      <c r="J5" s="24">
        <v>85.3</v>
      </c>
      <c r="K5" s="24" t="s">
        <v>33</v>
      </c>
      <c r="L5" s="24" t="s">
        <v>199</v>
      </c>
      <c r="M5" s="24">
        <v>-8</v>
      </c>
      <c r="N5" s="24" t="s">
        <v>190</v>
      </c>
      <c r="O5" s="24"/>
      <c r="P5" s="10"/>
      <c r="Q5" s="10"/>
      <c r="R5" s="30"/>
      <c r="S5" s="24"/>
      <c r="T5" s="24"/>
    </row>
    <row r="6" spans="1:21" x14ac:dyDescent="0.2">
      <c r="A6" s="12"/>
      <c r="B6" s="13" t="s">
        <v>43</v>
      </c>
      <c r="C6" s="10">
        <v>5.3220000000000001</v>
      </c>
      <c r="D6" s="10">
        <v>5.1970000000000001</v>
      </c>
      <c r="E6" s="14">
        <v>5.173</v>
      </c>
      <c r="F6" s="10">
        <v>5.1319999999999997</v>
      </c>
      <c r="G6" s="10">
        <v>5.0149999999999997</v>
      </c>
      <c r="H6" s="14">
        <v>4.9800000000000004</v>
      </c>
      <c r="I6" s="14">
        <f>H6</f>
        <v>4.9800000000000004</v>
      </c>
      <c r="J6" s="24">
        <v>88.1</v>
      </c>
      <c r="K6" s="24" t="s">
        <v>192</v>
      </c>
      <c r="L6" s="24" t="s">
        <v>195</v>
      </c>
      <c r="M6" s="24">
        <v>0</v>
      </c>
      <c r="N6" s="24" t="s">
        <v>191</v>
      </c>
      <c r="O6" s="10"/>
      <c r="P6" s="10"/>
      <c r="Q6" s="10"/>
      <c r="R6" s="30"/>
      <c r="S6" s="24"/>
      <c r="T6" s="24"/>
    </row>
    <row r="7" spans="1:21" x14ac:dyDescent="0.2">
      <c r="A7" s="11" t="s">
        <v>3</v>
      </c>
      <c r="B7" s="13" t="s">
        <v>43</v>
      </c>
      <c r="C7" s="10">
        <v>3.2280000000000002</v>
      </c>
      <c r="D7" s="10">
        <v>3.2130000000000001</v>
      </c>
      <c r="E7" s="14">
        <v>3.1989999999999998</v>
      </c>
      <c r="F7" s="10">
        <v>3.3010000000000002</v>
      </c>
      <c r="G7" s="10">
        <v>3.278</v>
      </c>
      <c r="H7" s="16"/>
      <c r="I7" s="14">
        <f>G7+E7-D7</f>
        <v>3.2640000000000002</v>
      </c>
      <c r="J7" s="24">
        <v>97.7</v>
      </c>
      <c r="K7" s="10"/>
      <c r="L7" s="24" t="s">
        <v>196</v>
      </c>
      <c r="M7" s="24">
        <v>-1</v>
      </c>
      <c r="N7" s="24" t="s">
        <v>193</v>
      </c>
      <c r="O7" s="24"/>
      <c r="P7" s="10"/>
      <c r="Q7" s="10"/>
      <c r="R7" s="30"/>
      <c r="S7" s="24"/>
      <c r="T7" s="24"/>
    </row>
    <row r="8" spans="1:21" x14ac:dyDescent="0.2">
      <c r="A8" s="12"/>
      <c r="B8" s="13" t="s">
        <v>43</v>
      </c>
      <c r="C8" s="10">
        <v>4.165</v>
      </c>
      <c r="D8" s="10">
        <v>4.1390000000000002</v>
      </c>
      <c r="E8" s="14">
        <v>4.1269999999999998</v>
      </c>
      <c r="F8" s="10">
        <v>4.1609999999999996</v>
      </c>
      <c r="G8" s="10">
        <v>4.1210000000000004</v>
      </c>
      <c r="H8" s="16"/>
      <c r="I8" s="14">
        <f>G8+E8-D8</f>
        <v>4.1090000000000009</v>
      </c>
      <c r="J8" s="24">
        <v>97.2</v>
      </c>
      <c r="K8" s="10"/>
      <c r="L8" s="24" t="s">
        <v>197</v>
      </c>
      <c r="M8" s="24">
        <v>2</v>
      </c>
      <c r="N8" s="24" t="s">
        <v>194</v>
      </c>
      <c r="O8" s="24"/>
      <c r="P8" s="24"/>
      <c r="Q8" s="10"/>
      <c r="R8" s="30"/>
      <c r="S8" s="24"/>
      <c r="T8" s="24"/>
    </row>
    <row r="9" spans="1:21" x14ac:dyDescent="0.2">
      <c r="A9" s="12"/>
      <c r="B9" s="13" t="s">
        <v>40</v>
      </c>
      <c r="C9" s="10">
        <v>4.8780000000000001</v>
      </c>
      <c r="D9" s="10">
        <v>4.8360000000000003</v>
      </c>
      <c r="E9" s="14">
        <v>4.8559999999999999</v>
      </c>
      <c r="F9" s="10">
        <v>4.7140000000000004</v>
      </c>
      <c r="G9" s="10">
        <v>4.6349999999999998</v>
      </c>
      <c r="H9" s="16"/>
      <c r="I9" s="14">
        <f>G9+E9-D9</f>
        <v>4.6549999999999994</v>
      </c>
      <c r="J9" s="24">
        <v>95.5</v>
      </c>
      <c r="K9" s="10"/>
      <c r="L9" s="24" t="s">
        <v>199</v>
      </c>
      <c r="M9" s="24">
        <v>-8</v>
      </c>
      <c r="N9" s="24" t="s">
        <v>190</v>
      </c>
      <c r="O9" s="24"/>
      <c r="P9" s="24"/>
      <c r="Q9" s="10"/>
      <c r="R9" s="30"/>
      <c r="S9" s="24"/>
      <c r="T9" s="24"/>
    </row>
    <row r="10" spans="1:21" x14ac:dyDescent="0.2">
      <c r="A10" s="10"/>
      <c r="B10" s="10"/>
      <c r="C10" s="10"/>
      <c r="D10" s="10"/>
      <c r="E10" s="10"/>
      <c r="F10" s="24"/>
      <c r="G10" s="10"/>
      <c r="H10" s="19"/>
      <c r="I10" s="10"/>
      <c r="J10" s="10"/>
      <c r="K10" s="10"/>
      <c r="L10" s="10"/>
      <c r="M10" s="10"/>
      <c r="N10" s="24"/>
      <c r="O10" s="24"/>
      <c r="P10" s="24"/>
      <c r="Q10" s="10"/>
      <c r="R10" s="30"/>
      <c r="S10" s="24"/>
      <c r="T10" s="24"/>
    </row>
    <row r="11" spans="1:21" x14ac:dyDescent="0.2">
      <c r="A11" s="10"/>
      <c r="B11" s="10"/>
      <c r="C11" s="10"/>
      <c r="D11" s="10"/>
      <c r="E11" s="10"/>
      <c r="F11" s="10"/>
      <c r="G11" s="10"/>
      <c r="H11" s="10"/>
      <c r="I11" s="10"/>
      <c r="J11" s="10"/>
      <c r="K11" s="10"/>
      <c r="L11" s="10"/>
      <c r="M11" s="10"/>
      <c r="N11" s="10"/>
      <c r="O11" s="10"/>
      <c r="P11" s="10"/>
      <c r="Q11" s="10"/>
      <c r="R11" s="10"/>
      <c r="S11" s="24"/>
      <c r="T11" s="24"/>
    </row>
    <row r="12" spans="1:21" x14ac:dyDescent="0.2">
      <c r="A12" s="11" t="s">
        <v>4</v>
      </c>
      <c r="B12" s="12"/>
      <c r="C12" s="12" t="s">
        <v>5</v>
      </c>
      <c r="D12" s="12" t="s">
        <v>5</v>
      </c>
      <c r="E12" s="12" t="s">
        <v>19</v>
      </c>
      <c r="F12" s="12"/>
      <c r="G12" s="12" t="s">
        <v>22</v>
      </c>
      <c r="H12" s="12" t="s">
        <v>24</v>
      </c>
      <c r="I12" s="12" t="s">
        <v>23</v>
      </c>
      <c r="J12" s="12" t="s">
        <v>24</v>
      </c>
      <c r="K12" s="12" t="s">
        <v>24</v>
      </c>
      <c r="L12" s="12"/>
      <c r="M12" s="12" t="s">
        <v>5</v>
      </c>
      <c r="N12" s="12" t="s">
        <v>5</v>
      </c>
      <c r="O12" s="12" t="s">
        <v>5</v>
      </c>
      <c r="P12" s="12" t="s">
        <v>19</v>
      </c>
      <c r="Q12" s="12" t="s">
        <v>19</v>
      </c>
      <c r="R12" s="12"/>
      <c r="S12" s="12"/>
      <c r="T12" s="24"/>
    </row>
    <row r="13" spans="1:21" x14ac:dyDescent="0.2">
      <c r="A13" s="12"/>
      <c r="B13" s="12"/>
      <c r="C13" s="11" t="s">
        <v>6</v>
      </c>
      <c r="D13" s="11" t="s">
        <v>7</v>
      </c>
      <c r="E13" s="11" t="s">
        <v>16</v>
      </c>
      <c r="F13" s="11" t="s">
        <v>9</v>
      </c>
      <c r="G13" s="11" t="s">
        <v>8</v>
      </c>
      <c r="H13" s="11" t="s">
        <v>26</v>
      </c>
      <c r="I13" s="11" t="s">
        <v>10</v>
      </c>
      <c r="J13" s="11" t="s">
        <v>11</v>
      </c>
      <c r="K13" s="11" t="s">
        <v>12</v>
      </c>
      <c r="L13" s="23" t="s">
        <v>36</v>
      </c>
      <c r="M13" s="11" t="s">
        <v>15</v>
      </c>
      <c r="N13" s="11" t="s">
        <v>17</v>
      </c>
      <c r="O13" s="11" t="s">
        <v>18</v>
      </c>
      <c r="P13" s="11" t="s">
        <v>15</v>
      </c>
      <c r="Q13" s="11" t="s">
        <v>13</v>
      </c>
      <c r="R13" s="11" t="s">
        <v>14</v>
      </c>
      <c r="S13" s="11" t="s">
        <v>20</v>
      </c>
      <c r="T13" s="24"/>
    </row>
    <row r="14" spans="1:21" x14ac:dyDescent="0.2">
      <c r="A14" s="11" t="s">
        <v>35</v>
      </c>
      <c r="B14" s="13" t="str">
        <f>B4</f>
        <v>A' (Val, pi-pi*)</v>
      </c>
      <c r="C14" s="3">
        <v>4.7830000000000004</v>
      </c>
      <c r="D14" s="3">
        <v>4.3330000000000002</v>
      </c>
      <c r="E14" s="3">
        <v>4.8179999999999996</v>
      </c>
      <c r="F14" s="16"/>
      <c r="G14" s="14">
        <v>4.53</v>
      </c>
      <c r="H14" s="14">
        <v>4.4020000000000001</v>
      </c>
      <c r="I14" s="14">
        <v>4.4009999999999998</v>
      </c>
      <c r="J14" s="14">
        <v>4.3730000000000002</v>
      </c>
      <c r="K14" s="16"/>
      <c r="L14" s="16"/>
      <c r="M14" s="3">
        <v>4.391</v>
      </c>
      <c r="N14" s="3">
        <v>4.41</v>
      </c>
      <c r="O14" s="3">
        <v>4.4059999999999997</v>
      </c>
      <c r="P14" s="3">
        <v>4.1550000000000002</v>
      </c>
      <c r="Q14" s="3">
        <v>4.274</v>
      </c>
      <c r="R14">
        <v>4.2910000000000004</v>
      </c>
      <c r="S14" s="3">
        <f t="shared" ref="S14:S19" si="0">AVERAGE(Q14:R14)</f>
        <v>4.2825000000000006</v>
      </c>
      <c r="T14" s="24"/>
    </row>
    <row r="15" spans="1:21" x14ac:dyDescent="0.2">
      <c r="A15" s="11"/>
      <c r="B15" s="13" t="str">
        <f t="shared" ref="B15:B19" si="1">B5</f>
        <v>A" (Val, n-pi*)</v>
      </c>
      <c r="C15" s="3">
        <v>4.9909999999999997</v>
      </c>
      <c r="D15" s="3">
        <v>4.7409999999999997</v>
      </c>
      <c r="E15" s="3">
        <v>5.2210000000000001</v>
      </c>
      <c r="F15" s="16"/>
      <c r="G15" s="14">
        <v>5.133</v>
      </c>
      <c r="H15" s="14">
        <v>4.9550000000000001</v>
      </c>
      <c r="I15" s="14">
        <v>4.9470000000000001</v>
      </c>
      <c r="J15" s="14">
        <v>4.9059999999999997</v>
      </c>
      <c r="K15" s="16"/>
      <c r="L15" s="16"/>
      <c r="M15" s="3">
        <v>5.0140000000000002</v>
      </c>
      <c r="N15" s="3">
        <v>5.2110000000000003</v>
      </c>
      <c r="O15" s="3">
        <v>5.0709999999999997</v>
      </c>
      <c r="P15" s="3">
        <v>4.7539999999999996</v>
      </c>
      <c r="Q15" s="3">
        <v>4.5419999999999998</v>
      </c>
      <c r="R15">
        <v>5.1440000000000001</v>
      </c>
      <c r="S15" s="3">
        <f t="shared" si="0"/>
        <v>4.843</v>
      </c>
      <c r="T15" s="24"/>
    </row>
    <row r="16" spans="1:21" x14ac:dyDescent="0.2">
      <c r="A16" s="11"/>
      <c r="B16" s="13" t="str">
        <f t="shared" si="1"/>
        <v>A' (Val, pi-pi*)</v>
      </c>
      <c r="C16" s="3">
        <v>4.9320000000000004</v>
      </c>
      <c r="D16" s="3">
        <v>5.04</v>
      </c>
      <c r="E16" s="3">
        <v>5.4180000000000001</v>
      </c>
      <c r="F16" s="16"/>
      <c r="G16" s="14">
        <v>5.173</v>
      </c>
      <c r="H16" s="14">
        <v>5.0670000000000002</v>
      </c>
      <c r="I16" s="14">
        <v>5.0629999999999997</v>
      </c>
      <c r="J16" s="14">
        <v>5.0350000000000001</v>
      </c>
      <c r="K16" s="16"/>
      <c r="L16" s="16"/>
      <c r="M16" s="3">
        <v>5.0430000000000001</v>
      </c>
      <c r="N16" s="3">
        <v>5.0910000000000002</v>
      </c>
      <c r="O16" s="3">
        <v>5.0750000000000002</v>
      </c>
      <c r="P16" s="3">
        <v>4.8330000000000002</v>
      </c>
      <c r="Q16" s="3">
        <v>4.9969999999999999</v>
      </c>
      <c r="R16">
        <v>4.8620000000000001</v>
      </c>
      <c r="S16" s="3">
        <f t="shared" si="0"/>
        <v>4.9295</v>
      </c>
      <c r="T16" s="10"/>
      <c r="U16" s="10"/>
    </row>
    <row r="17" spans="1:39" x14ac:dyDescent="0.2">
      <c r="A17" s="11" t="s">
        <v>3</v>
      </c>
      <c r="B17" s="13" t="str">
        <f t="shared" si="1"/>
        <v>A' (Val, pi-pi*)</v>
      </c>
      <c r="C17" s="3">
        <v>3.5939999999999999</v>
      </c>
      <c r="D17" s="3">
        <v>3.3959999999999999</v>
      </c>
      <c r="E17" s="3">
        <v>3.5259999999999998</v>
      </c>
      <c r="F17" s="16"/>
      <c r="G17" s="14">
        <v>3.1989999999999998</v>
      </c>
      <c r="H17" s="16"/>
      <c r="I17" s="16"/>
      <c r="J17" s="16"/>
      <c r="K17" s="16"/>
      <c r="L17" s="16"/>
      <c r="M17" s="3">
        <v>3.44</v>
      </c>
      <c r="N17" s="3">
        <v>3.468</v>
      </c>
      <c r="O17" s="3">
        <v>3.4460000000000002</v>
      </c>
      <c r="P17" s="3">
        <v>3.2839999999999998</v>
      </c>
      <c r="Q17" s="3">
        <v>3.3479999999999999</v>
      </c>
      <c r="R17">
        <v>3.004</v>
      </c>
      <c r="S17" s="3">
        <f t="shared" si="0"/>
        <v>3.1760000000000002</v>
      </c>
      <c r="T17" s="10"/>
      <c r="U17" s="10"/>
    </row>
    <row r="18" spans="1:39" x14ac:dyDescent="0.2">
      <c r="A18" s="11"/>
      <c r="B18" s="13" t="str">
        <f t="shared" si="1"/>
        <v>A' (Val, pi-pi*)</v>
      </c>
      <c r="C18" s="3">
        <v>4.5730000000000004</v>
      </c>
      <c r="D18" s="3">
        <v>4.1900000000000004</v>
      </c>
      <c r="E18" s="3">
        <v>4.4429999999999996</v>
      </c>
      <c r="F18" s="16"/>
      <c r="G18" s="14">
        <v>4.1269999999999998</v>
      </c>
      <c r="H18" s="16"/>
      <c r="I18" s="16"/>
      <c r="J18" s="16"/>
      <c r="K18" s="16"/>
      <c r="L18" s="16"/>
      <c r="M18" s="3">
        <v>4.3099999999999996</v>
      </c>
      <c r="N18" s="3">
        <v>4.327</v>
      </c>
      <c r="O18" s="3">
        <v>4.2889999999999997</v>
      </c>
      <c r="P18" s="3">
        <v>4.1379999999999999</v>
      </c>
      <c r="Q18" s="3">
        <v>4.1740000000000004</v>
      </c>
      <c r="R18" s="3">
        <v>3.9409999999999998</v>
      </c>
      <c r="S18" s="3">
        <f t="shared" si="0"/>
        <v>4.0575000000000001</v>
      </c>
      <c r="T18" s="10"/>
      <c r="U18" s="10"/>
    </row>
    <row r="19" spans="1:39" x14ac:dyDescent="0.2">
      <c r="A19" s="11"/>
      <c r="B19" s="13" t="str">
        <f t="shared" si="1"/>
        <v>A" (Val, n-pi*)</v>
      </c>
      <c r="C19" s="3">
        <v>4.8</v>
      </c>
      <c r="D19" s="3">
        <v>4.5389999999999997</v>
      </c>
      <c r="E19" s="3">
        <v>4.9610000000000003</v>
      </c>
      <c r="F19" s="16"/>
      <c r="G19" s="14">
        <v>4.8559999999999999</v>
      </c>
      <c r="H19" s="16"/>
      <c r="I19" s="16"/>
      <c r="J19" s="16"/>
      <c r="K19" s="16"/>
      <c r="L19" s="16"/>
      <c r="M19" s="3">
        <v>4.843</v>
      </c>
      <c r="N19" s="3">
        <v>5.024</v>
      </c>
      <c r="O19" s="3">
        <v>4.8739999999999997</v>
      </c>
      <c r="P19" s="3">
        <v>4.5999999999999996</v>
      </c>
      <c r="Q19" s="3">
        <v>4.3470000000000004</v>
      </c>
      <c r="R19" s="3">
        <v>4.891</v>
      </c>
      <c r="S19" s="3">
        <f t="shared" si="0"/>
        <v>4.6189999999999998</v>
      </c>
      <c r="T19" s="10"/>
      <c r="U19" s="10"/>
    </row>
    <row r="20" spans="1:39" x14ac:dyDescent="0.2">
      <c r="C20" s="3"/>
      <c r="D20" s="3"/>
      <c r="E20" s="3"/>
      <c r="M20" s="3"/>
      <c r="N20" s="3"/>
      <c r="O20" s="3"/>
      <c r="P20" s="3"/>
      <c r="Q20" s="3"/>
      <c r="R20" s="3"/>
    </row>
    <row r="22" spans="1:39" x14ac:dyDescent="0.2">
      <c r="A22" s="11" t="s">
        <v>262</v>
      </c>
      <c r="B22" s="12"/>
      <c r="C22" s="12" t="s">
        <v>22</v>
      </c>
      <c r="D22" s="12" t="s">
        <v>22</v>
      </c>
      <c r="E22" s="12" t="s">
        <v>22</v>
      </c>
      <c r="F22" s="12" t="s">
        <v>22</v>
      </c>
      <c r="G22" s="12" t="s">
        <v>5</v>
      </c>
      <c r="H22" s="12" t="s">
        <v>22</v>
      </c>
      <c r="I22" s="12" t="s">
        <v>5</v>
      </c>
      <c r="J22" s="12" t="s">
        <v>22</v>
      </c>
      <c r="K22" s="12" t="s">
        <v>22</v>
      </c>
      <c r="L22" s="12" t="s">
        <v>22</v>
      </c>
      <c r="M22" s="12" t="s">
        <v>22</v>
      </c>
      <c r="N22" s="12" t="s">
        <v>22</v>
      </c>
      <c r="O22" s="12" t="s">
        <v>5</v>
      </c>
      <c r="P22" s="12" t="s">
        <v>5</v>
      </c>
      <c r="Q22" s="12" t="s">
        <v>5</v>
      </c>
      <c r="R22" s="12" t="s">
        <v>22</v>
      </c>
      <c r="S22" s="12" t="s">
        <v>5</v>
      </c>
      <c r="T22" s="12" t="s">
        <v>5</v>
      </c>
      <c r="U22" s="12" t="s">
        <v>5</v>
      </c>
      <c r="V22" s="12" t="s">
        <v>22</v>
      </c>
      <c r="W22" s="12" t="s">
        <v>19</v>
      </c>
      <c r="X22" s="12" t="s">
        <v>22</v>
      </c>
      <c r="Y22" s="12" t="s">
        <v>22</v>
      </c>
      <c r="Z22" s="12" t="s">
        <v>22</v>
      </c>
      <c r="AA22" s="12" t="s">
        <v>22</v>
      </c>
      <c r="AB22" s="12" t="s">
        <v>265</v>
      </c>
      <c r="AC22" s="12" t="s">
        <v>265</v>
      </c>
      <c r="AD22" s="12" t="s">
        <v>265</v>
      </c>
      <c r="AE22" s="12" t="s">
        <v>265</v>
      </c>
      <c r="AF22" s="12" t="s">
        <v>265</v>
      </c>
      <c r="AG22" s="12" t="s">
        <v>265</v>
      </c>
      <c r="AH22" s="12" t="s">
        <v>265</v>
      </c>
      <c r="AI22" s="12" t="s">
        <v>265</v>
      </c>
      <c r="AJ22" s="12" t="s">
        <v>265</v>
      </c>
      <c r="AK22" s="12" t="s">
        <v>5</v>
      </c>
      <c r="AL22" s="12" t="s">
        <v>5</v>
      </c>
      <c r="AM22" s="12" t="s">
        <v>5</v>
      </c>
    </row>
    <row r="23" spans="1:39" x14ac:dyDescent="0.2">
      <c r="A23" s="12"/>
      <c r="B23" s="12"/>
      <c r="C23" s="11" t="s">
        <v>249</v>
      </c>
      <c r="D23" s="11" t="s">
        <v>251</v>
      </c>
      <c r="E23" s="11" t="s">
        <v>247</v>
      </c>
      <c r="F23" s="11" t="s">
        <v>248</v>
      </c>
      <c r="G23" s="11" t="s">
        <v>310</v>
      </c>
      <c r="H23" s="11" t="s">
        <v>256</v>
      </c>
      <c r="I23" s="11" t="s">
        <v>305</v>
      </c>
      <c r="J23" s="11" t="s">
        <v>260</v>
      </c>
      <c r="K23" s="11" t="s">
        <v>258</v>
      </c>
      <c r="L23" s="11" t="s">
        <v>255</v>
      </c>
      <c r="M23" s="11" t="s">
        <v>263</v>
      </c>
      <c r="N23" s="11" t="s">
        <v>257</v>
      </c>
      <c r="O23" s="11" t="s">
        <v>304</v>
      </c>
      <c r="P23" s="11" t="s">
        <v>338</v>
      </c>
      <c r="Q23" s="11" t="s">
        <v>339</v>
      </c>
      <c r="R23" s="11" t="s">
        <v>250</v>
      </c>
      <c r="S23" s="11" t="s">
        <v>340</v>
      </c>
      <c r="T23" s="11" t="s">
        <v>337</v>
      </c>
      <c r="U23" s="11" t="s">
        <v>309</v>
      </c>
      <c r="V23" s="11" t="s">
        <v>252</v>
      </c>
      <c r="W23" s="11" t="s">
        <v>311</v>
      </c>
      <c r="X23" s="11" t="s">
        <v>253</v>
      </c>
      <c r="Y23" s="11" t="s">
        <v>254</v>
      </c>
      <c r="Z23" s="11" t="s">
        <v>259</v>
      </c>
      <c r="AA23" s="11" t="s">
        <v>261</v>
      </c>
      <c r="AB23" s="11" t="s">
        <v>266</v>
      </c>
      <c r="AC23" s="11" t="s">
        <v>267</v>
      </c>
      <c r="AD23" s="11" t="s">
        <v>268</v>
      </c>
      <c r="AE23" s="11" t="s">
        <v>274</v>
      </c>
      <c r="AF23" s="11" t="s">
        <v>269</v>
      </c>
      <c r="AG23" s="11" t="s">
        <v>270</v>
      </c>
      <c r="AH23" s="11" t="s">
        <v>271</v>
      </c>
      <c r="AI23" s="11" t="s">
        <v>272</v>
      </c>
      <c r="AJ23" s="11" t="s">
        <v>273</v>
      </c>
      <c r="AK23" s="11" t="s">
        <v>330</v>
      </c>
      <c r="AL23" s="11" t="s">
        <v>331</v>
      </c>
      <c r="AM23" s="11" t="s">
        <v>332</v>
      </c>
    </row>
    <row r="24" spans="1:39" x14ac:dyDescent="0.2">
      <c r="A24" s="11" t="str">
        <f>A4</f>
        <v>Singlet</v>
      </c>
      <c r="B24" s="13" t="str">
        <f>B4</f>
        <v>A' (Val, pi-pi*)</v>
      </c>
      <c r="C24" s="3">
        <v>4.0979999999999999</v>
      </c>
      <c r="D24" s="3">
        <v>4.109</v>
      </c>
      <c r="E24" s="3">
        <v>4.17</v>
      </c>
      <c r="F24" s="3">
        <v>4.2720000000000002</v>
      </c>
      <c r="G24" s="3">
        <v>4.3810000000000002</v>
      </c>
      <c r="H24" s="3">
        <v>4.2</v>
      </c>
      <c r="I24" s="3">
        <v>4.2130000000000001</v>
      </c>
      <c r="J24" s="3">
        <v>4.4909999999999997</v>
      </c>
      <c r="K24" s="3">
        <v>4.4859999999999998</v>
      </c>
      <c r="L24" s="3">
        <v>4.3600000000000003</v>
      </c>
      <c r="M24" s="3">
        <v>4.4950000000000001</v>
      </c>
      <c r="N24" s="3">
        <v>4.508</v>
      </c>
      <c r="O24" s="3">
        <v>4.53</v>
      </c>
      <c r="P24" s="3">
        <v>4.431</v>
      </c>
      <c r="Q24" s="3">
        <v>4.4240000000000004</v>
      </c>
      <c r="R24" s="3">
        <v>4.4630000000000001</v>
      </c>
      <c r="S24" s="3">
        <v>4.1639999999999997</v>
      </c>
      <c r="T24" s="3">
        <v>4.2949999999999999</v>
      </c>
      <c r="U24" s="3">
        <v>4.6550000000000002</v>
      </c>
      <c r="V24" s="3">
        <v>4.4710000000000001</v>
      </c>
      <c r="W24" s="3">
        <v>4.53</v>
      </c>
      <c r="X24" s="3">
        <v>4.5919999999999996</v>
      </c>
      <c r="Y24" s="3">
        <v>4.6580000000000004</v>
      </c>
      <c r="Z24" s="3">
        <v>4.6630000000000003</v>
      </c>
      <c r="AA24" s="3">
        <v>4.601</v>
      </c>
      <c r="AB24" s="3">
        <v>4.2460000000000004</v>
      </c>
      <c r="AC24" s="3">
        <v>4.4180000000000001</v>
      </c>
      <c r="AD24" s="3">
        <v>4.4829999999999997</v>
      </c>
      <c r="AE24" s="3">
        <v>4.5650000000000004</v>
      </c>
      <c r="AF24" s="3">
        <v>4.718</v>
      </c>
      <c r="AG24" s="3">
        <v>4.6470000000000002</v>
      </c>
      <c r="AH24" s="3">
        <v>4.1289999999999996</v>
      </c>
      <c r="AI24" s="3">
        <v>4.3410000000000002</v>
      </c>
      <c r="AJ24" s="3">
        <v>4.3</v>
      </c>
      <c r="AK24" s="3">
        <v>4.3860000000000001</v>
      </c>
      <c r="AL24" s="3">
        <v>4.2560000000000002</v>
      </c>
      <c r="AM24" s="3">
        <v>4.37</v>
      </c>
    </row>
    <row r="25" spans="1:39" x14ac:dyDescent="0.2">
      <c r="A25" s="12"/>
      <c r="B25" s="13" t="str">
        <f>B5</f>
        <v>A" (Val, n-pi*)</v>
      </c>
      <c r="C25" s="3">
        <v>4.2220000000000004</v>
      </c>
      <c r="D25" s="3">
        <v>4.2850000000000001</v>
      </c>
      <c r="E25" s="3">
        <v>4.4400000000000004</v>
      </c>
      <c r="F25" s="3">
        <v>4.5640000000000001</v>
      </c>
      <c r="G25" s="3">
        <v>4.72</v>
      </c>
      <c r="H25" s="3">
        <v>4.5759999999999996</v>
      </c>
      <c r="I25" s="3">
        <v>4.5869999999999997</v>
      </c>
      <c r="J25" s="3">
        <v>5.0179999999999998</v>
      </c>
      <c r="K25" s="3">
        <v>4.8620000000000001</v>
      </c>
      <c r="L25" s="3">
        <v>4.6059999999999999</v>
      </c>
      <c r="M25" s="3">
        <v>4.87</v>
      </c>
      <c r="N25" s="3">
        <v>4.875</v>
      </c>
      <c r="O25" s="3">
        <v>5.0720000000000001</v>
      </c>
      <c r="P25" s="3">
        <v>4.7430000000000003</v>
      </c>
      <c r="Q25" s="3">
        <v>4.7229999999999999</v>
      </c>
      <c r="R25" s="3">
        <v>4.9370000000000003</v>
      </c>
      <c r="S25" s="3">
        <v>4.3840000000000003</v>
      </c>
      <c r="T25" s="3">
        <v>4.6559999999999997</v>
      </c>
      <c r="U25" s="3">
        <v>5.4</v>
      </c>
      <c r="V25" s="3">
        <v>4.9080000000000004</v>
      </c>
      <c r="W25" s="3">
        <v>5.0780000000000003</v>
      </c>
      <c r="X25" s="3">
        <v>5.1120000000000001</v>
      </c>
      <c r="Y25" s="3">
        <v>5.2119999999999997</v>
      </c>
      <c r="Z25" s="3">
        <v>5.1479999999999997</v>
      </c>
      <c r="AA25" s="3">
        <v>4.8689999999999998</v>
      </c>
      <c r="AB25" s="3">
        <v>4.5739999999999998</v>
      </c>
      <c r="AC25" s="3">
        <v>4.8520000000000003</v>
      </c>
      <c r="AD25" s="3">
        <v>4.95</v>
      </c>
      <c r="AE25" s="3">
        <v>5.1109999999999998</v>
      </c>
      <c r="AF25" s="3">
        <v>5.3380000000000001</v>
      </c>
      <c r="AG25" s="3">
        <v>5.2190000000000003</v>
      </c>
      <c r="AH25" s="3">
        <v>4.0449999999999999</v>
      </c>
      <c r="AI25" s="3">
        <v>4.8630000000000004</v>
      </c>
      <c r="AJ25" s="3">
        <v>4.8230000000000004</v>
      </c>
      <c r="AK25" s="3">
        <v>4.766</v>
      </c>
      <c r="AL25" s="3">
        <v>4.57</v>
      </c>
      <c r="AM25" s="3">
        <v>4.8129999999999997</v>
      </c>
    </row>
    <row r="26" spans="1:39" x14ac:dyDescent="0.2">
      <c r="A26" s="12"/>
      <c r="B26" s="13" t="str">
        <f>B6</f>
        <v>A' (Val, pi-pi*)</v>
      </c>
      <c r="C26" s="3">
        <v>4.5609999999999999</v>
      </c>
      <c r="D26" s="3">
        <v>4.5599999999999996</v>
      </c>
      <c r="E26" s="3">
        <v>4.62</v>
      </c>
      <c r="F26" s="3">
        <v>4.7430000000000003</v>
      </c>
      <c r="G26" s="3">
        <v>4.806</v>
      </c>
      <c r="H26" s="3">
        <v>4.6189999999999998</v>
      </c>
      <c r="I26" s="3">
        <v>4.6399999999999997</v>
      </c>
      <c r="J26" s="3">
        <v>4.9770000000000003</v>
      </c>
      <c r="K26" s="3">
        <v>5.0019999999999998</v>
      </c>
      <c r="L26" s="3">
        <v>4.859</v>
      </c>
      <c r="M26" s="3">
        <v>5.05</v>
      </c>
      <c r="N26" s="3">
        <v>5.0490000000000004</v>
      </c>
      <c r="O26" s="3">
        <v>5.0739999999999998</v>
      </c>
      <c r="P26" s="3">
        <v>4.907</v>
      </c>
      <c r="Q26" s="3">
        <v>4.8979999999999997</v>
      </c>
      <c r="R26" s="3">
        <v>4.9740000000000002</v>
      </c>
      <c r="S26" s="3">
        <v>4.6680000000000001</v>
      </c>
      <c r="T26" s="3">
        <v>4.7709999999999999</v>
      </c>
      <c r="U26" s="3">
        <v>5.1440000000000001</v>
      </c>
      <c r="V26" s="3">
        <v>5.0010000000000003</v>
      </c>
      <c r="W26" s="3">
        <v>5.0739999999999998</v>
      </c>
      <c r="X26" s="3">
        <v>5.1340000000000003</v>
      </c>
      <c r="Y26" s="3">
        <v>5.2009999999999996</v>
      </c>
      <c r="Z26" s="3">
        <v>5.2160000000000002</v>
      </c>
      <c r="AA26" s="3">
        <v>5.1749999999999998</v>
      </c>
      <c r="AB26" s="3">
        <v>4.7329999999999997</v>
      </c>
      <c r="AC26" s="3">
        <v>4.9240000000000004</v>
      </c>
      <c r="AD26" s="3">
        <v>4.9260000000000002</v>
      </c>
      <c r="AE26" s="3">
        <v>5.04</v>
      </c>
      <c r="AF26" s="3">
        <v>5.23</v>
      </c>
      <c r="AG26" s="3">
        <v>5.0880000000000001</v>
      </c>
      <c r="AH26" s="3">
        <v>4.4169999999999998</v>
      </c>
      <c r="AI26" s="3">
        <v>4.7080000000000002</v>
      </c>
      <c r="AJ26" s="3">
        <v>4.6260000000000003</v>
      </c>
      <c r="AK26" s="3">
        <v>4.8659999999999997</v>
      </c>
      <c r="AL26" s="3">
        <v>4.718</v>
      </c>
      <c r="AM26" s="3">
        <v>4.8449999999999998</v>
      </c>
    </row>
    <row r="27" spans="1:39" x14ac:dyDescent="0.2">
      <c r="A27" s="11" t="str">
        <f>A7</f>
        <v>Triplet</v>
      </c>
      <c r="B27" s="13" t="str">
        <f>B7</f>
        <v>A' (Val, pi-pi*)</v>
      </c>
      <c r="C27" s="3">
        <v>2.782</v>
      </c>
      <c r="D27" s="3">
        <v>2.851</v>
      </c>
      <c r="E27" s="3">
        <v>2.8359999999999999</v>
      </c>
      <c r="F27" s="3">
        <v>2.7290000000000001</v>
      </c>
      <c r="G27" s="16"/>
      <c r="H27" s="3">
        <v>2.8119999999999998</v>
      </c>
      <c r="I27" s="3">
        <v>2.83</v>
      </c>
      <c r="J27" s="3">
        <v>2.9060000000000001</v>
      </c>
      <c r="K27" s="3">
        <v>3.0270000000000001</v>
      </c>
      <c r="L27" s="3">
        <v>2.9020000000000001</v>
      </c>
      <c r="M27" s="3">
        <v>3.1459999999999999</v>
      </c>
      <c r="N27" s="3">
        <v>3.129</v>
      </c>
      <c r="O27" s="3">
        <v>3.1629999999999998</v>
      </c>
      <c r="P27" s="3">
        <v>3.004</v>
      </c>
      <c r="Q27" s="3">
        <v>2.9940000000000002</v>
      </c>
      <c r="R27" s="3">
        <v>2.7269999999999999</v>
      </c>
      <c r="S27" s="3">
        <v>2.9180000000000001</v>
      </c>
      <c r="T27" s="3">
        <v>2.7890000000000001</v>
      </c>
      <c r="U27" s="3">
        <v>1.8260000000000001</v>
      </c>
      <c r="V27" s="3">
        <v>2.8439999999999999</v>
      </c>
      <c r="W27" s="3">
        <v>2.996</v>
      </c>
      <c r="X27" s="3">
        <v>2.7290000000000001</v>
      </c>
      <c r="Y27" s="3">
        <v>2.6360000000000001</v>
      </c>
      <c r="Z27" s="3">
        <v>2.387</v>
      </c>
      <c r="AA27" s="3">
        <v>2.871</v>
      </c>
      <c r="AB27" s="16"/>
      <c r="AC27" s="16"/>
      <c r="AD27" s="16"/>
      <c r="AE27" s="16"/>
      <c r="AF27" s="16"/>
      <c r="AG27" s="16"/>
      <c r="AH27" s="16"/>
      <c r="AI27" s="16"/>
      <c r="AJ27" s="16"/>
      <c r="AK27" s="3">
        <v>3.1219999999999999</v>
      </c>
      <c r="AL27" s="3">
        <v>2.859</v>
      </c>
      <c r="AM27" s="3">
        <v>3.0550000000000002</v>
      </c>
    </row>
    <row r="28" spans="1:39" x14ac:dyDescent="0.2">
      <c r="A28" s="11"/>
      <c r="B28" s="13" t="str">
        <f>B8</f>
        <v>A' (Val, pi-pi*)</v>
      </c>
      <c r="C28" s="3">
        <v>3.4950000000000001</v>
      </c>
      <c r="D28" s="3">
        <v>3.5609999999999999</v>
      </c>
      <c r="E28" s="3">
        <v>3.5979999999999999</v>
      </c>
      <c r="F28" s="3">
        <v>3.5830000000000002</v>
      </c>
      <c r="G28" s="16"/>
      <c r="H28" s="3">
        <v>3.6190000000000002</v>
      </c>
      <c r="I28" s="3">
        <v>3.6339999999999999</v>
      </c>
      <c r="J28" s="3">
        <v>3.8490000000000002</v>
      </c>
      <c r="K28" s="3">
        <v>3.9289999999999998</v>
      </c>
      <c r="L28" s="3">
        <v>3.8180000000000001</v>
      </c>
      <c r="M28" s="3">
        <v>4.0549999999999997</v>
      </c>
      <c r="N28" s="3">
        <v>4.0519999999999996</v>
      </c>
      <c r="O28" s="3">
        <v>4.0759999999999996</v>
      </c>
      <c r="P28" s="3">
        <v>3.8650000000000002</v>
      </c>
      <c r="Q28" s="3">
        <v>3.8570000000000002</v>
      </c>
      <c r="R28" s="3">
        <v>3.7069999999999999</v>
      </c>
      <c r="S28" s="3">
        <v>3.6579999999999999</v>
      </c>
      <c r="T28" s="3">
        <v>3.653</v>
      </c>
      <c r="U28" s="3">
        <v>3.202</v>
      </c>
      <c r="V28" s="3">
        <v>3.794</v>
      </c>
      <c r="W28" s="3">
        <v>3.964</v>
      </c>
      <c r="X28" s="3">
        <v>3.7730000000000001</v>
      </c>
      <c r="Y28" s="3">
        <v>3.7330000000000001</v>
      </c>
      <c r="Z28" s="3">
        <v>3.5350000000000001</v>
      </c>
      <c r="AA28" s="3">
        <v>3.88</v>
      </c>
      <c r="AB28" s="16"/>
      <c r="AC28" s="16"/>
      <c r="AD28" s="16"/>
      <c r="AE28" s="16"/>
      <c r="AF28" s="16"/>
      <c r="AG28" s="16"/>
      <c r="AH28" s="16"/>
      <c r="AI28" s="16"/>
      <c r="AJ28" s="16"/>
      <c r="AK28" s="3">
        <v>3.9039999999999999</v>
      </c>
      <c r="AL28" s="3">
        <v>3.653</v>
      </c>
      <c r="AM28" s="3">
        <v>3.8639999999999999</v>
      </c>
    </row>
    <row r="29" spans="1:39" x14ac:dyDescent="0.2">
      <c r="A29" s="12"/>
      <c r="B29" s="13" t="str">
        <f>B9</f>
        <v>A" (Val, n-pi*)</v>
      </c>
      <c r="C29" s="3">
        <v>3.89</v>
      </c>
      <c r="D29" s="3">
        <v>3.9820000000000002</v>
      </c>
      <c r="E29" s="3">
        <v>4.0940000000000003</v>
      </c>
      <c r="F29" s="3">
        <v>4.1609999999999996</v>
      </c>
      <c r="G29" s="16"/>
      <c r="H29" s="3">
        <v>4.3390000000000004</v>
      </c>
      <c r="I29" s="3">
        <v>4.3479999999999999</v>
      </c>
      <c r="J29" s="3">
        <v>4.6050000000000004</v>
      </c>
      <c r="K29" s="3">
        <v>4.4649999999999999</v>
      </c>
      <c r="L29" s="3">
        <v>4.38</v>
      </c>
      <c r="M29" s="3">
        <v>4.556</v>
      </c>
      <c r="N29" s="3">
        <v>4.5270000000000001</v>
      </c>
      <c r="O29" s="3">
        <v>4.7169999999999996</v>
      </c>
      <c r="P29" s="3">
        <v>4.4340000000000002</v>
      </c>
      <c r="Q29" s="3">
        <v>4.4139999999999997</v>
      </c>
      <c r="R29" s="3">
        <v>4.4939999999999998</v>
      </c>
      <c r="S29" s="3">
        <v>4.0510000000000002</v>
      </c>
      <c r="T29" s="3">
        <v>4.2670000000000003</v>
      </c>
      <c r="U29" s="3">
        <v>4.8310000000000004</v>
      </c>
      <c r="V29" s="3">
        <v>4.5019999999999998</v>
      </c>
      <c r="W29" s="3">
        <v>4.7409999999999997</v>
      </c>
      <c r="X29" s="3">
        <v>4.6740000000000004</v>
      </c>
      <c r="Y29" s="3">
        <v>4.7699999999999996</v>
      </c>
      <c r="Z29" s="3">
        <v>4.625</v>
      </c>
      <c r="AA29" s="3">
        <v>4.508</v>
      </c>
      <c r="AB29" s="16"/>
      <c r="AC29" s="16"/>
      <c r="AD29" s="16"/>
      <c r="AE29" s="16"/>
      <c r="AF29" s="16"/>
      <c r="AG29" s="16"/>
      <c r="AH29" s="16"/>
      <c r="AI29" s="16"/>
      <c r="AJ29" s="16"/>
      <c r="AK29" s="3">
        <v>4.476</v>
      </c>
      <c r="AL29" s="3">
        <v>4.2060000000000004</v>
      </c>
      <c r="AM29" s="3">
        <v>4.5</v>
      </c>
    </row>
    <row r="30" spans="1:39" x14ac:dyDescent="0.2">
      <c r="A30" s="24"/>
      <c r="C30" s="3"/>
      <c r="D30" s="3"/>
      <c r="E30" s="3"/>
      <c r="F30" s="3"/>
      <c r="G30" s="3"/>
      <c r="H30" s="3"/>
      <c r="I30" s="3"/>
      <c r="J30" s="3"/>
      <c r="K30" s="3"/>
      <c r="L30" s="3"/>
      <c r="M30" s="3"/>
      <c r="N30" s="3"/>
      <c r="O30" s="3"/>
      <c r="P30" s="3"/>
      <c r="Q30" s="3"/>
      <c r="R30" s="3"/>
      <c r="S30" s="3"/>
      <c r="T30" s="3"/>
      <c r="U30" s="7" t="s">
        <v>313</v>
      </c>
      <c r="V30" s="3"/>
      <c r="W30" s="3"/>
      <c r="X30" s="7" t="s">
        <v>295</v>
      </c>
      <c r="Y30" s="3"/>
      <c r="Z30" s="7"/>
      <c r="AA30" s="3"/>
      <c r="AB30" s="3"/>
      <c r="AC30" s="3"/>
      <c r="AD30" s="3"/>
      <c r="AE30" s="3"/>
      <c r="AF30" s="3"/>
      <c r="AG30" s="3"/>
      <c r="AH30" s="3"/>
      <c r="AI30" s="3"/>
      <c r="AJ30" s="3"/>
      <c r="AK30" s="3"/>
    </row>
    <row r="31" spans="1:39" x14ac:dyDescent="0.2">
      <c r="F31" s="3"/>
      <c r="G31" s="3"/>
      <c r="H31" s="3"/>
      <c r="I31" s="3"/>
      <c r="J31" s="3"/>
      <c r="K31" s="3"/>
      <c r="L31" s="3"/>
      <c r="M31" s="3"/>
      <c r="N31" s="3"/>
      <c r="O31" s="3"/>
      <c r="P31" s="3"/>
      <c r="Q31" s="3"/>
      <c r="R31" s="3"/>
      <c r="S31" s="3"/>
      <c r="T31" s="3"/>
      <c r="U31" s="3"/>
      <c r="V31" s="3"/>
      <c r="W31" s="3"/>
      <c r="X31" s="7"/>
      <c r="Y31" s="3"/>
      <c r="Z31" s="3"/>
      <c r="AA31" s="3"/>
      <c r="AB31" s="7"/>
      <c r="AC31" s="3"/>
      <c r="AD31" s="3"/>
      <c r="AE31" s="3"/>
      <c r="AF31" s="3"/>
      <c r="AG31" s="3"/>
      <c r="AH31" s="3"/>
      <c r="AI31" s="3"/>
      <c r="AJ31" s="3"/>
      <c r="AK31" s="3"/>
    </row>
    <row r="32" spans="1:39" x14ac:dyDescent="0.2">
      <c r="A32" s="11" t="s">
        <v>264</v>
      </c>
      <c r="B32" s="12"/>
      <c r="C32" s="12" t="s">
        <v>22</v>
      </c>
      <c r="D32" s="12" t="s">
        <v>22</v>
      </c>
      <c r="E32" s="12" t="s">
        <v>22</v>
      </c>
      <c r="F32" s="12" t="s">
        <v>22</v>
      </c>
      <c r="G32" s="12" t="s">
        <v>5</v>
      </c>
      <c r="H32" s="12" t="s">
        <v>22</v>
      </c>
      <c r="I32" s="12" t="s">
        <v>5</v>
      </c>
      <c r="J32" s="12" t="s">
        <v>22</v>
      </c>
      <c r="K32" s="12" t="s">
        <v>22</v>
      </c>
      <c r="L32" s="12" t="s">
        <v>22</v>
      </c>
      <c r="M32" s="12" t="s">
        <v>22</v>
      </c>
      <c r="N32" s="12" t="s">
        <v>22</v>
      </c>
      <c r="O32" s="12" t="s">
        <v>5</v>
      </c>
      <c r="P32" s="12" t="s">
        <v>5</v>
      </c>
      <c r="Q32" s="12" t="s">
        <v>5</v>
      </c>
      <c r="R32" s="12" t="s">
        <v>22</v>
      </c>
      <c r="S32" s="12" t="s">
        <v>5</v>
      </c>
      <c r="T32" s="12" t="s">
        <v>5</v>
      </c>
      <c r="U32" s="12" t="s">
        <v>5</v>
      </c>
      <c r="V32" s="12" t="s">
        <v>22</v>
      </c>
      <c r="W32" s="12" t="s">
        <v>19</v>
      </c>
      <c r="X32" s="12" t="s">
        <v>22</v>
      </c>
      <c r="Y32" s="12" t="s">
        <v>22</v>
      </c>
      <c r="Z32" s="12" t="s">
        <v>22</v>
      </c>
      <c r="AA32" s="12" t="s">
        <v>22</v>
      </c>
      <c r="AB32" s="12" t="s">
        <v>265</v>
      </c>
      <c r="AC32" s="12" t="s">
        <v>265</v>
      </c>
      <c r="AD32" s="12" t="s">
        <v>265</v>
      </c>
      <c r="AE32" s="12" t="s">
        <v>265</v>
      </c>
      <c r="AF32" s="12" t="s">
        <v>265</v>
      </c>
      <c r="AG32" s="12" t="s">
        <v>265</v>
      </c>
      <c r="AH32" s="12" t="s">
        <v>265</v>
      </c>
      <c r="AI32" s="12" t="s">
        <v>265</v>
      </c>
      <c r="AJ32" s="12" t="s">
        <v>265</v>
      </c>
      <c r="AK32" s="12" t="s">
        <v>5</v>
      </c>
      <c r="AL32" s="12" t="s">
        <v>5</v>
      </c>
      <c r="AM32" s="12" t="s">
        <v>5</v>
      </c>
    </row>
    <row r="33" spans="1:39" x14ac:dyDescent="0.2">
      <c r="A33" s="12"/>
      <c r="B33" s="12"/>
      <c r="C33" s="11" t="s">
        <v>249</v>
      </c>
      <c r="D33" s="11" t="s">
        <v>251</v>
      </c>
      <c r="E33" s="11" t="s">
        <v>247</v>
      </c>
      <c r="F33" s="11" t="s">
        <v>248</v>
      </c>
      <c r="G33" s="11" t="s">
        <v>310</v>
      </c>
      <c r="H33" s="11" t="s">
        <v>256</v>
      </c>
      <c r="I33" s="11" t="s">
        <v>305</v>
      </c>
      <c r="J33" s="11" t="s">
        <v>260</v>
      </c>
      <c r="K33" s="11" t="s">
        <v>258</v>
      </c>
      <c r="L33" s="11" t="s">
        <v>255</v>
      </c>
      <c r="M33" s="11" t="s">
        <v>263</v>
      </c>
      <c r="N33" s="11" t="s">
        <v>257</v>
      </c>
      <c r="O33" s="11" t="s">
        <v>304</v>
      </c>
      <c r="P33" s="11" t="s">
        <v>338</v>
      </c>
      <c r="Q33" s="11" t="s">
        <v>339</v>
      </c>
      <c r="R33" s="11" t="s">
        <v>250</v>
      </c>
      <c r="S33" s="11" t="s">
        <v>340</v>
      </c>
      <c r="T33" s="11" t="s">
        <v>337</v>
      </c>
      <c r="U33" s="11" t="s">
        <v>309</v>
      </c>
      <c r="V33" s="11" t="s">
        <v>252</v>
      </c>
      <c r="W33" s="11" t="s">
        <v>311</v>
      </c>
      <c r="X33" s="11" t="s">
        <v>253</v>
      </c>
      <c r="Y33" s="11" t="s">
        <v>254</v>
      </c>
      <c r="Z33" s="11" t="s">
        <v>259</v>
      </c>
      <c r="AA33" s="11" t="s">
        <v>261</v>
      </c>
      <c r="AB33" s="11" t="s">
        <v>266</v>
      </c>
      <c r="AC33" s="11" t="s">
        <v>267</v>
      </c>
      <c r="AD33" s="11" t="s">
        <v>268</v>
      </c>
      <c r="AE33" s="11" t="s">
        <v>274</v>
      </c>
      <c r="AF33" s="11" t="s">
        <v>269</v>
      </c>
      <c r="AG33" s="11" t="s">
        <v>270</v>
      </c>
      <c r="AH33" s="11" t="s">
        <v>271</v>
      </c>
      <c r="AI33" s="11" t="s">
        <v>272</v>
      </c>
      <c r="AJ33" s="11" t="s">
        <v>273</v>
      </c>
      <c r="AK33" s="11" t="s">
        <v>330</v>
      </c>
      <c r="AL33" s="11" t="s">
        <v>331</v>
      </c>
      <c r="AM33" s="11" t="s">
        <v>332</v>
      </c>
    </row>
    <row r="34" spans="1:39" x14ac:dyDescent="0.2">
      <c r="A34" s="11" t="str">
        <f>A24</f>
        <v>Singlet</v>
      </c>
      <c r="B34" s="13" t="str">
        <f>B24</f>
        <v>A' (Val, pi-pi*)</v>
      </c>
      <c r="C34" s="3">
        <v>4.2320000000000002</v>
      </c>
      <c r="D34" s="3">
        <v>4.2450000000000001</v>
      </c>
      <c r="E34" s="3">
        <v>4.3099999999999996</v>
      </c>
      <c r="F34" s="3">
        <v>4.42</v>
      </c>
      <c r="G34" s="3">
        <v>4.5449999999999999</v>
      </c>
      <c r="H34" s="3">
        <v>4.3470000000000004</v>
      </c>
      <c r="I34" s="3">
        <v>4.3570000000000002</v>
      </c>
      <c r="J34" s="3">
        <v>4.66</v>
      </c>
      <c r="K34" s="3">
        <v>4.66</v>
      </c>
      <c r="L34" s="3">
        <v>4.5330000000000004</v>
      </c>
      <c r="M34" s="3">
        <v>4.6760000000000002</v>
      </c>
      <c r="N34" s="3">
        <v>4.6890000000000001</v>
      </c>
      <c r="O34" s="3">
        <v>4.7060000000000004</v>
      </c>
      <c r="P34" s="3">
        <v>4.5919999999999996</v>
      </c>
      <c r="Q34" s="3">
        <v>4.5869999999999997</v>
      </c>
      <c r="R34" s="3">
        <v>4.6379999999999999</v>
      </c>
      <c r="S34" s="3">
        <v>4.3129999999999997</v>
      </c>
      <c r="T34" s="3">
        <v>4.45</v>
      </c>
      <c r="U34" s="3">
        <v>4.8780000000000001</v>
      </c>
      <c r="V34" s="3">
        <v>4.6459999999999999</v>
      </c>
      <c r="W34" s="3">
        <v>4.7190000000000003</v>
      </c>
      <c r="X34" s="3">
        <v>4.7839999999999998</v>
      </c>
      <c r="Y34" s="3">
        <v>4.8650000000000002</v>
      </c>
      <c r="Z34" s="3">
        <v>4.87</v>
      </c>
      <c r="AA34" s="3">
        <v>4.8049999999999997</v>
      </c>
      <c r="AB34" s="3">
        <v>4.3550000000000004</v>
      </c>
      <c r="AC34" s="3">
        <v>4.5650000000000004</v>
      </c>
      <c r="AD34" s="3">
        <v>4.6260000000000003</v>
      </c>
      <c r="AE34" s="3">
        <v>4.7439999999999998</v>
      </c>
      <c r="AF34" s="3">
        <v>4.9240000000000004</v>
      </c>
      <c r="AG34" s="3">
        <v>4.8319999999999999</v>
      </c>
      <c r="AH34" s="3">
        <v>4.1900000000000004</v>
      </c>
      <c r="AI34" s="3">
        <v>4.4939999999999998</v>
      </c>
      <c r="AJ34" s="3">
        <v>4.4530000000000003</v>
      </c>
      <c r="AK34" s="3">
        <v>4.5419999999999998</v>
      </c>
      <c r="AL34" s="3">
        <v>4.4009999999999998</v>
      </c>
      <c r="AM34" s="3">
        <v>4.5259999999999998</v>
      </c>
    </row>
    <row r="35" spans="1:39" x14ac:dyDescent="0.2">
      <c r="A35" s="12"/>
      <c r="B35" s="13" t="str">
        <f>B25</f>
        <v>A" (Val, n-pi*)</v>
      </c>
      <c r="C35" s="3">
        <v>4.234</v>
      </c>
      <c r="D35" s="3">
        <v>4.2990000000000004</v>
      </c>
      <c r="E35" s="3">
        <v>4.4560000000000004</v>
      </c>
      <c r="F35" s="3">
        <v>4.5839999999999996</v>
      </c>
      <c r="G35" s="3">
        <v>4.75</v>
      </c>
      <c r="H35" s="3">
        <v>4.5999999999999996</v>
      </c>
      <c r="I35" s="3">
        <v>4.6109999999999998</v>
      </c>
      <c r="J35" s="3">
        <v>5.0529999999999999</v>
      </c>
      <c r="K35" s="3">
        <v>4.9039999999999999</v>
      </c>
      <c r="L35" s="3">
        <v>4.6589999999999998</v>
      </c>
      <c r="M35" s="3">
        <v>4.9340000000000002</v>
      </c>
      <c r="N35" s="3">
        <v>4.9420000000000002</v>
      </c>
      <c r="O35" s="3">
        <v>5.1120000000000001</v>
      </c>
      <c r="P35" s="3">
        <v>4.7720000000000002</v>
      </c>
      <c r="Q35" s="3">
        <v>4.7530000000000001</v>
      </c>
      <c r="R35" s="3">
        <v>4.9630000000000001</v>
      </c>
      <c r="S35" s="3">
        <v>4.399</v>
      </c>
      <c r="T35" s="3">
        <v>4.6760000000000002</v>
      </c>
      <c r="U35" s="3">
        <v>5.4409999999999998</v>
      </c>
      <c r="V35" s="3">
        <v>4.9349999999999996</v>
      </c>
      <c r="W35" s="3">
        <v>5.1100000000000003</v>
      </c>
      <c r="X35" s="3">
        <v>5.1440000000000001</v>
      </c>
      <c r="Y35" s="3">
        <v>5.2460000000000004</v>
      </c>
      <c r="Z35" s="3">
        <v>5.1829999999999998</v>
      </c>
      <c r="AA35" s="3">
        <v>4.9400000000000004</v>
      </c>
      <c r="AB35" s="3">
        <v>4.601</v>
      </c>
      <c r="AC35" s="3">
        <v>4.8890000000000002</v>
      </c>
      <c r="AD35" s="3">
        <v>5.0060000000000002</v>
      </c>
      <c r="AE35" s="3">
        <v>5.165</v>
      </c>
      <c r="AF35" s="3">
        <v>5.4009999999999998</v>
      </c>
      <c r="AG35" s="3">
        <v>5.2919999999999998</v>
      </c>
      <c r="AH35" s="3">
        <v>4.0579999999999998</v>
      </c>
      <c r="AI35" s="3">
        <v>4.9169999999999998</v>
      </c>
      <c r="AJ35" s="3">
        <v>4.8789999999999996</v>
      </c>
      <c r="AK35" s="3">
        <v>4.7889999999999997</v>
      </c>
      <c r="AL35" s="3">
        <v>4.5880000000000001</v>
      </c>
      <c r="AM35" s="3">
        <v>4.8390000000000004</v>
      </c>
    </row>
    <row r="36" spans="1:39" x14ac:dyDescent="0.2">
      <c r="A36" s="12"/>
      <c r="B36" s="13" t="str">
        <f>B26</f>
        <v>A' (Val, pi-pi*)</v>
      </c>
      <c r="C36" s="3">
        <v>4.7249999999999996</v>
      </c>
      <c r="D36" s="3">
        <v>4.726</v>
      </c>
      <c r="E36" s="3">
        <v>4.78</v>
      </c>
      <c r="F36" s="3">
        <v>4.9000000000000004</v>
      </c>
      <c r="G36" s="3">
        <v>4.9560000000000004</v>
      </c>
      <c r="H36" s="3">
        <v>4.7759999999999998</v>
      </c>
      <c r="I36" s="3">
        <v>4.7990000000000004</v>
      </c>
      <c r="J36" s="3">
        <v>5.1219999999999999</v>
      </c>
      <c r="K36" s="3">
        <v>5.1619999999999999</v>
      </c>
      <c r="L36" s="3">
        <v>5.0110000000000001</v>
      </c>
      <c r="M36" s="3">
        <v>5.2069999999999999</v>
      </c>
      <c r="N36" s="3">
        <v>5.2030000000000003</v>
      </c>
      <c r="O36" s="3">
        <v>5.2309999999999999</v>
      </c>
      <c r="P36" s="3">
        <v>5.0609999999999999</v>
      </c>
      <c r="Q36" s="3">
        <v>5.0519999999999996</v>
      </c>
      <c r="R36" s="3">
        <v>5.12</v>
      </c>
      <c r="S36" s="3">
        <v>4.8209999999999997</v>
      </c>
      <c r="T36" s="3">
        <v>4.9219999999999997</v>
      </c>
      <c r="U36" s="3">
        <v>5.319</v>
      </c>
      <c r="V36" s="3">
        <v>5.149</v>
      </c>
      <c r="W36" s="3">
        <v>5.2210000000000001</v>
      </c>
      <c r="X36" s="3">
        <v>5.2869999999999999</v>
      </c>
      <c r="Y36" s="3">
        <v>5.3650000000000002</v>
      </c>
      <c r="Z36" s="3">
        <v>5.3860000000000001</v>
      </c>
      <c r="AA36" s="3">
        <v>5.3390000000000004</v>
      </c>
      <c r="AB36" s="3">
        <v>4.9009999999999998</v>
      </c>
      <c r="AC36" s="3">
        <v>5.077</v>
      </c>
      <c r="AD36" s="3">
        <v>5.1109999999999998</v>
      </c>
      <c r="AE36" s="3">
        <v>5.23</v>
      </c>
      <c r="AF36" s="3">
        <v>5.41</v>
      </c>
      <c r="AG36" s="3">
        <v>5.2919999999999998</v>
      </c>
      <c r="AH36" s="3">
        <v>4.6849999999999996</v>
      </c>
      <c r="AI36" s="3">
        <v>4.9390000000000001</v>
      </c>
      <c r="AJ36" s="3">
        <v>4.8739999999999997</v>
      </c>
      <c r="AK36" s="3">
        <v>5.024</v>
      </c>
      <c r="AL36" s="3">
        <v>4.88</v>
      </c>
      <c r="AM36" s="3">
        <v>5.0010000000000003</v>
      </c>
    </row>
    <row r="37" spans="1:39" x14ac:dyDescent="0.2">
      <c r="A37" s="11" t="str">
        <f>A27</f>
        <v>Triplet</v>
      </c>
      <c r="B37" s="13" t="str">
        <f>B27</f>
        <v>A' (Val, pi-pi*)</v>
      </c>
      <c r="C37" s="3">
        <v>3.0070000000000001</v>
      </c>
      <c r="D37" s="3">
        <v>3.0339999999999998</v>
      </c>
      <c r="E37" s="3">
        <v>3.0390000000000001</v>
      </c>
      <c r="F37" s="3">
        <v>3.028</v>
      </c>
      <c r="G37" s="3">
        <v>2.6269999999999998</v>
      </c>
      <c r="H37" s="3">
        <v>3.0680000000000001</v>
      </c>
      <c r="I37" s="3">
        <v>3.097</v>
      </c>
      <c r="J37" s="3">
        <v>3.2090000000000001</v>
      </c>
      <c r="K37" s="3">
        <v>3.2570000000000001</v>
      </c>
      <c r="L37" s="3">
        <v>3.1389999999999998</v>
      </c>
      <c r="M37" s="3">
        <v>3.3279999999999998</v>
      </c>
      <c r="N37" s="3">
        <v>3.3119999999999998</v>
      </c>
      <c r="O37" s="3">
        <v>3.359</v>
      </c>
      <c r="P37" s="3">
        <v>3.234</v>
      </c>
      <c r="Q37" s="3">
        <v>3.22</v>
      </c>
      <c r="R37" s="3">
        <v>3.1059999999999999</v>
      </c>
      <c r="S37" s="3">
        <v>3.0720000000000001</v>
      </c>
      <c r="T37" s="3">
        <v>3.0630000000000002</v>
      </c>
      <c r="U37" s="3">
        <v>2.9769999999999999</v>
      </c>
      <c r="V37" s="3">
        <v>3.1669999999999998</v>
      </c>
      <c r="W37" s="3">
        <v>3.2639999999999998</v>
      </c>
      <c r="X37" s="3">
        <v>3.1869999999999998</v>
      </c>
      <c r="Y37" s="3">
        <v>3.2040000000000002</v>
      </c>
      <c r="Z37" s="3">
        <v>3.0910000000000002</v>
      </c>
      <c r="AA37" s="3">
        <v>3.2189999999999999</v>
      </c>
      <c r="AB37" s="3">
        <v>3.2120000000000002</v>
      </c>
      <c r="AC37" s="3">
        <v>3.11</v>
      </c>
      <c r="AD37" s="3">
        <v>3.2280000000000002</v>
      </c>
      <c r="AE37" s="3">
        <v>3.2440000000000002</v>
      </c>
      <c r="AF37" s="3">
        <v>3.137</v>
      </c>
      <c r="AG37" s="3">
        <v>3.2309999999999999</v>
      </c>
      <c r="AH37" s="3">
        <v>3.7549999999999999</v>
      </c>
      <c r="AI37" s="3">
        <v>3.2090000000000001</v>
      </c>
      <c r="AJ37" s="3">
        <v>3.2120000000000002</v>
      </c>
      <c r="AK37" s="3">
        <v>3.2690000000000001</v>
      </c>
      <c r="AL37" s="3">
        <v>3.0830000000000002</v>
      </c>
      <c r="AM37" s="3">
        <v>3.2290000000000001</v>
      </c>
    </row>
    <row r="38" spans="1:39" x14ac:dyDescent="0.2">
      <c r="A38" s="12"/>
      <c r="B38" s="13" t="str">
        <f>B28</f>
        <v>A' (Val, pi-pi*)</v>
      </c>
      <c r="C38" s="3">
        <v>3.6259999999999999</v>
      </c>
      <c r="D38" s="3">
        <v>3.6669999999999998</v>
      </c>
      <c r="E38" s="3">
        <v>3.7120000000000002</v>
      </c>
      <c r="F38" s="3">
        <v>3.7530000000000001</v>
      </c>
      <c r="G38" s="3">
        <v>3.4849999999999999</v>
      </c>
      <c r="H38" s="3">
        <v>3.758</v>
      </c>
      <c r="I38" s="3">
        <v>3.778</v>
      </c>
      <c r="J38" s="3">
        <v>4.6710000000000003</v>
      </c>
      <c r="K38" s="3">
        <v>4.0650000000000004</v>
      </c>
      <c r="L38" s="3">
        <v>3.9590000000000001</v>
      </c>
      <c r="M38" s="3">
        <v>4.16</v>
      </c>
      <c r="N38" s="3">
        <v>4.157</v>
      </c>
      <c r="O38" s="3">
        <v>4.1890000000000001</v>
      </c>
      <c r="P38" s="3">
        <v>3.9940000000000002</v>
      </c>
      <c r="Q38" s="3">
        <v>3.9849999999999999</v>
      </c>
      <c r="R38" s="3">
        <v>3.95</v>
      </c>
      <c r="S38" s="3">
        <v>3.7509999999999999</v>
      </c>
      <c r="T38" s="3">
        <v>3.8109999999999999</v>
      </c>
      <c r="U38" s="3">
        <v>3.9239999999999999</v>
      </c>
      <c r="V38" s="3">
        <v>3.9929999999999999</v>
      </c>
      <c r="W38" s="3">
        <v>4.1349999999999998</v>
      </c>
      <c r="X38" s="3">
        <v>4.085</v>
      </c>
      <c r="Y38" s="3">
        <v>4.13</v>
      </c>
      <c r="Z38" s="3">
        <v>4.0170000000000003</v>
      </c>
      <c r="AA38" s="3">
        <v>4.1120000000000001</v>
      </c>
      <c r="AB38" s="3">
        <v>4.0090000000000003</v>
      </c>
      <c r="AC38" s="3">
        <v>3.9609999999999999</v>
      </c>
      <c r="AD38" s="3">
        <v>4.383</v>
      </c>
      <c r="AE38" s="3">
        <v>4.4390000000000001</v>
      </c>
      <c r="AF38" s="3">
        <v>4.4320000000000004</v>
      </c>
      <c r="AG38" s="3">
        <v>4.4560000000000004</v>
      </c>
      <c r="AH38" s="3">
        <v>4.5270000000000001</v>
      </c>
      <c r="AI38" s="3">
        <v>4.3070000000000004</v>
      </c>
      <c r="AJ38" s="3">
        <v>4.2889999999999997</v>
      </c>
      <c r="AK38" s="3">
        <v>3.9870000000000001</v>
      </c>
      <c r="AL38" s="3">
        <v>3.78</v>
      </c>
      <c r="AM38" s="3">
        <v>3.9630000000000001</v>
      </c>
    </row>
    <row r="39" spans="1:39" x14ac:dyDescent="0.2">
      <c r="A39" s="12"/>
      <c r="B39" s="13" t="str">
        <f>B29</f>
        <v>A" (Val, n-pi*)</v>
      </c>
      <c r="C39" s="3">
        <v>3.9289999999999998</v>
      </c>
      <c r="D39" s="3">
        <v>4.01</v>
      </c>
      <c r="E39" s="3">
        <v>4.1319999999999997</v>
      </c>
      <c r="F39" s="3">
        <v>4.21</v>
      </c>
      <c r="G39" s="3">
        <v>4.3120000000000003</v>
      </c>
      <c r="H39" s="3">
        <v>4.3570000000000002</v>
      </c>
      <c r="I39" s="3">
        <v>4.3680000000000003</v>
      </c>
      <c r="J39" s="3">
        <v>4.6710000000000003</v>
      </c>
      <c r="K39" s="3">
        <v>4.5190000000000001</v>
      </c>
      <c r="L39" s="3">
        <v>4.4180000000000001</v>
      </c>
      <c r="M39" s="3">
        <v>4.6230000000000002</v>
      </c>
      <c r="N39" s="3">
        <v>4.5940000000000003</v>
      </c>
      <c r="O39" s="3">
        <v>4.774</v>
      </c>
      <c r="P39" s="3">
        <v>4.4669999999999996</v>
      </c>
      <c r="Q39" s="3">
        <v>4.4480000000000004</v>
      </c>
      <c r="R39" s="3">
        <v>4.55</v>
      </c>
      <c r="S39" s="3">
        <v>4.0789999999999997</v>
      </c>
      <c r="T39" s="3">
        <v>4.3129999999999997</v>
      </c>
      <c r="U39" s="3">
        <v>4.9429999999999996</v>
      </c>
      <c r="V39" s="3">
        <v>4.548</v>
      </c>
      <c r="W39" s="3">
        <v>4.7789999999999999</v>
      </c>
      <c r="X39" s="3">
        <v>4.726</v>
      </c>
      <c r="Y39" s="3">
        <v>4.8209999999999997</v>
      </c>
      <c r="Z39" s="3">
        <v>4.6879999999999997</v>
      </c>
      <c r="AA39" s="3">
        <v>4.5599999999999996</v>
      </c>
      <c r="AB39" s="3">
        <v>4.3360000000000003</v>
      </c>
      <c r="AC39" s="3">
        <v>4.51</v>
      </c>
      <c r="AD39" s="3">
        <v>4.6669999999999998</v>
      </c>
      <c r="AE39" s="3">
        <v>4.7880000000000003</v>
      </c>
      <c r="AF39" s="3">
        <v>4.9249999999999998</v>
      </c>
      <c r="AG39" s="3">
        <v>4.8940000000000001</v>
      </c>
      <c r="AH39" s="3">
        <v>4.0410000000000004</v>
      </c>
      <c r="AI39" s="3">
        <v>4.6390000000000002</v>
      </c>
      <c r="AJ39" s="3">
        <v>4.6219999999999999</v>
      </c>
      <c r="AK39" s="3">
        <v>4.5030000000000001</v>
      </c>
      <c r="AL39" s="3">
        <v>4.2450000000000001</v>
      </c>
      <c r="AM39" s="3">
        <v>4.5359999999999996</v>
      </c>
    </row>
    <row r="40" spans="1:39" x14ac:dyDescent="0.2">
      <c r="C40" s="3"/>
      <c r="D40" s="3"/>
      <c r="E40" s="3"/>
      <c r="F40" s="3"/>
      <c r="G40" s="3"/>
      <c r="H40" s="3"/>
      <c r="I40" s="3"/>
      <c r="J40" s="3"/>
      <c r="K40" s="3"/>
      <c r="L40" s="3"/>
      <c r="M40" s="3"/>
      <c r="N40" s="3"/>
      <c r="O40" s="3"/>
      <c r="P40" s="3"/>
      <c r="Q40" s="3"/>
      <c r="R40" s="3"/>
      <c r="S40" s="3"/>
      <c r="T40" s="3"/>
      <c r="U40" s="3"/>
      <c r="V40" s="3"/>
      <c r="W40" s="3"/>
      <c r="X40" s="7" t="s">
        <v>296</v>
      </c>
      <c r="Y40" s="3"/>
      <c r="Z40" s="3"/>
      <c r="AA40" s="3"/>
      <c r="AB40" s="3"/>
      <c r="AC40" s="3"/>
      <c r="AD40" s="3"/>
      <c r="AE40" s="3"/>
      <c r="AF40" s="3"/>
      <c r="AG40" s="3"/>
    </row>
    <row r="41" spans="1:39" x14ac:dyDescent="0.2">
      <c r="N41" s="3"/>
      <c r="O41" s="3"/>
      <c r="P41" s="3"/>
      <c r="Q41" s="3"/>
      <c r="R41" s="3"/>
      <c r="S41" s="3"/>
    </row>
    <row r="42" spans="1:39" x14ac:dyDescent="0.2">
      <c r="A42" s="11" t="s">
        <v>343</v>
      </c>
      <c r="B42" s="12"/>
      <c r="C42" s="66" t="s">
        <v>344</v>
      </c>
      <c r="D42" s="66"/>
      <c r="E42" s="66"/>
      <c r="F42" s="66" t="s">
        <v>345</v>
      </c>
      <c r="G42" s="66"/>
      <c r="H42" s="66"/>
      <c r="I42" s="66" t="s">
        <v>346</v>
      </c>
      <c r="J42" s="66"/>
      <c r="K42" s="66"/>
      <c r="L42" s="66" t="s">
        <v>347</v>
      </c>
      <c r="M42" s="66"/>
      <c r="N42" s="66"/>
    </row>
    <row r="43" spans="1:39" x14ac:dyDescent="0.2">
      <c r="A43" s="12"/>
      <c r="B43" s="12"/>
      <c r="C43" s="41" t="s">
        <v>248</v>
      </c>
      <c r="D43" s="41" t="s">
        <v>348</v>
      </c>
      <c r="E43" s="41" t="s">
        <v>349</v>
      </c>
      <c r="F43" s="41" t="s">
        <v>248</v>
      </c>
      <c r="G43" s="41" t="s">
        <v>348</v>
      </c>
      <c r="H43" s="41" t="s">
        <v>349</v>
      </c>
      <c r="I43" s="41" t="s">
        <v>248</v>
      </c>
      <c r="J43" s="41" t="s">
        <v>348</v>
      </c>
      <c r="K43" s="41" t="s">
        <v>349</v>
      </c>
      <c r="L43" s="41" t="s">
        <v>248</v>
      </c>
      <c r="M43" s="41" t="s">
        <v>348</v>
      </c>
      <c r="N43" s="41" t="s">
        <v>349</v>
      </c>
    </row>
    <row r="44" spans="1:39" x14ac:dyDescent="0.2">
      <c r="A44" s="11" t="str">
        <f>A34</f>
        <v>Singlet</v>
      </c>
      <c r="B44" s="13" t="str">
        <f>B34</f>
        <v>A' (Val, pi-pi*)</v>
      </c>
      <c r="C44" s="18">
        <v>3.845612</v>
      </c>
      <c r="D44" s="18">
        <v>4.1638219999999997</v>
      </c>
      <c r="E44" s="18">
        <v>4.7784979999999999</v>
      </c>
      <c r="F44" s="18">
        <v>4.1957339999999999</v>
      </c>
      <c r="G44" s="18">
        <v>4.2620089999999999</v>
      </c>
      <c r="H44" s="18">
        <v>4.6987269999999999</v>
      </c>
      <c r="I44" s="18">
        <v>4.0195869999999996</v>
      </c>
      <c r="J44" s="18">
        <v>4.339925</v>
      </c>
      <c r="K44" s="18">
        <v>4.9730420000000004</v>
      </c>
      <c r="L44" s="18">
        <v>4.3752310000000003</v>
      </c>
      <c r="M44" s="18">
        <v>4.4396529999999998</v>
      </c>
      <c r="N44" s="18">
        <v>4.8939570000000003</v>
      </c>
      <c r="O44" s="3"/>
      <c r="P44" s="3"/>
      <c r="Q44" s="3"/>
      <c r="R44" s="3"/>
      <c r="S44" s="3"/>
    </row>
    <row r="45" spans="1:39" x14ac:dyDescent="0.2">
      <c r="A45" s="12"/>
      <c r="B45" s="13" t="str">
        <f>B35</f>
        <v>A" (Val, n-pi*)</v>
      </c>
      <c r="C45" s="18">
        <v>4.0586279999999997</v>
      </c>
      <c r="D45" s="18">
        <v>4.5315719999999997</v>
      </c>
      <c r="E45" s="18">
        <v>5.6911199999999997</v>
      </c>
      <c r="F45" s="18">
        <v>4.6192799999999998</v>
      </c>
      <c r="G45" s="18">
        <v>4.6970549999999998</v>
      </c>
      <c r="H45" s="18">
        <v>5.4666249999999996</v>
      </c>
      <c r="I45" s="18">
        <v>4.0876029999999997</v>
      </c>
      <c r="J45" s="18">
        <v>4.5606270000000002</v>
      </c>
      <c r="K45" s="18">
        <v>5.7158579999999999</v>
      </c>
      <c r="L45" s="18">
        <v>4.650264</v>
      </c>
      <c r="M45" s="18">
        <v>4.7272569999999998</v>
      </c>
      <c r="N45" s="18">
        <v>5.4903560000000002</v>
      </c>
      <c r="O45" s="3"/>
      <c r="P45" s="3"/>
      <c r="Q45" s="3"/>
      <c r="R45" s="3"/>
      <c r="S45" s="3"/>
    </row>
    <row r="46" spans="1:39" x14ac:dyDescent="0.2">
      <c r="A46" s="12"/>
      <c r="B46" s="13" t="str">
        <f>B36</f>
        <v>A' (Val, pi-pi*)</v>
      </c>
      <c r="C46" s="18">
        <v>4.3524209999999997</v>
      </c>
      <c r="D46" s="18">
        <v>4.6705050000000004</v>
      </c>
      <c r="E46" s="18">
        <v>5.3077290000000001</v>
      </c>
      <c r="F46" s="18">
        <v>4.7256960000000001</v>
      </c>
      <c r="G46" s="18">
        <v>4.7744059999999999</v>
      </c>
      <c r="H46" s="18">
        <v>5.2246480000000002</v>
      </c>
      <c r="I46" s="18">
        <v>4.5371090000000001</v>
      </c>
      <c r="J46" s="18">
        <v>4.8436950000000003</v>
      </c>
      <c r="K46" s="18">
        <v>5.4702729999999997</v>
      </c>
      <c r="L46" s="18">
        <v>4.8975160000000004</v>
      </c>
      <c r="M46" s="18">
        <v>4.9437829999999998</v>
      </c>
      <c r="N46" s="18">
        <v>5.3907699999999998</v>
      </c>
      <c r="O46" s="3"/>
      <c r="P46" s="3"/>
      <c r="Q46" s="3"/>
      <c r="R46" s="3"/>
      <c r="S46" s="3"/>
    </row>
    <row r="47" spans="1:39" x14ac:dyDescent="0.2">
      <c r="A47" s="11" t="str">
        <f>A37</f>
        <v>Triplet</v>
      </c>
      <c r="B47" s="13" t="str">
        <f>B37</f>
        <v>A' (Val, pi-pi*)</v>
      </c>
      <c r="C47" s="18">
        <v>2.381669</v>
      </c>
      <c r="D47" s="18">
        <v>2.589118</v>
      </c>
      <c r="E47" s="18">
        <v>3.1991529999999999</v>
      </c>
      <c r="F47" s="18">
        <v>2.5420509999999998</v>
      </c>
      <c r="G47" s="18">
        <v>2.62066</v>
      </c>
      <c r="H47" s="18">
        <v>3.17001</v>
      </c>
      <c r="I47" s="18">
        <v>2.5681280000000002</v>
      </c>
      <c r="J47" s="18">
        <v>2.814006</v>
      </c>
      <c r="K47" s="18">
        <v>3.40117</v>
      </c>
      <c r="L47" s="18">
        <v>2.8048839999999999</v>
      </c>
      <c r="M47" s="18">
        <v>2.8750279999999999</v>
      </c>
      <c r="N47" s="18">
        <v>3.3510270000000002</v>
      </c>
    </row>
    <row r="48" spans="1:39" x14ac:dyDescent="0.2">
      <c r="A48" s="12"/>
      <c r="B48" s="13" t="str">
        <f>B38</f>
        <v>A' (Val, pi-pi*)</v>
      </c>
      <c r="C48" s="18">
        <v>3.22031</v>
      </c>
      <c r="D48" s="18">
        <v>3.4858709999999999</v>
      </c>
      <c r="E48" s="18">
        <v>4.2348610000000004</v>
      </c>
      <c r="F48" s="18">
        <v>3.4383889999999999</v>
      </c>
      <c r="G48" s="18">
        <v>3.5344609999999999</v>
      </c>
      <c r="H48" s="18">
        <v>4.1711669999999996</v>
      </c>
      <c r="I48" s="18">
        <v>3.3527580000000001</v>
      </c>
      <c r="J48" s="18">
        <v>3.645079</v>
      </c>
      <c r="K48" s="18">
        <v>4.3104480000000001</v>
      </c>
      <c r="L48" s="18">
        <v>3.640943</v>
      </c>
      <c r="M48" s="18">
        <v>3.7216239999999998</v>
      </c>
      <c r="N48" s="18">
        <v>4.2405629999999999</v>
      </c>
    </row>
    <row r="49" spans="1:14" x14ac:dyDescent="0.2">
      <c r="A49" s="12"/>
      <c r="B49" s="13" t="str">
        <f>B39</f>
        <v>A" (Val, n-pi*)</v>
      </c>
      <c r="C49" s="18">
        <v>3.5909219999999999</v>
      </c>
      <c r="D49" s="18">
        <v>4.052352</v>
      </c>
      <c r="E49" s="18">
        <v>5.3101929999999999</v>
      </c>
      <c r="F49" s="18">
        <v>4.1099110000000003</v>
      </c>
      <c r="G49" s="18">
        <v>4.2030940000000001</v>
      </c>
      <c r="H49" s="18">
        <v>5.0990919999999997</v>
      </c>
      <c r="I49" s="18">
        <v>3.6302629999999998</v>
      </c>
      <c r="J49" s="18">
        <v>4.0958329999999998</v>
      </c>
      <c r="K49" s="18">
        <v>5.3446059999999997</v>
      </c>
      <c r="L49" s="18">
        <v>4.1609100000000003</v>
      </c>
      <c r="M49" s="18">
        <v>4.2520340000000001</v>
      </c>
      <c r="N49" s="18">
        <v>5.1301079999999999</v>
      </c>
    </row>
  </sheetData>
  <mergeCells count="4">
    <mergeCell ref="C42:E42"/>
    <mergeCell ref="F42:H42"/>
    <mergeCell ref="I42:K42"/>
    <mergeCell ref="L42:N4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5AD23-BDF7-7445-AE92-E0D44D52E3CE}">
  <dimension ref="A1:AM58"/>
  <sheetViews>
    <sheetView zoomScale="80" zoomScaleNormal="80" workbookViewId="0">
      <selection activeCell="D1" sqref="D1"/>
    </sheetView>
  </sheetViews>
  <sheetFormatPr baseColWidth="10" defaultRowHeight="16" x14ac:dyDescent="0.2"/>
  <sheetData>
    <row r="1" spans="1:22" x14ac:dyDescent="0.2">
      <c r="A1" s="9" t="s">
        <v>80</v>
      </c>
      <c r="B1" s="9"/>
      <c r="C1" s="9" t="s">
        <v>0</v>
      </c>
      <c r="D1" s="26"/>
      <c r="E1" s="10">
        <f>COUNT(C4:C11)</f>
        <v>8</v>
      </c>
      <c r="F1" s="25" t="s">
        <v>61</v>
      </c>
      <c r="G1" s="24" t="s">
        <v>421</v>
      </c>
      <c r="H1" s="24"/>
      <c r="I1" s="24"/>
      <c r="J1" s="10"/>
      <c r="K1" s="10"/>
      <c r="L1" s="10"/>
      <c r="M1" s="10"/>
      <c r="N1" s="24" t="s">
        <v>111</v>
      </c>
      <c r="O1" s="10"/>
      <c r="P1" s="10"/>
      <c r="Q1" s="10"/>
      <c r="R1" s="10"/>
      <c r="S1" s="10"/>
      <c r="T1" s="10"/>
      <c r="U1" s="10"/>
      <c r="V1" s="10"/>
    </row>
    <row r="2" spans="1:22" x14ac:dyDescent="0.2">
      <c r="A2" s="11" t="s">
        <v>25</v>
      </c>
      <c r="B2" s="12"/>
      <c r="C2" s="12" t="s">
        <v>48</v>
      </c>
      <c r="D2" s="12" t="s">
        <v>48</v>
      </c>
      <c r="E2" s="12" t="s">
        <v>76</v>
      </c>
      <c r="F2" s="12" t="s">
        <v>32</v>
      </c>
      <c r="G2" s="12" t="s">
        <v>32</v>
      </c>
      <c r="H2" s="12" t="s">
        <v>24</v>
      </c>
      <c r="I2" s="12" t="s">
        <v>24</v>
      </c>
      <c r="J2" s="12"/>
      <c r="K2" s="31" t="s">
        <v>23</v>
      </c>
      <c r="L2" s="31" t="s">
        <v>22</v>
      </c>
      <c r="M2" s="31"/>
      <c r="N2" s="31" t="s">
        <v>46</v>
      </c>
      <c r="O2" s="31" t="s">
        <v>46</v>
      </c>
      <c r="P2" s="31" t="s">
        <v>22</v>
      </c>
      <c r="Q2" s="10"/>
      <c r="R2" s="10"/>
      <c r="S2" s="10"/>
      <c r="T2" s="10"/>
    </row>
    <row r="3" spans="1:22" x14ac:dyDescent="0.2">
      <c r="A3" s="12"/>
      <c r="B3" s="12"/>
      <c r="C3" s="11" t="s">
        <v>318</v>
      </c>
      <c r="D3" s="11" t="s">
        <v>28</v>
      </c>
      <c r="E3" s="11" t="s">
        <v>29</v>
      </c>
      <c r="F3" s="11" t="s">
        <v>319</v>
      </c>
      <c r="G3" s="11" t="s">
        <v>1</v>
      </c>
      <c r="H3" s="11" t="s">
        <v>2</v>
      </c>
      <c r="I3" s="11" t="s">
        <v>317</v>
      </c>
      <c r="J3" s="11" t="s">
        <v>72</v>
      </c>
      <c r="K3" s="32" t="s">
        <v>127</v>
      </c>
      <c r="L3" s="32" t="s">
        <v>91</v>
      </c>
      <c r="M3" s="32" t="s">
        <v>57</v>
      </c>
      <c r="N3" s="32" t="s">
        <v>94</v>
      </c>
      <c r="O3" s="32" t="s">
        <v>94</v>
      </c>
      <c r="P3" s="32" t="s">
        <v>29</v>
      </c>
      <c r="Q3" s="10"/>
      <c r="R3" s="10"/>
      <c r="S3" s="10"/>
      <c r="T3" s="10"/>
    </row>
    <row r="4" spans="1:22" x14ac:dyDescent="0.2">
      <c r="A4" s="11" t="s">
        <v>35</v>
      </c>
      <c r="B4" s="13" t="s">
        <v>51</v>
      </c>
      <c r="C4" s="14">
        <v>1.073</v>
      </c>
      <c r="D4" s="14">
        <v>1.0920000000000001</v>
      </c>
      <c r="E4" s="14">
        <v>1.0900000000000001</v>
      </c>
      <c r="F4" s="14">
        <v>0.97399999999999998</v>
      </c>
      <c r="G4" s="14">
        <v>0.99</v>
      </c>
      <c r="H4" s="14">
        <v>0.97799999999999998</v>
      </c>
      <c r="I4" s="10">
        <v>0.97499999999999998</v>
      </c>
      <c r="J4" s="14">
        <f>H4+I4-F4</f>
        <v>0.97899999999999987</v>
      </c>
      <c r="K4" s="15">
        <v>87.2</v>
      </c>
      <c r="L4" s="19"/>
      <c r="M4" s="19" t="s">
        <v>56</v>
      </c>
      <c r="N4" s="24" t="s">
        <v>112</v>
      </c>
      <c r="O4" s="24">
        <v>-4</v>
      </c>
      <c r="P4" s="24" t="s">
        <v>101</v>
      </c>
      <c r="Q4" s="24"/>
      <c r="R4" s="10"/>
      <c r="S4" s="25"/>
      <c r="T4" s="10"/>
    </row>
    <row r="5" spans="1:22" x14ac:dyDescent="0.2">
      <c r="A5" s="11"/>
      <c r="B5" s="13" t="s">
        <v>54</v>
      </c>
      <c r="C5" s="14">
        <v>3.3</v>
      </c>
      <c r="D5" s="14">
        <v>3.2050000000000001</v>
      </c>
      <c r="E5" s="14">
        <v>3.2250000000000001</v>
      </c>
      <c r="F5" s="14">
        <v>3.089</v>
      </c>
      <c r="G5" s="14">
        <v>3.0070000000000001</v>
      </c>
      <c r="H5" s="14">
        <v>3.0019999999999998</v>
      </c>
      <c r="I5" s="14">
        <v>3.105</v>
      </c>
      <c r="J5" s="14">
        <f>H5+I5-F5</f>
        <v>3.0179999999999993</v>
      </c>
      <c r="K5" s="15">
        <v>84.3</v>
      </c>
      <c r="L5" s="19" t="s">
        <v>104</v>
      </c>
      <c r="M5" s="19" t="s">
        <v>59</v>
      </c>
      <c r="N5" s="24" t="s">
        <v>114</v>
      </c>
      <c r="O5" s="24">
        <v>1</v>
      </c>
      <c r="P5" s="24" t="s">
        <v>102</v>
      </c>
      <c r="Q5" s="24"/>
      <c r="R5" s="10"/>
      <c r="S5" s="10"/>
      <c r="T5" s="10"/>
    </row>
    <row r="6" spans="1:22" x14ac:dyDescent="0.2">
      <c r="A6" s="12"/>
      <c r="B6" s="13" t="s">
        <v>105</v>
      </c>
      <c r="C6" s="14">
        <v>3.2970000000000002</v>
      </c>
      <c r="D6" s="14">
        <v>3.0870000000000002</v>
      </c>
      <c r="E6" s="14">
        <v>3.2029999999999998</v>
      </c>
      <c r="F6" s="14">
        <v>3.2040000000000002</v>
      </c>
      <c r="G6" s="14">
        <v>3.07</v>
      </c>
      <c r="H6" s="14">
        <v>3.1629999999999998</v>
      </c>
      <c r="I6" s="10">
        <v>3.2040000000000002</v>
      </c>
      <c r="J6" s="14">
        <f>H6+I6-F6</f>
        <v>3.1629999999999998</v>
      </c>
      <c r="K6" s="15">
        <v>91.2</v>
      </c>
      <c r="L6" s="24"/>
      <c r="M6" s="19" t="s">
        <v>55</v>
      </c>
      <c r="N6" s="24" t="s">
        <v>116</v>
      </c>
      <c r="O6" s="24">
        <v>43</v>
      </c>
      <c r="P6" s="24" t="s">
        <v>87</v>
      </c>
      <c r="Q6" s="24"/>
      <c r="R6" s="10"/>
      <c r="S6" s="10"/>
      <c r="T6" s="10"/>
    </row>
    <row r="7" spans="1:22" x14ac:dyDescent="0.2">
      <c r="A7" s="12"/>
      <c r="B7" s="13" t="s">
        <v>106</v>
      </c>
      <c r="C7" s="14">
        <v>3.855</v>
      </c>
      <c r="D7" s="14">
        <v>3.6030000000000002</v>
      </c>
      <c r="E7" s="14">
        <v>3.7170000000000001</v>
      </c>
      <c r="F7" s="14">
        <v>3.75</v>
      </c>
      <c r="G7" s="14">
        <v>3.5920000000000001</v>
      </c>
      <c r="H7" s="14">
        <v>3.6789999999999998</v>
      </c>
      <c r="I7" s="10">
        <v>3.762</v>
      </c>
      <c r="J7" s="14">
        <f>H7+I7-F7</f>
        <v>3.6909999999999998</v>
      </c>
      <c r="K7" s="15">
        <v>91.2</v>
      </c>
      <c r="L7" s="19"/>
      <c r="M7" s="24" t="s">
        <v>58</v>
      </c>
      <c r="N7" s="24" t="s">
        <v>118</v>
      </c>
      <c r="O7" s="24">
        <v>81</v>
      </c>
      <c r="P7" s="24" t="s">
        <v>103</v>
      </c>
      <c r="Q7" s="24"/>
      <c r="R7" s="10"/>
      <c r="S7" s="10"/>
      <c r="T7" s="10"/>
    </row>
    <row r="8" spans="1:22" x14ac:dyDescent="0.2">
      <c r="A8" s="11" t="s">
        <v>3</v>
      </c>
      <c r="B8" s="13" t="s">
        <v>51</v>
      </c>
      <c r="C8" s="14">
        <v>1.1850000000000001</v>
      </c>
      <c r="D8" s="14">
        <v>1.165</v>
      </c>
      <c r="E8" s="14">
        <v>1.1539999999999999</v>
      </c>
      <c r="F8" s="14">
        <v>1.1419999999999999</v>
      </c>
      <c r="G8" s="14">
        <v>1.121</v>
      </c>
      <c r="H8" s="29"/>
      <c r="I8" s="29"/>
      <c r="J8" s="14">
        <f>E8+G8-D8</f>
        <v>1.1099999999999999</v>
      </c>
      <c r="K8" s="15">
        <v>96.1</v>
      </c>
      <c r="L8" s="19"/>
      <c r="M8" s="19" t="s">
        <v>56</v>
      </c>
      <c r="N8" s="24" t="s">
        <v>112</v>
      </c>
      <c r="O8" s="24">
        <v>-4</v>
      </c>
      <c r="P8" s="24" t="s">
        <v>101</v>
      </c>
      <c r="Q8" s="24"/>
      <c r="R8" s="10"/>
      <c r="S8" s="10"/>
      <c r="T8" s="10"/>
    </row>
    <row r="9" spans="1:22" x14ac:dyDescent="0.2">
      <c r="A9" s="12"/>
      <c r="B9" s="13" t="s">
        <v>54</v>
      </c>
      <c r="C9" s="14">
        <v>2.2280000000000002</v>
      </c>
      <c r="D9" s="14">
        <v>2.1909999999999998</v>
      </c>
      <c r="E9" s="14">
        <v>2.1949999999999998</v>
      </c>
      <c r="F9" s="14">
        <v>2.1819999999999999</v>
      </c>
      <c r="G9" s="14">
        <v>2.15</v>
      </c>
      <c r="H9" s="29"/>
      <c r="I9" s="29"/>
      <c r="J9" s="14">
        <f t="shared" ref="J9:J11" si="0">E9+G9-D9</f>
        <v>2.1539999999999999</v>
      </c>
      <c r="K9" s="15">
        <v>96.4</v>
      </c>
      <c r="L9" s="19"/>
      <c r="M9" s="19" t="s">
        <v>59</v>
      </c>
      <c r="N9" s="24" t="s">
        <v>113</v>
      </c>
      <c r="O9" s="24">
        <v>-2</v>
      </c>
      <c r="P9" s="24" t="s">
        <v>102</v>
      </c>
      <c r="Q9" s="24"/>
      <c r="R9" s="24"/>
      <c r="S9" s="10"/>
      <c r="T9" s="10"/>
    </row>
    <row r="10" spans="1:22" x14ac:dyDescent="0.2">
      <c r="A10" s="12"/>
      <c r="B10" s="13" t="s">
        <v>105</v>
      </c>
      <c r="C10" s="14">
        <v>3.2629999999999999</v>
      </c>
      <c r="D10" s="14">
        <v>3.0609999999999999</v>
      </c>
      <c r="E10" s="14">
        <v>3.1789999999999998</v>
      </c>
      <c r="F10" s="14">
        <v>3.1789999999999998</v>
      </c>
      <c r="G10" s="14">
        <v>3.0510000000000002</v>
      </c>
      <c r="H10" s="29"/>
      <c r="I10" s="29"/>
      <c r="J10" s="14">
        <f t="shared" si="0"/>
        <v>3.1690000000000005</v>
      </c>
      <c r="K10" s="15">
        <v>96.8</v>
      </c>
      <c r="L10" s="19"/>
      <c r="M10" s="19" t="s">
        <v>55</v>
      </c>
      <c r="N10" s="24" t="s">
        <v>115</v>
      </c>
      <c r="O10" s="24">
        <v>42</v>
      </c>
      <c r="P10" s="24" t="s">
        <v>107</v>
      </c>
      <c r="Q10" s="24"/>
      <c r="R10" s="24"/>
      <c r="S10" s="10"/>
      <c r="T10" s="10"/>
    </row>
    <row r="11" spans="1:22" x14ac:dyDescent="0.2">
      <c r="A11" s="12"/>
      <c r="B11" s="13" t="s">
        <v>106</v>
      </c>
      <c r="C11" s="14">
        <v>3.827</v>
      </c>
      <c r="D11" s="14">
        <v>3.5840000000000001</v>
      </c>
      <c r="E11" s="14">
        <v>3.7</v>
      </c>
      <c r="F11" s="14">
        <v>3.7280000000000002</v>
      </c>
      <c r="G11" s="14">
        <v>3.577</v>
      </c>
      <c r="H11" s="29"/>
      <c r="I11" s="29"/>
      <c r="J11" s="14">
        <f t="shared" si="0"/>
        <v>3.6930000000000001</v>
      </c>
      <c r="K11" s="15">
        <v>96.8</v>
      </c>
      <c r="L11" s="10"/>
      <c r="M11" s="24" t="s">
        <v>58</v>
      </c>
      <c r="N11" s="24" t="s">
        <v>117</v>
      </c>
      <c r="O11" s="24">
        <v>80</v>
      </c>
      <c r="P11" s="24" t="s">
        <v>103</v>
      </c>
      <c r="Q11" s="24"/>
      <c r="R11" s="24"/>
      <c r="S11" s="24"/>
      <c r="T11" s="24"/>
    </row>
    <row r="12" spans="1:22" x14ac:dyDescent="0.2">
      <c r="A12" s="10"/>
      <c r="B12" s="10"/>
      <c r="C12" s="10"/>
      <c r="D12" s="10"/>
      <c r="E12" s="10"/>
      <c r="F12" s="10"/>
      <c r="G12" s="10"/>
      <c r="H12" s="10"/>
      <c r="I12" s="10"/>
      <c r="J12" s="10"/>
      <c r="K12" s="10"/>
      <c r="L12" s="10"/>
      <c r="M12" s="10"/>
      <c r="N12" s="10"/>
      <c r="O12" s="10"/>
      <c r="P12" s="10"/>
      <c r="Q12" s="10"/>
      <c r="R12" s="10"/>
      <c r="S12" s="10"/>
      <c r="T12" s="10"/>
    </row>
    <row r="13" spans="1:22" x14ac:dyDescent="0.2">
      <c r="A13" s="11" t="s">
        <v>4</v>
      </c>
      <c r="B13" s="12"/>
      <c r="C13" s="12" t="s">
        <v>5</v>
      </c>
      <c r="D13" s="12" t="s">
        <v>5</v>
      </c>
      <c r="E13" s="12" t="s">
        <v>19</v>
      </c>
      <c r="F13" s="12"/>
      <c r="G13" s="12" t="s">
        <v>22</v>
      </c>
      <c r="H13" s="12" t="s">
        <v>24</v>
      </c>
      <c r="I13" s="12" t="s">
        <v>23</v>
      </c>
      <c r="J13" s="12" t="s">
        <v>24</v>
      </c>
      <c r="K13" s="12" t="s">
        <v>24</v>
      </c>
      <c r="L13" s="12"/>
      <c r="M13" s="12" t="s">
        <v>5</v>
      </c>
      <c r="N13" s="12" t="s">
        <v>5</v>
      </c>
      <c r="O13" s="12" t="s">
        <v>5</v>
      </c>
      <c r="P13" s="12" t="s">
        <v>19</v>
      </c>
      <c r="Q13" s="12" t="s">
        <v>19</v>
      </c>
      <c r="R13" s="12"/>
      <c r="S13" s="12"/>
      <c r="T13" s="10"/>
    </row>
    <row r="14" spans="1:22" x14ac:dyDescent="0.2">
      <c r="A14" s="12"/>
      <c r="B14" s="12"/>
      <c r="C14" s="11" t="s">
        <v>6</v>
      </c>
      <c r="D14" s="11" t="s">
        <v>7</v>
      </c>
      <c r="E14" s="11" t="s">
        <v>16</v>
      </c>
      <c r="F14" s="11" t="s">
        <v>9</v>
      </c>
      <c r="G14" s="11" t="s">
        <v>8</v>
      </c>
      <c r="H14" s="11" t="s">
        <v>26</v>
      </c>
      <c r="I14" s="11" t="s">
        <v>10</v>
      </c>
      <c r="J14" s="11" t="s">
        <v>11</v>
      </c>
      <c r="K14" s="11" t="s">
        <v>12</v>
      </c>
      <c r="L14" s="23" t="s">
        <v>36</v>
      </c>
      <c r="M14" s="11" t="s">
        <v>15</v>
      </c>
      <c r="N14" s="11" t="s">
        <v>17</v>
      </c>
      <c r="O14" s="11" t="s">
        <v>18</v>
      </c>
      <c r="P14" s="11" t="s">
        <v>15</v>
      </c>
      <c r="Q14" s="11" t="s">
        <v>13</v>
      </c>
      <c r="R14" s="11" t="s">
        <v>14</v>
      </c>
      <c r="S14" s="11" t="s">
        <v>20</v>
      </c>
      <c r="T14" s="10"/>
    </row>
    <row r="15" spans="1:22" x14ac:dyDescent="0.2">
      <c r="A15" s="11" t="s">
        <v>35</v>
      </c>
      <c r="B15" s="13" t="str">
        <f t="shared" ref="B15:B22" si="1">B4</f>
        <v>A2' (Val, pi-pi*)</v>
      </c>
      <c r="C15" s="10">
        <v>1.042</v>
      </c>
      <c r="D15" s="10">
        <v>1.0509999999999999</v>
      </c>
      <c r="E15" s="10">
        <v>1.581</v>
      </c>
      <c r="F15" s="29"/>
      <c r="G15" s="14">
        <v>1.0900000000000001</v>
      </c>
      <c r="H15" s="10">
        <v>1.0589999999999999</v>
      </c>
      <c r="I15" s="10">
        <v>1.071</v>
      </c>
      <c r="J15" s="29"/>
      <c r="K15" s="14">
        <v>0.97799999999999998</v>
      </c>
      <c r="L15" s="29"/>
      <c r="M15" s="14">
        <v>1.121</v>
      </c>
      <c r="N15" s="14">
        <v>1.137</v>
      </c>
      <c r="O15" s="14">
        <v>1.1100000000000001</v>
      </c>
      <c r="P15" s="14">
        <v>0.89300000000000002</v>
      </c>
      <c r="Q15" s="14">
        <v>1.0009999999999999</v>
      </c>
      <c r="R15" s="29"/>
      <c r="S15" s="29"/>
      <c r="T15" s="10"/>
    </row>
    <row r="16" spans="1:22" x14ac:dyDescent="0.2">
      <c r="A16" s="11"/>
      <c r="B16" s="13" t="str">
        <f t="shared" si="1"/>
        <v>E' (Val, pi-pi*)</v>
      </c>
      <c r="C16" s="10">
        <v>3.1080000000000001</v>
      </c>
      <c r="D16" s="10">
        <v>3.0369999999999999</v>
      </c>
      <c r="E16" s="14">
        <v>3.59</v>
      </c>
      <c r="F16" s="29"/>
      <c r="G16" s="14">
        <v>3.2250000000000001</v>
      </c>
      <c r="H16" s="10">
        <v>3.1309999999999998</v>
      </c>
      <c r="I16" s="10">
        <v>3.1549999999999998</v>
      </c>
      <c r="J16" s="29"/>
      <c r="K16" s="14">
        <v>3.0019999999999998</v>
      </c>
      <c r="L16" s="29"/>
      <c r="M16" s="14">
        <v>3.1619999999999999</v>
      </c>
      <c r="N16" s="14">
        <v>3.2240000000000002</v>
      </c>
      <c r="O16" s="14">
        <v>3.1619999999999999</v>
      </c>
      <c r="P16" s="14">
        <v>2.9449999999999998</v>
      </c>
      <c r="Q16" s="14">
        <v>2.9279999999999999</v>
      </c>
      <c r="R16" s="29"/>
      <c r="S16" s="29"/>
      <c r="T16" s="10"/>
    </row>
    <row r="17" spans="1:39" x14ac:dyDescent="0.2">
      <c r="A17" s="11"/>
      <c r="B17" s="13" t="str">
        <f t="shared" si="1"/>
        <v>A1" (Ryd)</v>
      </c>
      <c r="C17" s="10">
        <v>3.282</v>
      </c>
      <c r="D17" s="10">
        <v>3.1469999999999998</v>
      </c>
      <c r="E17" s="10">
        <v>3.5979999999999999</v>
      </c>
      <c r="F17" s="29"/>
      <c r="G17" s="14">
        <v>3.2029999999999998</v>
      </c>
      <c r="H17" s="10">
        <v>3.2010000000000001</v>
      </c>
      <c r="I17" s="10">
        <v>3.2109999999999999</v>
      </c>
      <c r="J17" s="29"/>
      <c r="K17" s="14">
        <v>3.1629999999999998</v>
      </c>
      <c r="L17" s="29"/>
      <c r="M17" s="14">
        <v>3.4569999999999999</v>
      </c>
      <c r="N17" s="14">
        <v>3.3809999999999998</v>
      </c>
      <c r="O17" s="14">
        <v>3.3029999999999999</v>
      </c>
      <c r="P17" s="14">
        <v>3.331</v>
      </c>
      <c r="Q17" s="14">
        <v>3.2029999999999998</v>
      </c>
      <c r="R17" s="29"/>
      <c r="S17" s="29"/>
      <c r="T17" s="10"/>
    </row>
    <row r="18" spans="1:39" x14ac:dyDescent="0.2">
      <c r="A18" s="11"/>
      <c r="B18" s="13" t="str">
        <f t="shared" si="1"/>
        <v>E" (Ryd)</v>
      </c>
      <c r="C18" s="10">
        <v>3.766</v>
      </c>
      <c r="D18" s="10">
        <v>3.6520000000000001</v>
      </c>
      <c r="E18" s="10">
        <v>4.1130000000000004</v>
      </c>
      <c r="F18" s="29"/>
      <c r="G18" s="14">
        <v>3.7170000000000001</v>
      </c>
      <c r="H18" s="10">
        <v>3.7210000000000001</v>
      </c>
      <c r="I18" s="10">
        <v>3.7309999999999999</v>
      </c>
      <c r="J18" s="29"/>
      <c r="K18" s="14">
        <v>3.6789999999999998</v>
      </c>
      <c r="L18" s="29"/>
      <c r="M18" s="14">
        <v>3.96</v>
      </c>
      <c r="N18" s="14">
        <v>3.8820000000000001</v>
      </c>
      <c r="O18" s="14">
        <v>3.8029999999999999</v>
      </c>
      <c r="P18" s="14">
        <v>3.84</v>
      </c>
      <c r="Q18" s="14">
        <v>3.71</v>
      </c>
      <c r="R18" s="29"/>
      <c r="S18" s="29"/>
      <c r="T18" s="10"/>
    </row>
    <row r="19" spans="1:39" x14ac:dyDescent="0.2">
      <c r="A19" s="11" t="s">
        <v>3</v>
      </c>
      <c r="B19" s="13" t="str">
        <f t="shared" si="1"/>
        <v>A2' (Val, pi-pi*)</v>
      </c>
      <c r="C19" s="10">
        <v>1.319</v>
      </c>
      <c r="D19" s="10">
        <v>1.181</v>
      </c>
      <c r="E19" s="10">
        <v>1.6279999999999999</v>
      </c>
      <c r="F19" s="29"/>
      <c r="G19" s="14">
        <v>1.1539999999999999</v>
      </c>
      <c r="H19" s="29"/>
      <c r="I19" s="29"/>
      <c r="J19" s="29"/>
      <c r="K19" s="29"/>
      <c r="L19" s="29"/>
      <c r="M19" s="14">
        <v>1.3939999999999999</v>
      </c>
      <c r="N19" s="14">
        <v>1.407</v>
      </c>
      <c r="O19" s="14">
        <v>1.33</v>
      </c>
      <c r="P19" s="14">
        <v>1.1879999999999999</v>
      </c>
      <c r="Q19" s="14">
        <v>1.1379999999999999</v>
      </c>
      <c r="R19" s="29"/>
      <c r="S19" s="29"/>
      <c r="T19" s="10"/>
    </row>
    <row r="20" spans="1:39" x14ac:dyDescent="0.2">
      <c r="A20" s="11"/>
      <c r="B20" s="13" t="str">
        <f t="shared" si="1"/>
        <v>E' (Val, pi-pi*)</v>
      </c>
      <c r="C20" s="10">
        <v>2.3820000000000001</v>
      </c>
      <c r="D20" s="10">
        <v>2.2360000000000002</v>
      </c>
      <c r="E20" s="10">
        <v>2.6349999999999998</v>
      </c>
      <c r="F20" s="29"/>
      <c r="G20" s="14">
        <v>2.1949999999999998</v>
      </c>
      <c r="H20" s="29"/>
      <c r="I20" s="29"/>
      <c r="J20" s="29"/>
      <c r="K20" s="29"/>
      <c r="L20" s="29"/>
      <c r="M20" s="14">
        <v>2.399</v>
      </c>
      <c r="N20" s="14">
        <v>2.4020000000000001</v>
      </c>
      <c r="O20" s="14">
        <v>2.347</v>
      </c>
      <c r="P20" s="14">
        <v>2.21</v>
      </c>
      <c r="Q20" s="14">
        <v>2.198</v>
      </c>
      <c r="R20" s="29"/>
      <c r="S20" s="29"/>
      <c r="T20" s="10"/>
      <c r="U20" s="10"/>
      <c r="V20" s="10"/>
      <c r="W20" s="10"/>
    </row>
    <row r="21" spans="1:39" x14ac:dyDescent="0.2">
      <c r="A21" s="11"/>
      <c r="B21" s="13" t="str">
        <f t="shared" si="1"/>
        <v>A1" (Ryd)</v>
      </c>
      <c r="C21" s="10">
        <v>3.2749999999999999</v>
      </c>
      <c r="D21" s="10">
        <v>3.1379999999999999</v>
      </c>
      <c r="E21" s="10">
        <v>3.573</v>
      </c>
      <c r="F21" s="29"/>
      <c r="G21" s="14">
        <v>3.1789999999999998</v>
      </c>
      <c r="H21" s="29"/>
      <c r="I21" s="29"/>
      <c r="J21" s="29"/>
      <c r="K21" s="29"/>
      <c r="L21" s="29"/>
      <c r="M21" s="14">
        <v>3.456</v>
      </c>
      <c r="N21" s="14">
        <v>3.3809999999999998</v>
      </c>
      <c r="O21" s="14">
        <v>3.3</v>
      </c>
      <c r="P21" s="14">
        <v>3.3340000000000001</v>
      </c>
      <c r="Q21" s="14">
        <v>3.1920000000000002</v>
      </c>
      <c r="R21" s="29"/>
      <c r="S21" s="29"/>
      <c r="T21" s="10"/>
      <c r="U21" s="10"/>
      <c r="V21" s="10"/>
      <c r="W21" s="10"/>
    </row>
    <row r="22" spans="1:39" x14ac:dyDescent="0.2">
      <c r="A22" s="11"/>
      <c r="B22" s="13" t="str">
        <f t="shared" si="1"/>
        <v>E" (Ryd)</v>
      </c>
      <c r="C22" s="10">
        <v>3.7610000000000001</v>
      </c>
      <c r="D22" s="10">
        <v>3.6429999999999998</v>
      </c>
      <c r="E22" s="14">
        <v>4.05</v>
      </c>
      <c r="F22" s="29"/>
      <c r="G22" s="14">
        <v>3.7</v>
      </c>
      <c r="H22" s="29"/>
      <c r="I22" s="29"/>
      <c r="J22" s="29"/>
      <c r="K22" s="29"/>
      <c r="L22" s="29"/>
      <c r="M22" s="14">
        <v>3.9569999999999999</v>
      </c>
      <c r="N22" s="14">
        <v>3.8780000000000001</v>
      </c>
      <c r="O22" s="14">
        <v>3.7989999999999999</v>
      </c>
      <c r="P22" s="14">
        <v>3.8380000000000001</v>
      </c>
      <c r="Q22" s="14">
        <v>3.7010000000000001</v>
      </c>
      <c r="R22" s="29"/>
      <c r="S22" s="29"/>
      <c r="T22" s="10"/>
      <c r="U22" s="10"/>
      <c r="V22" s="10"/>
      <c r="W22" s="10"/>
    </row>
    <row r="23" spans="1:39" x14ac:dyDescent="0.2">
      <c r="A23" s="10"/>
      <c r="B23" s="10"/>
      <c r="C23" s="10"/>
      <c r="D23" s="10"/>
      <c r="E23" s="10"/>
      <c r="F23" s="10"/>
      <c r="G23" s="10"/>
      <c r="H23" s="10"/>
      <c r="I23" s="10"/>
      <c r="J23" s="10"/>
      <c r="K23" s="10"/>
      <c r="L23" s="10"/>
      <c r="M23" s="14"/>
      <c r="N23" s="14"/>
      <c r="O23" s="14"/>
      <c r="P23" s="14"/>
      <c r="Q23" s="14"/>
      <c r="R23" s="10"/>
      <c r="S23" s="10"/>
      <c r="T23" s="10"/>
      <c r="U23" s="10"/>
      <c r="V23" s="10"/>
      <c r="W23" s="10"/>
    </row>
    <row r="24" spans="1:39" x14ac:dyDescent="0.2">
      <c r="A24" s="10"/>
      <c r="B24" s="10"/>
      <c r="C24" s="10"/>
      <c r="D24" s="10"/>
      <c r="E24" s="10"/>
      <c r="F24" s="10"/>
      <c r="G24" s="10"/>
      <c r="H24" s="10"/>
      <c r="I24" s="10"/>
      <c r="J24" s="10"/>
      <c r="K24" s="10"/>
      <c r="L24" s="10"/>
      <c r="M24" s="10"/>
      <c r="N24" s="10"/>
      <c r="O24" s="10"/>
      <c r="P24" s="10"/>
      <c r="Q24" s="10"/>
      <c r="R24" s="14"/>
      <c r="S24" s="14"/>
      <c r="T24" s="14"/>
      <c r="U24" s="14"/>
      <c r="V24" s="14"/>
      <c r="W24" s="14"/>
      <c r="X24" s="14"/>
      <c r="Y24" s="14"/>
      <c r="Z24" s="14"/>
      <c r="AA24" s="10"/>
      <c r="AB24" s="10"/>
      <c r="AC24" s="10"/>
      <c r="AD24" s="10"/>
      <c r="AE24" s="10"/>
      <c r="AF24" s="10"/>
    </row>
    <row r="25" spans="1:39" x14ac:dyDescent="0.2">
      <c r="A25" s="11" t="s">
        <v>262</v>
      </c>
      <c r="B25" s="12"/>
      <c r="C25" s="12" t="s">
        <v>22</v>
      </c>
      <c r="D25" s="12" t="s">
        <v>22</v>
      </c>
      <c r="E25" s="12" t="s">
        <v>22</v>
      </c>
      <c r="F25" s="12" t="s">
        <v>22</v>
      </c>
      <c r="G25" s="12" t="s">
        <v>5</v>
      </c>
      <c r="H25" s="12" t="s">
        <v>22</v>
      </c>
      <c r="I25" s="12" t="s">
        <v>5</v>
      </c>
      <c r="J25" s="12" t="s">
        <v>22</v>
      </c>
      <c r="K25" s="12" t="s">
        <v>22</v>
      </c>
      <c r="L25" s="12" t="s">
        <v>22</v>
      </c>
      <c r="M25" s="12" t="s">
        <v>22</v>
      </c>
      <c r="N25" s="12" t="s">
        <v>22</v>
      </c>
      <c r="O25" s="12" t="s">
        <v>5</v>
      </c>
      <c r="P25" s="12" t="s">
        <v>5</v>
      </c>
      <c r="Q25" s="12" t="s">
        <v>5</v>
      </c>
      <c r="R25" s="12" t="s">
        <v>22</v>
      </c>
      <c r="S25" s="12" t="s">
        <v>5</v>
      </c>
      <c r="T25" s="12" t="s">
        <v>5</v>
      </c>
      <c r="U25" s="12" t="s">
        <v>5</v>
      </c>
      <c r="V25" s="12" t="s">
        <v>22</v>
      </c>
      <c r="W25" s="12" t="s">
        <v>19</v>
      </c>
      <c r="X25" s="12" t="s">
        <v>22</v>
      </c>
      <c r="Y25" s="12" t="s">
        <v>22</v>
      </c>
      <c r="Z25" s="12" t="s">
        <v>22</v>
      </c>
      <c r="AA25" s="12" t="s">
        <v>22</v>
      </c>
      <c r="AB25" s="12" t="s">
        <v>265</v>
      </c>
      <c r="AC25" s="12" t="s">
        <v>265</v>
      </c>
      <c r="AD25" s="12" t="s">
        <v>265</v>
      </c>
      <c r="AE25" s="12" t="s">
        <v>265</v>
      </c>
      <c r="AF25" s="12" t="s">
        <v>265</v>
      </c>
      <c r="AG25" s="12" t="s">
        <v>265</v>
      </c>
      <c r="AH25" s="12" t="s">
        <v>265</v>
      </c>
      <c r="AI25" s="12" t="s">
        <v>265</v>
      </c>
      <c r="AJ25" s="12" t="s">
        <v>265</v>
      </c>
      <c r="AK25" s="12" t="s">
        <v>5</v>
      </c>
      <c r="AL25" s="12" t="s">
        <v>5</v>
      </c>
      <c r="AM25" s="12" t="s">
        <v>5</v>
      </c>
    </row>
    <row r="26" spans="1:39" x14ac:dyDescent="0.2">
      <c r="A26" s="12"/>
      <c r="B26" s="12"/>
      <c r="C26" s="11" t="s">
        <v>249</v>
      </c>
      <c r="D26" s="11" t="s">
        <v>251</v>
      </c>
      <c r="E26" s="11" t="s">
        <v>247</v>
      </c>
      <c r="F26" s="11" t="s">
        <v>248</v>
      </c>
      <c r="G26" s="11" t="s">
        <v>310</v>
      </c>
      <c r="H26" s="11" t="s">
        <v>256</v>
      </c>
      <c r="I26" s="11" t="s">
        <v>305</v>
      </c>
      <c r="J26" s="11" t="s">
        <v>260</v>
      </c>
      <c r="K26" s="11" t="s">
        <v>258</v>
      </c>
      <c r="L26" s="11" t="s">
        <v>255</v>
      </c>
      <c r="M26" s="11" t="s">
        <v>263</v>
      </c>
      <c r="N26" s="11" t="s">
        <v>257</v>
      </c>
      <c r="O26" s="11" t="s">
        <v>304</v>
      </c>
      <c r="P26" s="11" t="s">
        <v>338</v>
      </c>
      <c r="Q26" s="11" t="s">
        <v>339</v>
      </c>
      <c r="R26" s="11" t="s">
        <v>250</v>
      </c>
      <c r="S26" s="11" t="s">
        <v>340</v>
      </c>
      <c r="T26" s="11" t="s">
        <v>337</v>
      </c>
      <c r="U26" s="11" t="s">
        <v>309</v>
      </c>
      <c r="V26" s="11" t="s">
        <v>252</v>
      </c>
      <c r="W26" s="11" t="s">
        <v>311</v>
      </c>
      <c r="X26" s="11" t="s">
        <v>253</v>
      </c>
      <c r="Y26" s="11" t="s">
        <v>254</v>
      </c>
      <c r="Z26" s="11" t="s">
        <v>259</v>
      </c>
      <c r="AA26" s="11" t="s">
        <v>261</v>
      </c>
      <c r="AB26" s="11" t="s">
        <v>266</v>
      </c>
      <c r="AC26" s="11" t="s">
        <v>267</v>
      </c>
      <c r="AD26" s="11" t="s">
        <v>268</v>
      </c>
      <c r="AE26" s="11" t="s">
        <v>274</v>
      </c>
      <c r="AF26" s="11" t="s">
        <v>269</v>
      </c>
      <c r="AG26" s="11" t="s">
        <v>270</v>
      </c>
      <c r="AH26" s="11" t="s">
        <v>271</v>
      </c>
      <c r="AI26" s="11" t="s">
        <v>272</v>
      </c>
      <c r="AJ26" s="11" t="s">
        <v>273</v>
      </c>
      <c r="AK26" s="11" t="s">
        <v>330</v>
      </c>
      <c r="AL26" s="11" t="s">
        <v>331</v>
      </c>
      <c r="AM26" s="11" t="s">
        <v>332</v>
      </c>
    </row>
    <row r="27" spans="1:39" x14ac:dyDescent="0.2">
      <c r="A27" s="11" t="s">
        <v>35</v>
      </c>
      <c r="B27" s="13" t="str">
        <f t="shared" ref="B27:B34" si="2">B15</f>
        <v>A2' (Val, pi-pi*)</v>
      </c>
      <c r="C27" s="3">
        <v>1.272</v>
      </c>
      <c r="D27" s="3">
        <v>1.2410000000000001</v>
      </c>
      <c r="E27" s="3">
        <v>1.238</v>
      </c>
      <c r="F27" s="3">
        <v>1.266</v>
      </c>
      <c r="G27" s="3">
        <v>1.3420000000000001</v>
      </c>
      <c r="H27" s="3">
        <v>1.236</v>
      </c>
      <c r="I27" s="3">
        <v>1.2649999999999999</v>
      </c>
      <c r="J27" s="3">
        <v>1.3240000000000001</v>
      </c>
      <c r="K27" s="3">
        <v>1.3129999999999999</v>
      </c>
      <c r="L27" s="3">
        <v>1.1950000000000001</v>
      </c>
      <c r="M27" s="3">
        <v>1.306</v>
      </c>
      <c r="N27" s="3">
        <v>1.2669999999999999</v>
      </c>
      <c r="O27" s="3">
        <v>1.306</v>
      </c>
      <c r="P27" s="3">
        <v>1.3320000000000001</v>
      </c>
      <c r="Q27" s="3">
        <v>1.3180000000000001</v>
      </c>
      <c r="R27" s="3">
        <v>1.27</v>
      </c>
      <c r="S27" s="3">
        <v>1.1970000000000001</v>
      </c>
      <c r="T27" s="3">
        <v>1.2470000000000001</v>
      </c>
      <c r="U27" s="3">
        <v>1.3660000000000001</v>
      </c>
      <c r="V27" s="3">
        <v>1.286</v>
      </c>
      <c r="W27" s="3">
        <v>1.2909999999999999</v>
      </c>
      <c r="X27" s="3">
        <v>1.3029999999999999</v>
      </c>
      <c r="Y27" s="3">
        <v>1.3149999999999999</v>
      </c>
      <c r="Z27" s="3">
        <v>1.3029999999999999</v>
      </c>
      <c r="AA27" s="3">
        <v>1.3520000000000001</v>
      </c>
      <c r="AB27" s="3">
        <v>1.1240000000000001</v>
      </c>
      <c r="AC27" s="3">
        <v>1.246</v>
      </c>
      <c r="AD27" s="3">
        <v>1.1839999999999999</v>
      </c>
      <c r="AE27" s="3">
        <v>1.218</v>
      </c>
      <c r="AF27" s="3">
        <v>1.335</v>
      </c>
      <c r="AG27" s="3">
        <v>1.246</v>
      </c>
      <c r="AH27" s="3">
        <v>0.73199999999999998</v>
      </c>
      <c r="AI27" s="3">
        <v>0.97299999999999998</v>
      </c>
      <c r="AJ27" s="3">
        <v>0.89300000000000002</v>
      </c>
      <c r="AK27" s="3">
        <v>1.2789999999999999</v>
      </c>
      <c r="AL27" s="3">
        <v>1.246</v>
      </c>
      <c r="AM27" s="3">
        <v>1.262</v>
      </c>
    </row>
    <row r="28" spans="1:39" x14ac:dyDescent="0.2">
      <c r="A28" s="11"/>
      <c r="B28" s="13" t="str">
        <f t="shared" si="2"/>
        <v>E' (Val, pi-pi*)</v>
      </c>
      <c r="C28" s="3">
        <v>3.1240000000000001</v>
      </c>
      <c r="D28" s="3">
        <v>3.117</v>
      </c>
      <c r="E28" s="3">
        <v>3.1240000000000001</v>
      </c>
      <c r="F28" s="3">
        <v>3.206</v>
      </c>
      <c r="G28" s="3">
        <v>3.3250000000000002</v>
      </c>
      <c r="H28" s="3">
        <v>3.0739999999999998</v>
      </c>
      <c r="I28" s="3">
        <v>3.1059999999999999</v>
      </c>
      <c r="J28" s="3">
        <v>3.3250000000000002</v>
      </c>
      <c r="K28" s="3">
        <v>3.3530000000000002</v>
      </c>
      <c r="L28" s="3">
        <v>3.246</v>
      </c>
      <c r="M28" s="3">
        <v>3.2410000000000001</v>
      </c>
      <c r="N28" s="3">
        <v>3.3050000000000002</v>
      </c>
      <c r="O28" s="3">
        <v>3.3319999999999999</v>
      </c>
      <c r="P28" s="3">
        <v>3.343</v>
      </c>
      <c r="Q28" s="3">
        <v>3.3359999999999999</v>
      </c>
      <c r="R28" s="3">
        <v>3.319</v>
      </c>
      <c r="S28" s="3">
        <v>3.117</v>
      </c>
      <c r="T28" s="3">
        <v>3.202</v>
      </c>
      <c r="U28" s="3">
        <v>3.5259999999999998</v>
      </c>
      <c r="V28" s="3">
        <v>3.3650000000000002</v>
      </c>
      <c r="W28" s="3">
        <v>3.3380000000000001</v>
      </c>
      <c r="X28" s="3">
        <v>3.4529999999999998</v>
      </c>
      <c r="Y28" s="3">
        <v>3.5089999999999999</v>
      </c>
      <c r="Z28" s="3">
        <v>3.5139999999999998</v>
      </c>
      <c r="AA28" s="3">
        <v>3.367</v>
      </c>
      <c r="AB28" s="3">
        <v>3.0539999999999998</v>
      </c>
      <c r="AC28" s="3">
        <v>3.254</v>
      </c>
      <c r="AD28" s="3">
        <v>3.2040000000000002</v>
      </c>
      <c r="AE28" s="3">
        <v>3.3</v>
      </c>
      <c r="AF28" s="3">
        <v>3.5009999999999999</v>
      </c>
      <c r="AG28" s="3">
        <v>3.3519999999999999</v>
      </c>
      <c r="AH28" s="3">
        <v>2.6509999999999998</v>
      </c>
      <c r="AI28" s="3">
        <v>3.1059999999999999</v>
      </c>
      <c r="AJ28" s="3">
        <v>3.0470000000000002</v>
      </c>
      <c r="AK28" s="3">
        <v>3.2949999999999999</v>
      </c>
      <c r="AL28" s="3">
        <v>3.1970000000000001</v>
      </c>
      <c r="AM28" s="3">
        <v>3.246</v>
      </c>
    </row>
    <row r="29" spans="1:39" x14ac:dyDescent="0.2">
      <c r="A29" s="11"/>
      <c r="B29" s="13" t="str">
        <f t="shared" si="2"/>
        <v>A1" (Ryd)</v>
      </c>
      <c r="C29" s="3">
        <v>3.2040000000000002</v>
      </c>
      <c r="D29" s="3">
        <v>3.3359999999999999</v>
      </c>
      <c r="E29" s="3">
        <v>3.1150000000000002</v>
      </c>
      <c r="F29" s="3">
        <v>3.3250000000000002</v>
      </c>
      <c r="G29" s="3">
        <v>3.673</v>
      </c>
      <c r="H29" s="3">
        <v>2.4809999999999999</v>
      </c>
      <c r="I29" s="3">
        <v>2.5529999999999999</v>
      </c>
      <c r="J29" s="3">
        <v>3.2090000000000001</v>
      </c>
      <c r="K29" s="3">
        <v>3.5619999999999998</v>
      </c>
      <c r="L29" s="3">
        <v>3.903</v>
      </c>
      <c r="M29" s="3">
        <v>2.734</v>
      </c>
      <c r="N29" s="3">
        <v>3.24</v>
      </c>
      <c r="O29" s="3">
        <v>3.2959999999999998</v>
      </c>
      <c r="P29" s="3">
        <v>3.7519999999999998</v>
      </c>
      <c r="Q29" s="3">
        <v>3.7429999999999999</v>
      </c>
      <c r="R29" s="3">
        <v>3.375</v>
      </c>
      <c r="S29" s="3">
        <v>3.0539999999999998</v>
      </c>
      <c r="T29" s="3">
        <v>3.1920000000000002</v>
      </c>
      <c r="U29" s="3">
        <v>3.5310000000000001</v>
      </c>
      <c r="V29" s="3">
        <v>3.6459999999999999</v>
      </c>
      <c r="W29" s="3">
        <v>3.1389999999999998</v>
      </c>
      <c r="X29" s="3">
        <v>3.8490000000000002</v>
      </c>
      <c r="Y29" s="3">
        <v>3.9279999999999999</v>
      </c>
      <c r="Z29" s="3">
        <v>3.94</v>
      </c>
      <c r="AA29" s="3">
        <v>2.9089999999999998</v>
      </c>
      <c r="AB29" s="3">
        <v>3.15</v>
      </c>
      <c r="AC29" s="3">
        <v>3.4689999999999999</v>
      </c>
      <c r="AD29" s="3">
        <v>3.496</v>
      </c>
      <c r="AE29" s="3">
        <v>3.4609999999999999</v>
      </c>
      <c r="AF29" s="3">
        <v>3.9</v>
      </c>
      <c r="AG29" s="3">
        <v>3.7269999999999999</v>
      </c>
      <c r="AH29" s="3">
        <v>3.3740000000000001</v>
      </c>
      <c r="AI29" s="3">
        <v>3.5640000000000001</v>
      </c>
      <c r="AJ29" s="3">
        <v>3.6349999999999998</v>
      </c>
      <c r="AK29" s="3">
        <v>3.74</v>
      </c>
      <c r="AL29" s="3">
        <v>3.532</v>
      </c>
      <c r="AM29" s="3">
        <v>3.3519999999999999</v>
      </c>
    </row>
    <row r="30" spans="1:39" x14ac:dyDescent="0.2">
      <c r="A30" s="11"/>
      <c r="B30" s="13" t="str">
        <f t="shared" si="2"/>
        <v>E" (Ryd)</v>
      </c>
      <c r="C30" s="3">
        <v>3.5579999999999998</v>
      </c>
      <c r="D30" s="3">
        <v>3.726</v>
      </c>
      <c r="E30" s="3">
        <v>3.4940000000000002</v>
      </c>
      <c r="F30" s="3">
        <v>3.7170000000000001</v>
      </c>
      <c r="G30" s="3">
        <v>4.1100000000000003</v>
      </c>
      <c r="H30" s="3">
        <v>2.7610000000000001</v>
      </c>
      <c r="I30" s="3">
        <v>2.8260000000000001</v>
      </c>
      <c r="J30" s="3">
        <v>3.57</v>
      </c>
      <c r="K30" s="3">
        <v>3.895</v>
      </c>
      <c r="L30" s="3">
        <v>4.3849999999999998</v>
      </c>
      <c r="M30" s="3">
        <v>3.1309999999999998</v>
      </c>
      <c r="N30" s="3">
        <v>3.66</v>
      </c>
      <c r="O30" s="3">
        <v>3.706</v>
      </c>
      <c r="P30" s="3">
        <v>4.1100000000000003</v>
      </c>
      <c r="Q30" s="3">
        <v>4.1040000000000001</v>
      </c>
      <c r="R30" s="3">
        <v>3.8330000000000002</v>
      </c>
      <c r="S30" s="3">
        <v>3.5390000000000001</v>
      </c>
      <c r="T30" s="3">
        <v>3.6019999999999999</v>
      </c>
      <c r="U30" s="3">
        <v>4.056</v>
      </c>
      <c r="V30" s="3">
        <v>4.1180000000000003</v>
      </c>
      <c r="W30" s="3">
        <v>3.6789999999999998</v>
      </c>
      <c r="X30" s="3">
        <v>4.423</v>
      </c>
      <c r="Y30" s="3">
        <v>4.4729999999999999</v>
      </c>
      <c r="Z30" s="3">
        <v>4.4269999999999996</v>
      </c>
      <c r="AA30" s="3">
        <v>3.3130000000000002</v>
      </c>
      <c r="AB30" s="3">
        <v>3.5710000000000002</v>
      </c>
      <c r="AC30" s="3">
        <v>3.8919999999999999</v>
      </c>
      <c r="AD30" s="3">
        <v>3.9449999999999998</v>
      </c>
      <c r="AE30" s="3">
        <v>3.9950000000000001</v>
      </c>
      <c r="AF30" s="3">
        <v>4.4000000000000004</v>
      </c>
      <c r="AG30" s="3">
        <v>4.2220000000000004</v>
      </c>
      <c r="AH30" s="3">
        <v>3.9260000000000002</v>
      </c>
      <c r="AI30" s="3">
        <v>4.08</v>
      </c>
      <c r="AJ30" s="3">
        <v>4.1609999999999996</v>
      </c>
      <c r="AK30" s="3">
        <v>4.1870000000000003</v>
      </c>
      <c r="AL30" s="3">
        <v>4</v>
      </c>
      <c r="AM30" s="3">
        <v>3.8010000000000002</v>
      </c>
    </row>
    <row r="31" spans="1:39" x14ac:dyDescent="0.2">
      <c r="A31" s="11" t="s">
        <v>3</v>
      </c>
      <c r="B31" s="13" t="str">
        <f t="shared" si="2"/>
        <v>A2' (Val, pi-pi*)</v>
      </c>
      <c r="C31" s="3">
        <v>1.0580000000000001</v>
      </c>
      <c r="D31" s="3">
        <v>1.054</v>
      </c>
      <c r="E31" s="3">
        <v>1.0362</v>
      </c>
      <c r="F31" s="3">
        <v>1.028</v>
      </c>
      <c r="G31" s="3">
        <v>0.97399999999999998</v>
      </c>
      <c r="H31" s="3">
        <v>1.0840000000000001</v>
      </c>
      <c r="I31" s="3">
        <v>1.1100000000000001</v>
      </c>
      <c r="J31" s="3">
        <v>1.1040000000000001</v>
      </c>
      <c r="K31" s="3">
        <v>1.109</v>
      </c>
      <c r="L31" s="3">
        <v>1.044</v>
      </c>
      <c r="M31" s="3">
        <v>1.149</v>
      </c>
      <c r="N31" s="3">
        <v>1.0760000000000001</v>
      </c>
      <c r="O31" s="3">
        <v>1.109</v>
      </c>
      <c r="P31" s="3">
        <v>1.1539999999999999</v>
      </c>
      <c r="Q31" s="3">
        <v>1.143</v>
      </c>
      <c r="R31" s="3">
        <v>1.0129999999999999</v>
      </c>
      <c r="S31" s="3">
        <v>1.002</v>
      </c>
      <c r="T31" s="3">
        <v>1.024</v>
      </c>
      <c r="U31" s="3">
        <v>0.97299999999999998</v>
      </c>
      <c r="V31" s="3">
        <v>1.0509999999999999</v>
      </c>
      <c r="W31" s="3">
        <v>1.0820000000000001</v>
      </c>
      <c r="X31" s="3">
        <v>1.028</v>
      </c>
      <c r="Y31" s="3">
        <v>1.0089999999999999</v>
      </c>
      <c r="Z31" s="3">
        <v>0.92700000000000005</v>
      </c>
      <c r="AA31" s="3">
        <v>1.1000000000000001</v>
      </c>
      <c r="AB31" s="29"/>
      <c r="AC31" s="29"/>
      <c r="AD31" s="29"/>
      <c r="AE31" s="29"/>
      <c r="AF31" s="29"/>
      <c r="AG31" s="29"/>
      <c r="AH31" s="29"/>
      <c r="AI31" s="29"/>
      <c r="AJ31" s="29"/>
      <c r="AK31" s="3">
        <v>1.1140000000000001</v>
      </c>
      <c r="AL31" s="3">
        <v>1.036</v>
      </c>
      <c r="AM31" s="3">
        <v>1.083</v>
      </c>
    </row>
    <row r="32" spans="1:39" x14ac:dyDescent="0.2">
      <c r="A32" s="11"/>
      <c r="B32" s="13" t="str">
        <f t="shared" si="2"/>
        <v>E' (Val, pi-pi*)</v>
      </c>
      <c r="C32" s="3">
        <v>1.996</v>
      </c>
      <c r="D32" s="3">
        <v>2.0350000000000001</v>
      </c>
      <c r="E32" s="3">
        <v>2.0099999999999998</v>
      </c>
      <c r="F32" s="3">
        <v>1.976</v>
      </c>
      <c r="G32" s="3">
        <v>1.722</v>
      </c>
      <c r="H32" s="3">
        <v>2.012</v>
      </c>
      <c r="I32" s="3">
        <v>2.0259999999999998</v>
      </c>
      <c r="J32" s="3">
        <v>2.1059999999999999</v>
      </c>
      <c r="K32" s="3">
        <v>2.1480000000000001</v>
      </c>
      <c r="L32" s="3">
        <v>2.0699999999999998</v>
      </c>
      <c r="M32" s="3">
        <v>2.1829999999999998</v>
      </c>
      <c r="N32" s="3">
        <v>2.1640000000000001</v>
      </c>
      <c r="O32" s="3">
        <v>2.1840000000000002</v>
      </c>
      <c r="P32" s="3">
        <v>2.1840000000000002</v>
      </c>
      <c r="Q32" s="3">
        <v>2.1779999999999999</v>
      </c>
      <c r="R32" s="3">
        <v>1.9630000000000001</v>
      </c>
      <c r="S32" s="3">
        <v>1.996</v>
      </c>
      <c r="T32" s="3">
        <v>1.988</v>
      </c>
      <c r="U32" s="3">
        <v>1.77</v>
      </c>
      <c r="V32" s="3">
        <v>2.0299999999999998</v>
      </c>
      <c r="W32" s="3">
        <v>2.08</v>
      </c>
      <c r="X32" s="3">
        <v>1.9910000000000001</v>
      </c>
      <c r="Y32" s="3">
        <v>1.976</v>
      </c>
      <c r="Z32" s="3">
        <v>1.829</v>
      </c>
      <c r="AA32" s="3">
        <v>2.0710000000000002</v>
      </c>
      <c r="AB32" s="29"/>
      <c r="AC32" s="29"/>
      <c r="AD32" s="29"/>
      <c r="AE32" s="29"/>
      <c r="AF32" s="29"/>
      <c r="AG32" s="29"/>
      <c r="AH32" s="29"/>
      <c r="AI32" s="29"/>
      <c r="AJ32" s="29"/>
      <c r="AK32" s="3">
        <v>2.1920000000000002</v>
      </c>
      <c r="AL32" s="3">
        <v>2.028</v>
      </c>
      <c r="AM32" s="3">
        <v>2.1269999999999998</v>
      </c>
    </row>
    <row r="33" spans="1:39" x14ac:dyDescent="0.2">
      <c r="A33" s="11"/>
      <c r="B33" s="13" t="str">
        <f t="shared" si="2"/>
        <v>A1" (Ryd)</v>
      </c>
      <c r="C33" s="3">
        <v>3.1240000000000001</v>
      </c>
      <c r="D33" s="3">
        <v>3.3010000000000002</v>
      </c>
      <c r="E33" s="3">
        <v>3.1059999999999999</v>
      </c>
      <c r="F33" s="3">
        <v>3.2970000000000002</v>
      </c>
      <c r="G33" s="3">
        <v>3.63</v>
      </c>
      <c r="H33" s="3">
        <v>2.4449999999999998</v>
      </c>
      <c r="I33" s="3">
        <v>2.5139999999999998</v>
      </c>
      <c r="J33" s="3">
        <v>3.2709999999999999</v>
      </c>
      <c r="K33" s="3">
        <v>3.5369999999999999</v>
      </c>
      <c r="L33" s="3">
        <v>3.8690000000000002</v>
      </c>
      <c r="M33" s="3">
        <v>2.7869999999999999</v>
      </c>
      <c r="N33" s="3">
        <v>3.2280000000000002</v>
      </c>
      <c r="O33" s="3">
        <v>3.2829999999999999</v>
      </c>
      <c r="P33" s="3">
        <v>3.734</v>
      </c>
      <c r="Q33" s="3">
        <v>3.726</v>
      </c>
      <c r="R33" s="3">
        <v>3.3639999999999999</v>
      </c>
      <c r="S33" s="3">
        <v>3.052</v>
      </c>
      <c r="T33" s="3">
        <v>3.1890000000000001</v>
      </c>
      <c r="U33" s="3">
        <v>3.5230000000000001</v>
      </c>
      <c r="V33" s="3">
        <v>3.629</v>
      </c>
      <c r="W33" s="3">
        <v>3.1819999999999999</v>
      </c>
      <c r="X33" s="3">
        <v>3.843</v>
      </c>
      <c r="Y33" s="3">
        <v>3.9079999999999999</v>
      </c>
      <c r="Z33" s="3">
        <v>3.9079999999999999</v>
      </c>
      <c r="AA33" s="3">
        <v>2.964</v>
      </c>
      <c r="AB33" s="29"/>
      <c r="AC33" s="29"/>
      <c r="AD33" s="29"/>
      <c r="AE33" s="29"/>
      <c r="AF33" s="29"/>
      <c r="AG33" s="29"/>
      <c r="AH33" s="29"/>
      <c r="AI33" s="29"/>
      <c r="AJ33" s="29"/>
      <c r="AK33" s="3">
        <v>3.8239999999999998</v>
      </c>
      <c r="AL33" s="3">
        <v>3.524</v>
      </c>
      <c r="AM33" s="3">
        <v>3.367</v>
      </c>
    </row>
    <row r="34" spans="1:39" x14ac:dyDescent="0.2">
      <c r="A34" s="11"/>
      <c r="B34" s="13" t="str">
        <f t="shared" si="2"/>
        <v>E" (Ryd)</v>
      </c>
      <c r="C34" s="3">
        <v>3.5470000000000002</v>
      </c>
      <c r="D34" s="3">
        <v>3.6739999999999999</v>
      </c>
      <c r="E34" s="3">
        <v>3.492</v>
      </c>
      <c r="F34" s="3">
        <v>3.6970000000000001</v>
      </c>
      <c r="G34" s="3">
        <v>4.0830000000000002</v>
      </c>
      <c r="H34" s="3">
        <v>2.7290000000000001</v>
      </c>
      <c r="I34" s="3">
        <v>2.786</v>
      </c>
      <c r="J34" s="3">
        <v>3.633</v>
      </c>
      <c r="K34" s="3">
        <v>3.8570000000000002</v>
      </c>
      <c r="L34" s="3">
        <v>4.3650000000000002</v>
      </c>
      <c r="M34" s="3">
        <v>3.2050000000000001</v>
      </c>
      <c r="N34" s="3">
        <v>3.6320000000000001</v>
      </c>
      <c r="O34" s="3">
        <v>3.677</v>
      </c>
      <c r="P34" s="3">
        <v>4.0709999999999997</v>
      </c>
      <c r="Q34" s="3">
        <v>4.0659999999999998</v>
      </c>
      <c r="R34" s="3">
        <v>3.83</v>
      </c>
      <c r="S34" s="3">
        <v>3.5419999999999998</v>
      </c>
      <c r="T34" s="3">
        <v>3.605</v>
      </c>
      <c r="U34" s="3">
        <v>4.0549999999999997</v>
      </c>
      <c r="V34" s="3">
        <v>4.0739999999999998</v>
      </c>
      <c r="W34" s="3">
        <v>3.7069999999999999</v>
      </c>
      <c r="X34" s="3">
        <v>4.3680000000000003</v>
      </c>
      <c r="Y34" s="3">
        <v>4.4180000000000001</v>
      </c>
      <c r="Z34" s="3">
        <v>4.4020000000000001</v>
      </c>
      <c r="AA34" s="3">
        <v>3.3969999999999998</v>
      </c>
      <c r="AB34" s="29"/>
      <c r="AC34" s="29"/>
      <c r="AD34" s="29"/>
      <c r="AE34" s="29"/>
      <c r="AF34" s="29"/>
      <c r="AG34" s="29"/>
      <c r="AH34" s="29"/>
      <c r="AI34" s="29"/>
      <c r="AJ34" s="29"/>
      <c r="AK34" s="3">
        <v>4.2759999999999998</v>
      </c>
      <c r="AL34" s="3">
        <v>3.9969999999999999</v>
      </c>
      <c r="AM34" s="3">
        <v>3.8220000000000001</v>
      </c>
    </row>
    <row r="35" spans="1:39" x14ac:dyDescent="0.2">
      <c r="C35" s="3"/>
      <c r="D35" s="3"/>
      <c r="E35" s="3"/>
      <c r="F35" s="3"/>
      <c r="G35" s="3"/>
      <c r="H35" s="3"/>
      <c r="I35" s="3"/>
      <c r="J35" s="3"/>
      <c r="K35" s="3"/>
      <c r="L35" s="3"/>
      <c r="M35" s="3"/>
      <c r="N35" s="3"/>
      <c r="O35" s="3"/>
      <c r="P35" s="4"/>
      <c r="Q35" s="3"/>
      <c r="R35" s="3"/>
      <c r="S35" s="3"/>
      <c r="T35" s="3"/>
      <c r="U35" s="3"/>
      <c r="V35" s="3"/>
      <c r="W35" s="3"/>
      <c r="X35" s="3"/>
      <c r="Y35" s="3"/>
      <c r="Z35" s="3"/>
      <c r="AA35" s="3"/>
      <c r="AB35" s="3"/>
      <c r="AC35" s="3"/>
      <c r="AD35" s="3"/>
      <c r="AE35" s="3"/>
      <c r="AF35" s="3"/>
      <c r="AG35" s="3"/>
      <c r="AH35" s="3"/>
      <c r="AI35" s="3"/>
      <c r="AJ35" s="3"/>
    </row>
    <row r="37" spans="1:39" x14ac:dyDescent="0.2">
      <c r="A37" s="11" t="s">
        <v>264</v>
      </c>
      <c r="B37" s="12"/>
      <c r="C37" s="12" t="s">
        <v>22</v>
      </c>
      <c r="D37" s="12" t="s">
        <v>22</v>
      </c>
      <c r="E37" s="12" t="s">
        <v>22</v>
      </c>
      <c r="F37" s="12" t="s">
        <v>22</v>
      </c>
      <c r="G37" s="12" t="s">
        <v>5</v>
      </c>
      <c r="H37" s="12" t="s">
        <v>22</v>
      </c>
      <c r="I37" s="12" t="s">
        <v>5</v>
      </c>
      <c r="J37" s="12" t="s">
        <v>22</v>
      </c>
      <c r="K37" s="12" t="s">
        <v>22</v>
      </c>
      <c r="L37" s="12" t="s">
        <v>22</v>
      </c>
      <c r="M37" s="12" t="s">
        <v>22</v>
      </c>
      <c r="N37" s="12" t="s">
        <v>22</v>
      </c>
      <c r="O37" s="12" t="s">
        <v>5</v>
      </c>
      <c r="P37" s="12" t="s">
        <v>5</v>
      </c>
      <c r="Q37" s="12" t="s">
        <v>5</v>
      </c>
      <c r="R37" s="12" t="s">
        <v>22</v>
      </c>
      <c r="S37" s="12" t="s">
        <v>5</v>
      </c>
      <c r="T37" s="12" t="s">
        <v>5</v>
      </c>
      <c r="U37" s="12" t="s">
        <v>5</v>
      </c>
      <c r="V37" s="12" t="s">
        <v>22</v>
      </c>
      <c r="W37" s="12" t="s">
        <v>19</v>
      </c>
      <c r="X37" s="12" t="s">
        <v>22</v>
      </c>
      <c r="Y37" s="12" t="s">
        <v>22</v>
      </c>
      <c r="Z37" s="12" t="s">
        <v>22</v>
      </c>
      <c r="AA37" s="12" t="s">
        <v>22</v>
      </c>
      <c r="AB37" s="12" t="s">
        <v>265</v>
      </c>
      <c r="AC37" s="12" t="s">
        <v>265</v>
      </c>
      <c r="AD37" s="12" t="s">
        <v>265</v>
      </c>
      <c r="AE37" s="12" t="s">
        <v>265</v>
      </c>
      <c r="AF37" s="12" t="s">
        <v>265</v>
      </c>
      <c r="AG37" s="12" t="s">
        <v>265</v>
      </c>
      <c r="AH37" s="12" t="s">
        <v>265</v>
      </c>
      <c r="AI37" s="12" t="s">
        <v>265</v>
      </c>
      <c r="AJ37" s="12" t="s">
        <v>265</v>
      </c>
      <c r="AK37" s="12" t="s">
        <v>5</v>
      </c>
      <c r="AL37" s="12" t="s">
        <v>5</v>
      </c>
      <c r="AM37" s="12" t="s">
        <v>5</v>
      </c>
    </row>
    <row r="38" spans="1:39" x14ac:dyDescent="0.2">
      <c r="A38" s="12"/>
      <c r="B38" s="12"/>
      <c r="C38" s="11" t="s">
        <v>249</v>
      </c>
      <c r="D38" s="11" t="s">
        <v>251</v>
      </c>
      <c r="E38" s="11" t="s">
        <v>247</v>
      </c>
      <c r="F38" s="11" t="s">
        <v>248</v>
      </c>
      <c r="G38" s="11" t="s">
        <v>310</v>
      </c>
      <c r="H38" s="11" t="s">
        <v>256</v>
      </c>
      <c r="I38" s="11" t="s">
        <v>305</v>
      </c>
      <c r="J38" s="11" t="s">
        <v>260</v>
      </c>
      <c r="K38" s="11" t="s">
        <v>258</v>
      </c>
      <c r="L38" s="11" t="s">
        <v>255</v>
      </c>
      <c r="M38" s="11" t="s">
        <v>263</v>
      </c>
      <c r="N38" s="11" t="s">
        <v>257</v>
      </c>
      <c r="O38" s="11" t="s">
        <v>304</v>
      </c>
      <c r="P38" s="11" t="s">
        <v>338</v>
      </c>
      <c r="Q38" s="11" t="s">
        <v>339</v>
      </c>
      <c r="R38" s="11" t="s">
        <v>250</v>
      </c>
      <c r="S38" s="11" t="s">
        <v>340</v>
      </c>
      <c r="T38" s="11" t="s">
        <v>337</v>
      </c>
      <c r="U38" s="11" t="s">
        <v>309</v>
      </c>
      <c r="V38" s="11" t="s">
        <v>252</v>
      </c>
      <c r="W38" s="11" t="s">
        <v>311</v>
      </c>
      <c r="X38" s="11" t="s">
        <v>253</v>
      </c>
      <c r="Y38" s="11" t="s">
        <v>254</v>
      </c>
      <c r="Z38" s="11" t="s">
        <v>259</v>
      </c>
      <c r="AA38" s="11" t="s">
        <v>261</v>
      </c>
      <c r="AB38" s="11" t="s">
        <v>266</v>
      </c>
      <c r="AC38" s="11" t="s">
        <v>267</v>
      </c>
      <c r="AD38" s="11" t="s">
        <v>268</v>
      </c>
      <c r="AE38" s="11" t="s">
        <v>274</v>
      </c>
      <c r="AF38" s="11" t="s">
        <v>269</v>
      </c>
      <c r="AG38" s="11" t="s">
        <v>270</v>
      </c>
      <c r="AH38" s="11" t="s">
        <v>271</v>
      </c>
      <c r="AI38" s="11" t="s">
        <v>272</v>
      </c>
      <c r="AJ38" s="11" t="s">
        <v>273</v>
      </c>
      <c r="AK38" s="11" t="s">
        <v>330</v>
      </c>
      <c r="AL38" s="11" t="s">
        <v>331</v>
      </c>
      <c r="AM38" s="11" t="s">
        <v>332</v>
      </c>
    </row>
    <row r="39" spans="1:39" x14ac:dyDescent="0.2">
      <c r="A39" s="11" t="s">
        <v>35</v>
      </c>
      <c r="B39" s="13" t="str">
        <f t="shared" ref="B39:B46" si="3">B27</f>
        <v>A2' (Val, pi-pi*)</v>
      </c>
      <c r="C39" s="3">
        <v>1.2989999999999999</v>
      </c>
      <c r="D39" s="3">
        <v>1.2689999999999999</v>
      </c>
      <c r="E39" s="3">
        <v>1.2669999999999999</v>
      </c>
      <c r="F39" s="3">
        <v>1.298</v>
      </c>
      <c r="G39" s="3">
        <v>1.3759999999999999</v>
      </c>
      <c r="H39" s="3">
        <v>1.2709999999999999</v>
      </c>
      <c r="I39" s="3">
        <v>1.302</v>
      </c>
      <c r="J39" s="3">
        <v>1.3680000000000001</v>
      </c>
      <c r="K39" s="3">
        <v>1.36</v>
      </c>
      <c r="L39" s="3">
        <v>1.242</v>
      </c>
      <c r="M39" s="3">
        <v>1.363</v>
      </c>
      <c r="N39" s="3">
        <v>1.3240000000000001</v>
      </c>
      <c r="O39" s="3">
        <v>1.3620000000000001</v>
      </c>
      <c r="P39" s="3">
        <v>1.367</v>
      </c>
      <c r="Q39" s="3">
        <v>1.3540000000000001</v>
      </c>
      <c r="R39" s="3">
        <v>1.325</v>
      </c>
      <c r="S39" s="3">
        <v>1.232</v>
      </c>
      <c r="T39" s="3">
        <v>1.2829999999999999</v>
      </c>
      <c r="U39" s="3">
        <v>1.486</v>
      </c>
      <c r="V39" s="3">
        <v>1.3460000000000001</v>
      </c>
      <c r="W39" s="3">
        <v>1.367</v>
      </c>
      <c r="X39" s="3">
        <v>1.3859999999999999</v>
      </c>
      <c r="Y39" s="3">
        <v>1.4179999999999999</v>
      </c>
      <c r="Z39" s="3">
        <v>1.407</v>
      </c>
      <c r="AA39" s="3">
        <v>1.431</v>
      </c>
      <c r="AB39" s="3">
        <v>1.155</v>
      </c>
      <c r="AC39" s="3">
        <v>1.2869999999999999</v>
      </c>
      <c r="AD39" s="3">
        <v>1.2410000000000001</v>
      </c>
      <c r="AE39" s="3">
        <v>1.3109999999999999</v>
      </c>
      <c r="AF39" s="3">
        <v>1.4379999999999999</v>
      </c>
      <c r="AG39" s="3">
        <v>1.3460000000000001</v>
      </c>
      <c r="AH39" s="3">
        <v>0.79400000000000004</v>
      </c>
      <c r="AI39" s="3">
        <v>1.0840000000000001</v>
      </c>
      <c r="AJ39" s="3">
        <v>1.014</v>
      </c>
      <c r="AK39" s="3">
        <v>1.3160000000000001</v>
      </c>
      <c r="AL39" s="3">
        <v>1.278</v>
      </c>
      <c r="AM39" s="3">
        <v>1.3</v>
      </c>
    </row>
    <row r="40" spans="1:39" x14ac:dyDescent="0.2">
      <c r="A40" s="11"/>
      <c r="B40" s="13" t="str">
        <f t="shared" si="3"/>
        <v>E' (Val, pi-pi*)</v>
      </c>
      <c r="C40" s="3">
        <v>3.32</v>
      </c>
      <c r="D40" s="3">
        <v>3.3149999999999999</v>
      </c>
      <c r="E40" s="3">
        <v>3.3180000000000001</v>
      </c>
      <c r="F40" s="3">
        <v>3.4039999999999999</v>
      </c>
      <c r="G40" s="3">
        <v>3.5190000000000001</v>
      </c>
      <c r="H40" s="3">
        <v>3.2450000000000001</v>
      </c>
      <c r="I40" s="3">
        <v>3.2839999999999998</v>
      </c>
      <c r="J40" s="3">
        <v>3.5179999999999998</v>
      </c>
      <c r="K40" s="3">
        <v>3.5710000000000002</v>
      </c>
      <c r="L40" s="3">
        <v>3.4649999999999999</v>
      </c>
      <c r="M40" s="3">
        <v>3.43</v>
      </c>
      <c r="N40" s="3">
        <v>3.516</v>
      </c>
      <c r="O40" s="3">
        <v>3.5449999999999999</v>
      </c>
      <c r="P40" s="3">
        <v>3.5489999999999999</v>
      </c>
      <c r="Q40" s="3">
        <v>3.5430000000000001</v>
      </c>
      <c r="R40" s="3">
        <v>3.524</v>
      </c>
      <c r="S40" s="3">
        <v>3.3170000000000002</v>
      </c>
      <c r="T40" s="3">
        <v>3.3980000000000001</v>
      </c>
      <c r="U40" s="3">
        <v>3.7490000000000001</v>
      </c>
      <c r="V40" s="3">
        <v>3.58</v>
      </c>
      <c r="W40" s="3">
        <v>3.5409999999999999</v>
      </c>
      <c r="X40" s="3">
        <v>3.677</v>
      </c>
      <c r="Y40" s="3">
        <v>3.74</v>
      </c>
      <c r="Z40" s="3">
        <v>3.7509999999999999</v>
      </c>
      <c r="AA40" s="3">
        <v>3.5779999999999998</v>
      </c>
      <c r="AB40" s="3">
        <v>3.194</v>
      </c>
      <c r="AC40" s="3">
        <v>3.4239999999999999</v>
      </c>
      <c r="AD40" s="3">
        <v>3.3580000000000001</v>
      </c>
      <c r="AE40" s="3">
        <v>3.4820000000000002</v>
      </c>
      <c r="AF40" s="3">
        <v>3.7109999999999999</v>
      </c>
      <c r="AG40" s="3">
        <v>3.536</v>
      </c>
      <c r="AH40" s="3">
        <v>2.7730000000000001</v>
      </c>
      <c r="AI40" s="3">
        <v>3.2759999999999998</v>
      </c>
      <c r="AJ40" s="3">
        <v>3.214</v>
      </c>
      <c r="AK40" s="3">
        <v>3.4990000000000001</v>
      </c>
      <c r="AL40" s="3">
        <v>3.3980000000000001</v>
      </c>
      <c r="AM40" s="3">
        <v>3.4460000000000002</v>
      </c>
    </row>
    <row r="41" spans="1:39" x14ac:dyDescent="0.2">
      <c r="A41" s="11"/>
      <c r="B41" s="13" t="str">
        <f t="shared" si="3"/>
        <v>A1" (Ryd)</v>
      </c>
      <c r="C41" s="3">
        <v>3.2040000000000002</v>
      </c>
      <c r="D41" s="3">
        <v>3.3359999999999999</v>
      </c>
      <c r="E41" s="3">
        <v>3.1150000000000002</v>
      </c>
      <c r="F41" s="3">
        <v>3.3260000000000001</v>
      </c>
      <c r="G41" s="3">
        <v>3.6749999999999998</v>
      </c>
      <c r="H41" s="3">
        <v>2.4910000000000001</v>
      </c>
      <c r="I41" s="3">
        <v>2.5590000000000002</v>
      </c>
      <c r="J41" s="3">
        <v>3.2130000000000001</v>
      </c>
      <c r="K41" s="3">
        <v>3.5680000000000001</v>
      </c>
      <c r="L41" s="3">
        <v>3.91</v>
      </c>
      <c r="M41" s="3">
        <v>2.742</v>
      </c>
      <c r="N41" s="3">
        <v>3.242</v>
      </c>
      <c r="O41" s="3">
        <v>3.298</v>
      </c>
      <c r="P41" s="3">
        <v>3.7559999999999998</v>
      </c>
      <c r="Q41" s="3">
        <v>3.746</v>
      </c>
      <c r="R41" s="3">
        <v>3.3759999999999999</v>
      </c>
      <c r="S41" s="3">
        <v>3.0550000000000002</v>
      </c>
      <c r="T41" s="3">
        <v>3.1930000000000001</v>
      </c>
      <c r="U41" s="3">
        <v>3.5329999999999999</v>
      </c>
      <c r="V41" s="3">
        <v>3.6480000000000001</v>
      </c>
      <c r="W41" s="3">
        <v>3.1509999999999998</v>
      </c>
      <c r="X41" s="3">
        <v>3.8530000000000002</v>
      </c>
      <c r="Y41" s="3">
        <v>3.931</v>
      </c>
      <c r="Z41" s="3">
        <v>3.9420000000000002</v>
      </c>
      <c r="AA41" s="3">
        <v>2.919</v>
      </c>
      <c r="AB41" s="3">
        <v>3.1509999999999998</v>
      </c>
      <c r="AC41" s="3">
        <v>3.4710000000000001</v>
      </c>
      <c r="AD41" s="3">
        <v>3.4980000000000002</v>
      </c>
      <c r="AE41" s="3">
        <v>3.4630000000000001</v>
      </c>
      <c r="AF41" s="3">
        <v>3.903</v>
      </c>
      <c r="AG41" s="3">
        <v>3.7290000000000001</v>
      </c>
      <c r="AH41" s="3">
        <v>3.3740000000000001</v>
      </c>
      <c r="AI41" s="3">
        <v>3.5659999999999998</v>
      </c>
      <c r="AJ41" s="3">
        <v>3.637</v>
      </c>
      <c r="AK41" s="3">
        <v>3.742</v>
      </c>
      <c r="AL41" s="3">
        <v>3.5339999999999998</v>
      </c>
      <c r="AM41" s="3">
        <v>3.3530000000000002</v>
      </c>
    </row>
    <row r="42" spans="1:39" x14ac:dyDescent="0.2">
      <c r="A42" s="11"/>
      <c r="B42" s="13" t="str">
        <f t="shared" si="3"/>
        <v>E" (Ryd)</v>
      </c>
      <c r="C42" s="3">
        <v>3.5590000000000002</v>
      </c>
      <c r="D42" s="3">
        <v>3.726</v>
      </c>
      <c r="E42" s="3">
        <v>3.4940000000000002</v>
      </c>
      <c r="F42" s="3">
        <v>3.718</v>
      </c>
      <c r="G42" s="3">
        <v>4.1109999999999998</v>
      </c>
      <c r="H42" s="3">
        <v>2.7679999999999998</v>
      </c>
      <c r="I42" s="3">
        <v>2.83</v>
      </c>
      <c r="J42" s="3">
        <v>3.573</v>
      </c>
      <c r="K42" s="3">
        <v>3.8980000000000001</v>
      </c>
      <c r="L42" s="3">
        <v>4.3890000000000002</v>
      </c>
      <c r="M42" s="3">
        <v>3.1379999999999999</v>
      </c>
      <c r="N42" s="3">
        <v>3.6619999999999999</v>
      </c>
      <c r="O42" s="3">
        <v>3.7069999999999999</v>
      </c>
      <c r="P42" s="3">
        <v>4.1120000000000001</v>
      </c>
      <c r="Q42" s="3">
        <v>4.1070000000000002</v>
      </c>
      <c r="R42" s="3">
        <v>3.8340000000000001</v>
      </c>
      <c r="S42" s="3">
        <v>3.5390000000000001</v>
      </c>
      <c r="T42" s="3">
        <v>3.6030000000000002</v>
      </c>
      <c r="U42" s="3">
        <v>4.0579999999999998</v>
      </c>
      <c r="V42" s="3">
        <v>4.1189999999999998</v>
      </c>
      <c r="W42" s="3">
        <v>3.681</v>
      </c>
      <c r="X42" s="3">
        <v>4.4249999999999998</v>
      </c>
      <c r="Y42" s="3">
        <v>4.4749999999999996</v>
      </c>
      <c r="Z42" s="3">
        <v>4.4279999999999999</v>
      </c>
      <c r="AA42" s="3">
        <v>3.3210000000000002</v>
      </c>
      <c r="AB42" s="3">
        <v>3.5720000000000001</v>
      </c>
      <c r="AC42" s="3">
        <v>3.8940000000000001</v>
      </c>
      <c r="AD42" s="3">
        <v>3.9470000000000001</v>
      </c>
      <c r="AE42" s="3">
        <v>3.9969999999999999</v>
      </c>
      <c r="AF42" s="3">
        <v>4.4020000000000001</v>
      </c>
      <c r="AG42" s="3">
        <v>4.2249999999999996</v>
      </c>
      <c r="AH42" s="3">
        <v>3.9279999999999999</v>
      </c>
      <c r="AI42" s="3">
        <v>4.0819999999999999</v>
      </c>
      <c r="AJ42" s="3">
        <v>4.1639999999999997</v>
      </c>
      <c r="AK42" s="3">
        <v>4.1879999999999997</v>
      </c>
      <c r="AL42" s="3">
        <v>4.0010000000000003</v>
      </c>
      <c r="AM42" s="3">
        <v>3.802</v>
      </c>
    </row>
    <row r="43" spans="1:39" x14ac:dyDescent="0.2">
      <c r="A43" s="11" t="s">
        <v>3</v>
      </c>
      <c r="B43" s="13" t="str">
        <f t="shared" si="3"/>
        <v>A2' (Val, pi-pi*)</v>
      </c>
      <c r="C43" s="3">
        <v>1.095</v>
      </c>
      <c r="D43" s="3">
        <v>1.081</v>
      </c>
      <c r="E43" s="3">
        <v>1.071</v>
      </c>
      <c r="F43" s="3">
        <v>1.079</v>
      </c>
      <c r="G43" s="3">
        <v>1.0900000000000001</v>
      </c>
      <c r="H43" s="3">
        <v>1.1200000000000001</v>
      </c>
      <c r="I43" s="3">
        <v>1.1499999999999999</v>
      </c>
      <c r="J43" s="3">
        <v>1.17</v>
      </c>
      <c r="K43" s="3">
        <v>1.165</v>
      </c>
      <c r="L43" s="3">
        <v>1.089</v>
      </c>
      <c r="M43" s="3">
        <v>1.198</v>
      </c>
      <c r="N43" s="3">
        <v>1.1379999999999999</v>
      </c>
      <c r="O43" s="3">
        <v>1.175</v>
      </c>
      <c r="P43" s="3">
        <v>1.1910000000000001</v>
      </c>
      <c r="Q43" s="3">
        <v>1.179</v>
      </c>
      <c r="R43" s="3">
        <v>1.1060000000000001</v>
      </c>
      <c r="S43" s="3">
        <v>1.04</v>
      </c>
      <c r="T43" s="3">
        <v>1.0780000000000001</v>
      </c>
      <c r="U43" s="3">
        <v>1.2310000000000001</v>
      </c>
      <c r="V43" s="3">
        <v>1.1359999999999999</v>
      </c>
      <c r="W43" s="3">
        <v>1.179</v>
      </c>
      <c r="X43" s="3">
        <v>1.167</v>
      </c>
      <c r="Y43" s="3">
        <v>1.1919999999999999</v>
      </c>
      <c r="Z43" s="3">
        <v>1.1145</v>
      </c>
      <c r="AA43" s="3">
        <v>1.212</v>
      </c>
      <c r="AB43" s="3">
        <v>1.1319999999999999</v>
      </c>
      <c r="AC43" s="3">
        <v>1.1399999999999999</v>
      </c>
      <c r="AD43" s="3">
        <v>1.202</v>
      </c>
      <c r="AE43" s="3">
        <v>1.2190000000000001</v>
      </c>
      <c r="AF43" s="3">
        <v>1.2370000000000001</v>
      </c>
      <c r="AG43" s="3">
        <v>1.2629999999999999</v>
      </c>
      <c r="AH43" s="3">
        <v>1.165</v>
      </c>
      <c r="AI43" s="3">
        <v>1.1639999999999999</v>
      </c>
      <c r="AJ43" s="3">
        <v>1.1319999999999999</v>
      </c>
      <c r="AK43" s="3">
        <v>1.1459999999999999</v>
      </c>
      <c r="AL43" s="3">
        <v>1.0760000000000001</v>
      </c>
      <c r="AM43" s="3">
        <v>1.1240000000000001</v>
      </c>
    </row>
    <row r="44" spans="1:39" x14ac:dyDescent="0.2">
      <c r="A44" s="11"/>
      <c r="B44" s="13" t="str">
        <f t="shared" si="3"/>
        <v>E' (Val, pi-pi*)</v>
      </c>
      <c r="C44" s="3">
        <v>2.1150000000000002</v>
      </c>
      <c r="D44" s="3">
        <v>2.1339999999999999</v>
      </c>
      <c r="E44" s="3">
        <v>2.121</v>
      </c>
      <c r="F44" s="3">
        <v>2.1259999999999999</v>
      </c>
      <c r="G44" s="3">
        <v>2.0960000000000001</v>
      </c>
      <c r="H44" s="3">
        <v>2.1419999999999999</v>
      </c>
      <c r="I44" s="3">
        <v>2.161</v>
      </c>
      <c r="J44" s="3">
        <v>2.2669999999999999</v>
      </c>
      <c r="K44" s="3">
        <v>2.2810000000000001</v>
      </c>
      <c r="L44" s="3">
        <v>2.1970000000000001</v>
      </c>
      <c r="M44" s="3">
        <v>2.2879999999999998</v>
      </c>
      <c r="N44" s="3">
        <v>2.278</v>
      </c>
      <c r="O44" s="3">
        <v>2.3050000000000002</v>
      </c>
      <c r="P44" s="3">
        <v>2.3029999999999999</v>
      </c>
      <c r="Q44" s="3">
        <v>2.2949999999999999</v>
      </c>
      <c r="R44" s="3">
        <v>2.1739999999999999</v>
      </c>
      <c r="S44" s="3">
        <v>2.1019999999999999</v>
      </c>
      <c r="T44" s="3">
        <v>2.137</v>
      </c>
      <c r="U44" s="3">
        <v>2.2480000000000002</v>
      </c>
      <c r="V44" s="3">
        <v>2.2240000000000002</v>
      </c>
      <c r="W44" s="3">
        <v>2.2629999999999999</v>
      </c>
      <c r="X44" s="3">
        <v>2.2559999999999998</v>
      </c>
      <c r="Y44" s="3">
        <v>2.2869999999999999</v>
      </c>
      <c r="Z44" s="3">
        <v>2.206</v>
      </c>
      <c r="AA44" s="3">
        <v>2.2650000000000001</v>
      </c>
      <c r="AB44" s="3">
        <v>2.1920000000000002</v>
      </c>
      <c r="AC44" s="3">
        <v>2.1989999999999998</v>
      </c>
      <c r="AD44" s="3">
        <v>2.2669999999999999</v>
      </c>
      <c r="AE44" s="3">
        <v>2.8239999999999998</v>
      </c>
      <c r="AF44" s="3">
        <v>2.298</v>
      </c>
      <c r="AG44" s="3">
        <v>2.3250000000000002</v>
      </c>
      <c r="AH44" s="3">
        <v>2.2719999999999998</v>
      </c>
      <c r="AI44" s="3">
        <v>2.2029999999999998</v>
      </c>
      <c r="AJ44" s="3">
        <v>2.1819999999999999</v>
      </c>
      <c r="AK44" s="3">
        <v>2.282</v>
      </c>
      <c r="AL44" s="3">
        <v>2.149</v>
      </c>
      <c r="AM44" s="3">
        <v>2.2320000000000002</v>
      </c>
    </row>
    <row r="45" spans="1:39" x14ac:dyDescent="0.2">
      <c r="A45" s="11"/>
      <c r="B45" s="13" t="str">
        <f t="shared" si="3"/>
        <v>A1" (Ryd)</v>
      </c>
      <c r="C45" s="3">
        <v>3.1930000000000001</v>
      </c>
      <c r="D45" s="3">
        <v>3.3069999999999999</v>
      </c>
      <c r="E45" s="3">
        <v>3.109</v>
      </c>
      <c r="F45" s="3">
        <v>3.3010000000000002</v>
      </c>
      <c r="G45" s="3">
        <v>3.64</v>
      </c>
      <c r="H45" s="3">
        <v>2.4489999999999998</v>
      </c>
      <c r="I45" s="3">
        <v>2.5169999999999999</v>
      </c>
      <c r="J45" s="3">
        <v>3.2749999999999999</v>
      </c>
      <c r="K45" s="3">
        <v>3.5409999999999999</v>
      </c>
      <c r="L45" s="3">
        <v>3.879</v>
      </c>
      <c r="M45" s="3">
        <v>2.7930000000000001</v>
      </c>
      <c r="N45" s="3">
        <v>3.2349999999999999</v>
      </c>
      <c r="O45" s="3">
        <v>3.29</v>
      </c>
      <c r="P45" s="3">
        <v>3.7370000000000001</v>
      </c>
      <c r="Q45" s="3">
        <v>3.7290000000000001</v>
      </c>
      <c r="R45" s="3">
        <v>3.367</v>
      </c>
      <c r="S45" s="3">
        <v>3.0529999999999999</v>
      </c>
      <c r="T45" s="3">
        <v>3.1909999999999998</v>
      </c>
      <c r="U45" s="3">
        <v>3.528</v>
      </c>
      <c r="V45" s="3">
        <v>3.6320000000000001</v>
      </c>
      <c r="W45" s="3">
        <v>3.1880000000000002</v>
      </c>
      <c r="X45" s="3">
        <v>3.8479999999999999</v>
      </c>
      <c r="Y45" s="3">
        <v>3.9140000000000001</v>
      </c>
      <c r="Z45" s="3">
        <v>3.9129999999999998</v>
      </c>
      <c r="AA45" s="3">
        <v>2.9750000000000001</v>
      </c>
      <c r="AB45" s="3">
        <v>3.1469999999999998</v>
      </c>
      <c r="AC45" s="3">
        <v>3.448</v>
      </c>
      <c r="AD45" s="3">
        <v>3.4780000000000002</v>
      </c>
      <c r="AE45" s="3">
        <v>3.4510000000000001</v>
      </c>
      <c r="AF45" s="3">
        <v>3.8740000000000001</v>
      </c>
      <c r="AG45" s="3">
        <v>3.7050000000000001</v>
      </c>
      <c r="AH45" s="3">
        <v>3.3969999999999998</v>
      </c>
      <c r="AI45" s="3">
        <v>3.5590000000000002</v>
      </c>
      <c r="AJ45" s="3">
        <v>3.6360000000000001</v>
      </c>
      <c r="AK45" s="3">
        <v>3.8260000000000001</v>
      </c>
      <c r="AL45" s="3">
        <v>3.5270000000000001</v>
      </c>
      <c r="AM45" s="3">
        <v>3.3679999999999999</v>
      </c>
    </row>
    <row r="46" spans="1:39" x14ac:dyDescent="0.2">
      <c r="A46" s="11"/>
      <c r="B46" s="13" t="str">
        <f t="shared" si="3"/>
        <v>E" (Ryd)</v>
      </c>
      <c r="C46" s="3">
        <v>3.5489999999999999</v>
      </c>
      <c r="D46" s="3">
        <v>3.6789999999999998</v>
      </c>
      <c r="E46" s="3">
        <v>3.4940000000000002</v>
      </c>
      <c r="F46" s="3">
        <v>3.7</v>
      </c>
      <c r="G46" s="3">
        <v>4.0910000000000002</v>
      </c>
      <c r="H46" s="3">
        <v>2.726</v>
      </c>
      <c r="I46" s="3">
        <v>2.7879999999999998</v>
      </c>
      <c r="J46" s="3">
        <v>3.637</v>
      </c>
      <c r="K46" s="3">
        <v>3.86</v>
      </c>
      <c r="L46" s="3">
        <v>4.3710000000000004</v>
      </c>
      <c r="M46" s="3">
        <v>3.2120000000000002</v>
      </c>
      <c r="N46" s="3">
        <v>3.6379999999999999</v>
      </c>
      <c r="O46" s="3">
        <v>3.6829999999999998</v>
      </c>
      <c r="P46" s="3">
        <v>4.0739999999999998</v>
      </c>
      <c r="Q46" s="3">
        <v>4.069</v>
      </c>
      <c r="R46" s="3">
        <v>3.8330000000000002</v>
      </c>
      <c r="S46" s="3">
        <v>3.5430000000000001</v>
      </c>
      <c r="T46" s="3">
        <v>3.6070000000000002</v>
      </c>
      <c r="U46" s="3">
        <v>4.0599999999999996</v>
      </c>
      <c r="V46" s="3">
        <v>4.077</v>
      </c>
      <c r="W46" s="3">
        <v>3.7109999999999999</v>
      </c>
      <c r="X46" s="3">
        <v>4.3710000000000004</v>
      </c>
      <c r="Y46" s="3">
        <v>4.4219999999999997</v>
      </c>
      <c r="Z46" s="3">
        <v>4.4059999999999997</v>
      </c>
      <c r="AA46" s="3">
        <v>3.4079999999999999</v>
      </c>
      <c r="AB46" s="3">
        <v>3.5720000000000001</v>
      </c>
      <c r="AC46" s="3">
        <v>3.8759999999999999</v>
      </c>
      <c r="AD46" s="3">
        <v>3.9319999999999999</v>
      </c>
      <c r="AE46" s="3">
        <v>3.9929999999999999</v>
      </c>
      <c r="AF46" s="3">
        <v>4.38</v>
      </c>
      <c r="AG46" s="3">
        <v>4.2069999999999999</v>
      </c>
      <c r="AH46" s="3">
        <v>3.927</v>
      </c>
      <c r="AI46" s="3">
        <v>4.077</v>
      </c>
      <c r="AJ46" s="3">
        <v>4.1630000000000003</v>
      </c>
      <c r="AK46" s="3">
        <v>4.2779999999999996</v>
      </c>
      <c r="AL46" s="3">
        <v>3.9990000000000001</v>
      </c>
      <c r="AM46" s="3">
        <v>3.823</v>
      </c>
    </row>
    <row r="48" spans="1:39" x14ac:dyDescent="0.2">
      <c r="M48" s="3"/>
      <c r="N48" s="3"/>
      <c r="O48" s="3"/>
      <c r="P48" s="3"/>
      <c r="Q48" s="3"/>
      <c r="R48" s="3"/>
      <c r="S48" s="3"/>
    </row>
    <row r="49" spans="1:19" x14ac:dyDescent="0.2">
      <c r="A49" s="11" t="s">
        <v>343</v>
      </c>
      <c r="B49" s="12"/>
      <c r="C49" s="66" t="s">
        <v>344</v>
      </c>
      <c r="D49" s="66"/>
      <c r="E49" s="66"/>
      <c r="F49" s="66" t="s">
        <v>345</v>
      </c>
      <c r="G49" s="66"/>
      <c r="H49" s="66"/>
      <c r="I49" s="66" t="s">
        <v>346</v>
      </c>
      <c r="J49" s="66"/>
      <c r="K49" s="66"/>
      <c r="L49" s="66" t="s">
        <v>347</v>
      </c>
      <c r="M49" s="66"/>
      <c r="N49" s="66"/>
    </row>
    <row r="50" spans="1:19" x14ac:dyDescent="0.2">
      <c r="A50" s="12"/>
      <c r="B50" s="12"/>
      <c r="C50" s="41" t="s">
        <v>248</v>
      </c>
      <c r="D50" s="41" t="s">
        <v>348</v>
      </c>
      <c r="E50" s="41" t="s">
        <v>349</v>
      </c>
      <c r="F50" s="41" t="s">
        <v>248</v>
      </c>
      <c r="G50" s="41" t="s">
        <v>348</v>
      </c>
      <c r="H50" s="41" t="s">
        <v>349</v>
      </c>
      <c r="I50" s="41" t="s">
        <v>248</v>
      </c>
      <c r="J50" s="41" t="s">
        <v>348</v>
      </c>
      <c r="K50" s="41" t="s">
        <v>349</v>
      </c>
      <c r="L50" s="41" t="s">
        <v>248</v>
      </c>
      <c r="M50" s="41" t="s">
        <v>348</v>
      </c>
      <c r="N50" s="41" t="s">
        <v>349</v>
      </c>
    </row>
    <row r="51" spans="1:19" x14ac:dyDescent="0.2">
      <c r="A51" s="11" t="s">
        <v>35</v>
      </c>
      <c r="B51" s="13" t="str">
        <f t="shared" ref="B51:B58" si="4">B39</f>
        <v>A2' (Val, pi-pi*)</v>
      </c>
      <c r="C51" s="18">
        <v>0.67313599999999996</v>
      </c>
      <c r="D51" s="18">
        <v>0.88328200000000001</v>
      </c>
      <c r="E51" s="18">
        <v>1.3600859999999999</v>
      </c>
      <c r="F51" s="18">
        <v>0.88091600000000003</v>
      </c>
      <c r="G51" s="18">
        <v>0.93405099999999996</v>
      </c>
      <c r="H51" s="18">
        <v>1.3137650000000001</v>
      </c>
      <c r="I51" s="18">
        <v>0.71302299999999996</v>
      </c>
      <c r="J51" s="18">
        <v>0.92486800000000002</v>
      </c>
      <c r="K51" s="18">
        <v>1.3958600000000001</v>
      </c>
      <c r="L51" s="18">
        <v>0.92516600000000004</v>
      </c>
      <c r="M51" s="18">
        <v>0.97709900000000005</v>
      </c>
      <c r="N51" s="18">
        <v>1.3486279999999999</v>
      </c>
      <c r="O51" s="3"/>
      <c r="P51" s="3"/>
      <c r="Q51" s="3"/>
      <c r="R51" s="3"/>
      <c r="S51" s="3"/>
    </row>
    <row r="52" spans="1:19" x14ac:dyDescent="0.2">
      <c r="A52" s="11"/>
      <c r="B52" s="13" t="str">
        <f t="shared" si="4"/>
        <v>E' (Val, pi-pi*)</v>
      </c>
      <c r="C52" s="18">
        <v>2.617175</v>
      </c>
      <c r="D52" s="18">
        <v>2.866733</v>
      </c>
      <c r="E52" s="18">
        <v>4.084263</v>
      </c>
      <c r="F52" s="18">
        <v>2.9098290000000002</v>
      </c>
      <c r="G52" s="18">
        <v>2.936035</v>
      </c>
      <c r="H52" s="18">
        <v>4.0411359999999998</v>
      </c>
      <c r="I52" s="18">
        <v>2.8896630000000001</v>
      </c>
      <c r="J52" s="18">
        <v>3.0975419999999998</v>
      </c>
      <c r="K52" s="18">
        <v>4.2068070000000004</v>
      </c>
      <c r="L52" s="18">
        <v>3.1534309999999999</v>
      </c>
      <c r="M52" s="18">
        <v>3.1669740000000002</v>
      </c>
      <c r="N52" s="18">
        <v>4.1619409999999997</v>
      </c>
      <c r="O52" s="3"/>
      <c r="P52" s="3"/>
      <c r="Q52" s="3"/>
      <c r="R52" s="3"/>
      <c r="S52" s="3"/>
    </row>
    <row r="53" spans="1:19" x14ac:dyDescent="0.2">
      <c r="A53" s="11"/>
      <c r="B53" s="13" t="str">
        <f t="shared" si="4"/>
        <v>A1" (Ryd)</v>
      </c>
      <c r="C53" s="18">
        <v>2.862266</v>
      </c>
      <c r="D53" s="18">
        <v>3.1164239999999999</v>
      </c>
      <c r="E53" s="18">
        <v>3.776554</v>
      </c>
      <c r="F53" s="18">
        <v>3.020057</v>
      </c>
      <c r="G53" s="18">
        <v>3.153416</v>
      </c>
      <c r="H53" s="18">
        <v>3.7492220000000001</v>
      </c>
      <c r="I53" s="18">
        <v>2.86361</v>
      </c>
      <c r="J53" s="18">
        <v>3.117607</v>
      </c>
      <c r="K53" s="18">
        <v>3.7773310000000002</v>
      </c>
      <c r="L53" s="18">
        <v>3.0215770000000002</v>
      </c>
      <c r="M53" s="18">
        <v>3.154604</v>
      </c>
      <c r="N53" s="18">
        <v>3.7499790000000002</v>
      </c>
      <c r="O53" s="3"/>
      <c r="P53" s="3"/>
      <c r="Q53" s="3"/>
      <c r="R53" s="3"/>
      <c r="S53" s="3"/>
    </row>
    <row r="54" spans="1:19" x14ac:dyDescent="0.2">
      <c r="A54" s="11"/>
      <c r="B54" s="13" t="str">
        <f t="shared" si="4"/>
        <v>E" (Ryd)</v>
      </c>
      <c r="C54" s="18">
        <v>3.360268</v>
      </c>
      <c r="D54" s="18">
        <v>3.6327050000000001</v>
      </c>
      <c r="E54" s="18">
        <v>4.2298349999999996</v>
      </c>
      <c r="F54" s="18">
        <v>3.5133670000000001</v>
      </c>
      <c r="G54" s="18">
        <v>3.669289</v>
      </c>
      <c r="H54" s="18">
        <v>4.2026440000000003</v>
      </c>
      <c r="I54" s="18">
        <v>3.3615089999999999</v>
      </c>
      <c r="J54" s="18">
        <v>3.6337410000000001</v>
      </c>
      <c r="K54" s="18">
        <v>4.2303490000000004</v>
      </c>
      <c r="L54" s="18">
        <v>3.5147949999999999</v>
      </c>
      <c r="M54" s="18">
        <v>3.6703350000000001</v>
      </c>
      <c r="N54" s="18">
        <v>4.2031429999999999</v>
      </c>
      <c r="O54" s="3"/>
      <c r="P54" s="3"/>
      <c r="Q54" s="3"/>
      <c r="R54" s="3"/>
      <c r="S54" s="3"/>
    </row>
    <row r="55" spans="1:19" x14ac:dyDescent="0.2">
      <c r="A55" s="11" t="s">
        <v>3</v>
      </c>
      <c r="B55" s="13" t="str">
        <f t="shared" si="4"/>
        <v>A2' (Val, pi-pi*)</v>
      </c>
      <c r="C55" s="18">
        <v>0.445683</v>
      </c>
      <c r="D55" s="18">
        <v>0.63507599999999997</v>
      </c>
      <c r="E55" s="18">
        <v>1.1013599999999999</v>
      </c>
      <c r="F55" s="18">
        <v>0.62211499999999997</v>
      </c>
      <c r="G55" s="18">
        <v>0.67859999999999998</v>
      </c>
      <c r="H55" s="18">
        <v>1.0609299999999999</v>
      </c>
      <c r="I55" s="18">
        <v>0.49490000000000001</v>
      </c>
      <c r="J55" s="18">
        <v>0.69627099999999997</v>
      </c>
      <c r="K55" s="18">
        <v>1.159146</v>
      </c>
      <c r="L55" s="18">
        <v>0.69303300000000001</v>
      </c>
      <c r="M55" s="18">
        <v>0.74535600000000002</v>
      </c>
      <c r="N55" s="18">
        <v>1.1142639999999999</v>
      </c>
      <c r="O55" s="3"/>
      <c r="P55" s="3"/>
      <c r="Q55" s="3"/>
      <c r="R55" s="3"/>
      <c r="S55" s="3"/>
    </row>
    <row r="56" spans="1:19" x14ac:dyDescent="0.2">
      <c r="A56" s="11"/>
      <c r="B56" s="13" t="str">
        <f t="shared" si="4"/>
        <v>E' (Val, pi-pi*)</v>
      </c>
      <c r="C56" s="18">
        <v>1.438572</v>
      </c>
      <c r="D56" s="18">
        <v>1.6481110000000001</v>
      </c>
      <c r="E56" s="18">
        <v>2.9812820000000002</v>
      </c>
      <c r="F56" s="18">
        <v>1.591809</v>
      </c>
      <c r="G56" s="18">
        <v>1.678572</v>
      </c>
      <c r="H56" s="18">
        <v>2.9577230000000001</v>
      </c>
      <c r="I56" s="18">
        <v>1.5503130000000001</v>
      </c>
      <c r="J56" s="18">
        <v>1.7779799999999999</v>
      </c>
      <c r="K56" s="18">
        <v>3.0635919999999999</v>
      </c>
      <c r="L56" s="18">
        <v>1.751925</v>
      </c>
      <c r="M56" s="18">
        <v>1.821895</v>
      </c>
      <c r="N56" s="18">
        <v>3.0347300000000001</v>
      </c>
    </row>
    <row r="57" spans="1:19" x14ac:dyDescent="0.2">
      <c r="A57" s="11"/>
      <c r="B57" s="13" t="str">
        <f t="shared" si="4"/>
        <v>A1" (Ryd)</v>
      </c>
      <c r="C57" s="18">
        <v>2.804192</v>
      </c>
      <c r="D57" s="18">
        <v>3.0629140000000001</v>
      </c>
      <c r="E57" s="18">
        <v>3.7405249999999999</v>
      </c>
      <c r="F57" s="18">
        <v>2.9574820000000002</v>
      </c>
      <c r="G57" s="18">
        <v>3.098824</v>
      </c>
      <c r="H57" s="18">
        <v>3.7138080000000002</v>
      </c>
      <c r="I57" s="18">
        <v>2.8074370000000002</v>
      </c>
      <c r="J57" s="18">
        <v>3.0660790000000002</v>
      </c>
      <c r="K57" s="18">
        <v>3.7424520000000001</v>
      </c>
      <c r="L57" s="18">
        <v>2.9615330000000002</v>
      </c>
      <c r="M57" s="18">
        <v>3.1021990000000002</v>
      </c>
      <c r="N57" s="18">
        <v>3.715576</v>
      </c>
    </row>
    <row r="58" spans="1:19" x14ac:dyDescent="0.2">
      <c r="A58" s="11"/>
      <c r="B58" s="13" t="str">
        <f t="shared" si="4"/>
        <v>E" (Ryd)</v>
      </c>
      <c r="C58" s="18">
        <v>3.3131840000000001</v>
      </c>
      <c r="D58" s="18">
        <v>3.5931690000000001</v>
      </c>
      <c r="E58" s="18">
        <v>4.2097740000000003</v>
      </c>
      <c r="F58" s="18">
        <v>3.4616910000000001</v>
      </c>
      <c r="G58" s="18">
        <v>3.6287889999999998</v>
      </c>
      <c r="H58" s="18">
        <v>4.1829939999999999</v>
      </c>
      <c r="I58" s="18">
        <v>3.3160059999999998</v>
      </c>
      <c r="J58" s="18">
        <v>3.5957979999999998</v>
      </c>
      <c r="K58" s="18">
        <v>4.2109810000000003</v>
      </c>
      <c r="L58" s="18">
        <v>3.4653619999999998</v>
      </c>
      <c r="M58" s="18">
        <v>3.631643</v>
      </c>
      <c r="N58" s="18">
        <v>4.1840640000000002</v>
      </c>
    </row>
  </sheetData>
  <mergeCells count="4">
    <mergeCell ref="C49:E49"/>
    <mergeCell ref="F49:H49"/>
    <mergeCell ref="I49:K49"/>
    <mergeCell ref="L49:N4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2DE53-93F8-BF4B-B242-9C2E162950C1}">
  <dimension ref="A1:U25"/>
  <sheetViews>
    <sheetView tabSelected="1" zoomScale="80" zoomScaleNormal="80" zoomScaleSheetLayoutView="80" workbookViewId="0">
      <selection activeCell="D10" sqref="D10"/>
    </sheetView>
  </sheetViews>
  <sheetFormatPr baseColWidth="10" defaultRowHeight="16" x14ac:dyDescent="0.2"/>
  <sheetData>
    <row r="1" spans="1:21" x14ac:dyDescent="0.2">
      <c r="A1" s="53" t="s">
        <v>422</v>
      </c>
      <c r="B1" s="54"/>
      <c r="C1" s="53" t="s">
        <v>0</v>
      </c>
      <c r="D1" s="26"/>
      <c r="E1">
        <f>COUNT(F4:F11)</f>
        <v>8</v>
      </c>
      <c r="F1" s="25" t="s">
        <v>61</v>
      </c>
      <c r="G1" s="1" t="s">
        <v>423</v>
      </c>
      <c r="M1" s="1" t="s">
        <v>424</v>
      </c>
      <c r="R1" s="1" t="s">
        <v>441</v>
      </c>
    </row>
    <row r="2" spans="1:21" x14ac:dyDescent="0.2">
      <c r="A2" s="55" t="s">
        <v>25</v>
      </c>
      <c r="B2" s="56"/>
      <c r="C2" s="12" t="s">
        <v>23</v>
      </c>
      <c r="D2" s="56" t="s">
        <v>22</v>
      </c>
      <c r="E2" s="56" t="s">
        <v>22</v>
      </c>
      <c r="F2" s="56" t="s">
        <v>23</v>
      </c>
      <c r="G2" s="56" t="s">
        <v>23</v>
      </c>
      <c r="H2" s="56" t="s">
        <v>32</v>
      </c>
      <c r="I2" s="56" t="s">
        <v>24</v>
      </c>
      <c r="J2" s="56"/>
      <c r="K2" s="31" t="s">
        <v>23</v>
      </c>
      <c r="L2" s="31" t="s">
        <v>22</v>
      </c>
      <c r="M2" s="31" t="s">
        <v>46</v>
      </c>
      <c r="N2" s="31" t="s">
        <v>46</v>
      </c>
      <c r="O2" s="31" t="s">
        <v>22</v>
      </c>
      <c r="R2" s="57" t="s">
        <v>23</v>
      </c>
      <c r="S2" s="57" t="s">
        <v>23</v>
      </c>
      <c r="T2" s="57" t="s">
        <v>46</v>
      </c>
      <c r="U2" s="57" t="s">
        <v>46</v>
      </c>
    </row>
    <row r="3" spans="1:21" x14ac:dyDescent="0.2">
      <c r="A3" s="56"/>
      <c r="B3" s="56"/>
      <c r="C3" s="11" t="s">
        <v>318</v>
      </c>
      <c r="D3" s="11" t="s">
        <v>28</v>
      </c>
      <c r="E3" s="11" t="s">
        <v>29</v>
      </c>
      <c r="F3" s="55" t="s">
        <v>319</v>
      </c>
      <c r="G3" s="55" t="s">
        <v>1</v>
      </c>
      <c r="H3" s="55" t="s">
        <v>2</v>
      </c>
      <c r="I3" s="55" t="s">
        <v>317</v>
      </c>
      <c r="J3" s="55" t="s">
        <v>72</v>
      </c>
      <c r="K3" s="32" t="s">
        <v>127</v>
      </c>
      <c r="L3" s="32" t="s">
        <v>91</v>
      </c>
      <c r="M3" s="32" t="s">
        <v>94</v>
      </c>
      <c r="N3" s="32" t="s">
        <v>94</v>
      </c>
      <c r="O3" s="32" t="s">
        <v>29</v>
      </c>
      <c r="R3" s="58" t="s">
        <v>425</v>
      </c>
      <c r="S3" s="59" t="s">
        <v>426</v>
      </c>
      <c r="T3" s="59" t="s">
        <v>427</v>
      </c>
      <c r="U3" s="59" t="s">
        <v>427</v>
      </c>
    </row>
    <row r="4" spans="1:21" x14ac:dyDescent="0.2">
      <c r="A4" s="55" t="s">
        <v>35</v>
      </c>
      <c r="B4" s="2" t="s">
        <v>49</v>
      </c>
      <c r="C4" s="3">
        <v>3.83</v>
      </c>
      <c r="D4" s="64">
        <v>3.72</v>
      </c>
      <c r="E4" s="64">
        <v>3.738</v>
      </c>
      <c r="F4" s="3">
        <v>3.65</v>
      </c>
      <c r="G4" s="3">
        <v>3.5409999999999999</v>
      </c>
      <c r="H4" s="3">
        <v>3.5350000000000001</v>
      </c>
      <c r="I4" s="3">
        <v>3.6819999999999999</v>
      </c>
      <c r="J4" s="3">
        <f>H4+I4-F4</f>
        <v>3.5670000000000006</v>
      </c>
      <c r="K4" s="52">
        <v>88.4</v>
      </c>
      <c r="L4" s="1" t="s">
        <v>442</v>
      </c>
      <c r="M4" s="1" t="s">
        <v>424</v>
      </c>
      <c r="N4" s="1">
        <v>0</v>
      </c>
      <c r="O4" s="7" t="s">
        <v>355</v>
      </c>
      <c r="R4" s="52">
        <v>88.4</v>
      </c>
      <c r="S4" s="1" t="s">
        <v>428</v>
      </c>
      <c r="T4" s="1" t="s">
        <v>429</v>
      </c>
      <c r="U4" s="1">
        <v>1</v>
      </c>
    </row>
    <row r="5" spans="1:21" x14ac:dyDescent="0.2">
      <c r="A5" s="56"/>
      <c r="B5" s="2" t="s">
        <v>62</v>
      </c>
      <c r="C5" s="3">
        <v>4.3010000000000002</v>
      </c>
      <c r="D5" s="64">
        <v>4.2439999999999998</v>
      </c>
      <c r="E5" s="64">
        <v>4.282</v>
      </c>
      <c r="F5">
        <v>3.9529999999999998</v>
      </c>
      <c r="G5">
        <v>3.8719999999999999</v>
      </c>
      <c r="H5" s="3">
        <v>3.863</v>
      </c>
      <c r="I5" s="3">
        <v>3.9889999999999999</v>
      </c>
      <c r="J5" s="3">
        <f t="shared" ref="J5:J7" si="0">H5+I5-F5</f>
        <v>3.8990000000000005</v>
      </c>
      <c r="K5" s="52">
        <v>83.7</v>
      </c>
      <c r="L5" s="1" t="s">
        <v>33</v>
      </c>
      <c r="M5" s="1" t="s">
        <v>439</v>
      </c>
      <c r="N5" s="1">
        <v>-6</v>
      </c>
      <c r="O5" s="7" t="s">
        <v>368</v>
      </c>
      <c r="R5" s="52">
        <v>83.7</v>
      </c>
      <c r="S5" s="1" t="s">
        <v>428</v>
      </c>
      <c r="T5" s="1" t="s">
        <v>430</v>
      </c>
      <c r="U5" s="1">
        <v>-5</v>
      </c>
    </row>
    <row r="6" spans="1:21" x14ac:dyDescent="0.2">
      <c r="A6" s="56"/>
      <c r="B6" s="2" t="s">
        <v>431</v>
      </c>
      <c r="C6" s="3">
        <v>4.2370000000000001</v>
      </c>
      <c r="D6" s="64">
        <v>4.1710000000000003</v>
      </c>
      <c r="E6" s="64">
        <v>4.2089999999999996</v>
      </c>
      <c r="F6">
        <v>3.9590000000000001</v>
      </c>
      <c r="G6">
        <v>3.9060000000000001</v>
      </c>
      <c r="H6" s="3">
        <v>3.91</v>
      </c>
      <c r="I6">
        <v>4.0090000000000003</v>
      </c>
      <c r="J6" s="3">
        <f t="shared" si="0"/>
        <v>3.9600000000000004</v>
      </c>
      <c r="K6" s="52">
        <v>87.1</v>
      </c>
      <c r="M6" s="1" t="s">
        <v>437</v>
      </c>
      <c r="N6" s="1">
        <v>3</v>
      </c>
      <c r="O6" s="7" t="s">
        <v>433</v>
      </c>
      <c r="R6" s="52">
        <v>87</v>
      </c>
      <c r="T6" s="1" t="s">
        <v>432</v>
      </c>
      <c r="U6" s="1">
        <v>4</v>
      </c>
    </row>
    <row r="7" spans="1:21" x14ac:dyDescent="0.2">
      <c r="A7" s="56"/>
      <c r="B7" s="2" t="s">
        <v>434</v>
      </c>
      <c r="C7" s="3">
        <v>4.7640000000000002</v>
      </c>
      <c r="D7" s="64">
        <v>4.718</v>
      </c>
      <c r="E7" s="64">
        <v>4.7450000000000001</v>
      </c>
      <c r="F7">
        <v>4.3970000000000002</v>
      </c>
      <c r="G7">
        <v>4.3239999999999998</v>
      </c>
      <c r="H7" s="3">
        <v>4.3090000000000002</v>
      </c>
      <c r="I7">
        <v>4.4260000000000002</v>
      </c>
      <c r="J7" s="3">
        <f t="shared" si="0"/>
        <v>4.3379999999999992</v>
      </c>
      <c r="K7" s="52">
        <v>81.3</v>
      </c>
      <c r="M7" s="1" t="s">
        <v>439</v>
      </c>
      <c r="N7" s="1">
        <v>-6</v>
      </c>
      <c r="O7" s="7" t="s">
        <v>435</v>
      </c>
      <c r="R7" s="52">
        <v>81.5</v>
      </c>
      <c r="T7" s="1" t="s">
        <v>430</v>
      </c>
      <c r="U7" s="1">
        <v>-5</v>
      </c>
    </row>
    <row r="8" spans="1:21" x14ac:dyDescent="0.2">
      <c r="A8" s="55" t="s">
        <v>3</v>
      </c>
      <c r="B8" s="2" t="s">
        <v>49</v>
      </c>
      <c r="C8" s="3">
        <v>1.9059999999999999</v>
      </c>
      <c r="D8" s="67">
        <v>1.873</v>
      </c>
      <c r="E8" s="64">
        <v>1.879</v>
      </c>
      <c r="F8" s="3">
        <v>1.956</v>
      </c>
      <c r="G8">
        <v>1.923</v>
      </c>
      <c r="H8" s="3">
        <v>1.927</v>
      </c>
      <c r="I8" s="60"/>
      <c r="J8" s="3">
        <f>H8</f>
        <v>1.927</v>
      </c>
      <c r="K8" s="52">
        <v>97.5</v>
      </c>
      <c r="M8" s="1" t="s">
        <v>424</v>
      </c>
      <c r="N8" s="1">
        <v>0</v>
      </c>
      <c r="O8" s="7" t="s">
        <v>436</v>
      </c>
      <c r="R8" s="52">
        <v>97.4</v>
      </c>
      <c r="T8" s="1" t="s">
        <v>429</v>
      </c>
      <c r="U8" s="1">
        <v>-1</v>
      </c>
    </row>
    <row r="9" spans="1:21" x14ac:dyDescent="0.2">
      <c r="A9" s="56"/>
      <c r="B9" s="2" t="s">
        <v>431</v>
      </c>
      <c r="C9" s="3">
        <v>3.8210000000000002</v>
      </c>
      <c r="D9" s="67">
        <v>3.762</v>
      </c>
      <c r="E9" s="64">
        <v>3.758</v>
      </c>
      <c r="F9">
        <v>3.8039999999999998</v>
      </c>
      <c r="G9">
        <v>3.7509999999999999</v>
      </c>
      <c r="H9" s="3">
        <v>3.7429999999999999</v>
      </c>
      <c r="I9" s="61"/>
      <c r="J9" s="3">
        <f>H9</f>
        <v>3.7429999999999999</v>
      </c>
      <c r="K9" s="52">
        <v>97.3</v>
      </c>
      <c r="M9" s="1" t="s">
        <v>443</v>
      </c>
      <c r="N9" s="1">
        <v>2</v>
      </c>
      <c r="O9" s="7" t="s">
        <v>438</v>
      </c>
      <c r="R9" s="52">
        <v>97.3</v>
      </c>
      <c r="T9" s="1" t="s">
        <v>437</v>
      </c>
      <c r="U9" s="1">
        <v>3</v>
      </c>
    </row>
    <row r="10" spans="1:21" s="8" customFormat="1" x14ac:dyDescent="0.2">
      <c r="A10" s="62"/>
      <c r="B10" s="2" t="s">
        <v>62</v>
      </c>
      <c r="C10" s="3">
        <v>4.125</v>
      </c>
      <c r="D10" s="67">
        <v>4.07</v>
      </c>
      <c r="E10" s="64">
        <v>4.109</v>
      </c>
      <c r="F10" s="3">
        <v>3.867</v>
      </c>
      <c r="G10" s="3">
        <v>3.7869999999999999</v>
      </c>
      <c r="H10" s="3">
        <v>3.7810000000000001</v>
      </c>
      <c r="I10" s="61"/>
      <c r="J10" s="3">
        <f>H10</f>
        <v>3.7810000000000001</v>
      </c>
      <c r="K10" s="52">
        <v>94.9</v>
      </c>
      <c r="L10"/>
      <c r="M10" s="1" t="s">
        <v>439</v>
      </c>
      <c r="N10" s="1">
        <v>-6</v>
      </c>
      <c r="O10" s="7" t="s">
        <v>368</v>
      </c>
      <c r="R10" s="52">
        <v>94.9</v>
      </c>
      <c r="S10"/>
      <c r="T10" s="1" t="s">
        <v>430</v>
      </c>
      <c r="U10" s="1">
        <v>-5</v>
      </c>
    </row>
    <row r="11" spans="1:21" x14ac:dyDescent="0.2">
      <c r="A11" s="62"/>
      <c r="B11" s="2" t="s">
        <v>434</v>
      </c>
      <c r="C11" s="3">
        <v>4.5609999999999999</v>
      </c>
      <c r="D11" s="67">
        <v>4.5179999999999998</v>
      </c>
      <c r="E11" s="65">
        <v>4.5449999999999999</v>
      </c>
      <c r="F11" s="48">
        <v>4.3099999999999996</v>
      </c>
      <c r="G11" s="3">
        <v>4.24</v>
      </c>
      <c r="H11">
        <v>4.226</v>
      </c>
      <c r="I11" s="61"/>
      <c r="J11" s="3">
        <f>H11</f>
        <v>4.226</v>
      </c>
      <c r="K11" s="52">
        <v>94.5</v>
      </c>
      <c r="M11" s="1" t="s">
        <v>439</v>
      </c>
      <c r="N11" s="1">
        <v>-6</v>
      </c>
      <c r="O11" s="7" t="s">
        <v>435</v>
      </c>
      <c r="R11" s="52">
        <v>94.5</v>
      </c>
      <c r="T11" s="1" t="s">
        <v>439</v>
      </c>
      <c r="U11" s="1">
        <v>-6</v>
      </c>
    </row>
    <row r="12" spans="1:21" x14ac:dyDescent="0.2">
      <c r="C12" s="3"/>
      <c r="D12" s="3"/>
      <c r="K12" s="3"/>
      <c r="L12" s="3"/>
      <c r="M12" s="3"/>
      <c r="N12" s="3"/>
    </row>
    <row r="14" spans="1:21" x14ac:dyDescent="0.2">
      <c r="A14" s="55" t="s">
        <v>4</v>
      </c>
      <c r="B14" s="56"/>
      <c r="C14" s="56" t="s">
        <v>5</v>
      </c>
      <c r="D14" s="56" t="s">
        <v>5</v>
      </c>
      <c r="E14" s="56" t="s">
        <v>19</v>
      </c>
      <c r="F14" s="56" t="s">
        <v>440</v>
      </c>
      <c r="G14" s="56" t="s">
        <v>22</v>
      </c>
      <c r="H14" s="56" t="s">
        <v>24</v>
      </c>
      <c r="I14" s="56" t="s">
        <v>23</v>
      </c>
      <c r="J14" s="56" t="s">
        <v>24</v>
      </c>
      <c r="K14" s="56" t="s">
        <v>32</v>
      </c>
      <c r="L14" s="56"/>
      <c r="M14" s="56" t="s">
        <v>5</v>
      </c>
      <c r="N14" s="56" t="s">
        <v>5</v>
      </c>
      <c r="O14" s="56" t="s">
        <v>5</v>
      </c>
      <c r="P14" s="56" t="s">
        <v>19</v>
      </c>
      <c r="Q14" s="56" t="s">
        <v>19</v>
      </c>
      <c r="R14" s="56" t="s">
        <v>19</v>
      </c>
      <c r="S14" s="56" t="s">
        <v>21</v>
      </c>
    </row>
    <row r="15" spans="1:21" x14ac:dyDescent="0.2">
      <c r="A15" s="56"/>
      <c r="B15" s="56"/>
      <c r="C15" s="55" t="s">
        <v>6</v>
      </c>
      <c r="D15" s="55" t="s">
        <v>7</v>
      </c>
      <c r="E15" s="55" t="s">
        <v>16</v>
      </c>
      <c r="F15" s="55" t="s">
        <v>9</v>
      </c>
      <c r="G15" s="55" t="s">
        <v>8</v>
      </c>
      <c r="H15" s="55" t="s">
        <v>26</v>
      </c>
      <c r="I15" s="55" t="s">
        <v>10</v>
      </c>
      <c r="J15" s="55" t="s">
        <v>11</v>
      </c>
      <c r="K15" s="55" t="s">
        <v>12</v>
      </c>
      <c r="L15" s="55" t="s">
        <v>36</v>
      </c>
      <c r="M15" s="55" t="s">
        <v>15</v>
      </c>
      <c r="N15" s="55" t="s">
        <v>17</v>
      </c>
      <c r="O15" s="55" t="s">
        <v>18</v>
      </c>
      <c r="P15" s="55" t="s">
        <v>15</v>
      </c>
      <c r="Q15" s="55" t="s">
        <v>13</v>
      </c>
      <c r="R15" s="55" t="s">
        <v>14</v>
      </c>
      <c r="S15" s="55" t="s">
        <v>20</v>
      </c>
    </row>
    <row r="16" spans="1:21" x14ac:dyDescent="0.2">
      <c r="A16" s="55" t="str">
        <f>A4</f>
        <v>Singlet</v>
      </c>
      <c r="B16" s="2" t="str">
        <f>B4</f>
        <v>Bu (Val, pi-pi*)</v>
      </c>
      <c r="C16" s="48">
        <v>3.5379999999999998</v>
      </c>
      <c r="D16" s="48">
        <v>3.4830000000000001</v>
      </c>
      <c r="E16" s="48">
        <v>3.9380000000000002</v>
      </c>
      <c r="F16" s="63">
        <v>3.444</v>
      </c>
      <c r="G16" s="64">
        <v>3.738</v>
      </c>
      <c r="H16" s="48">
        <v>3.5760000000000001</v>
      </c>
      <c r="I16" s="48">
        <v>3.5670000000000002</v>
      </c>
      <c r="J16" s="48">
        <v>3.5979999999999999</v>
      </c>
      <c r="K16" s="3">
        <v>3.5350000000000001</v>
      </c>
      <c r="L16" s="60"/>
      <c r="M16" s="48">
        <v>3.6120000000000001</v>
      </c>
      <c r="N16" s="48">
        <v>3.74</v>
      </c>
      <c r="O16" s="48">
        <v>3.653</v>
      </c>
      <c r="P16" s="48">
        <v>3.3759999999999999</v>
      </c>
      <c r="Q16" s="48">
        <v>3.3130000000000002</v>
      </c>
      <c r="R16" s="48">
        <v>3.4180000000000001</v>
      </c>
      <c r="S16" s="48">
        <f t="shared" ref="S16:S23" si="1">SUM(Q16:R16)/2</f>
        <v>3.3654999999999999</v>
      </c>
    </row>
    <row r="17" spans="1:19" x14ac:dyDescent="0.2">
      <c r="A17" s="56"/>
      <c r="B17" s="2" t="str">
        <f t="shared" ref="B17:B23" si="2">B5</f>
        <v>Au (Val, n-pi*)</v>
      </c>
      <c r="C17" s="48">
        <v>4.03</v>
      </c>
      <c r="D17" s="48">
        <v>3.8119999999999998</v>
      </c>
      <c r="E17" s="48">
        <v>4.431</v>
      </c>
      <c r="F17" s="48">
        <v>3.9390000000000001</v>
      </c>
      <c r="G17" s="64">
        <v>4.282</v>
      </c>
      <c r="H17" s="48">
        <v>4.0609999999999999</v>
      </c>
      <c r="I17" s="48">
        <v>4.048</v>
      </c>
      <c r="J17" s="48">
        <v>3.9980000000000002</v>
      </c>
      <c r="K17" s="3">
        <v>3.863</v>
      </c>
      <c r="L17" s="60"/>
      <c r="M17" s="48">
        <v>4.202</v>
      </c>
      <c r="N17" s="48">
        <v>4.3600000000000003</v>
      </c>
      <c r="O17" s="48">
        <v>4.1870000000000003</v>
      </c>
      <c r="P17" s="48">
        <v>3.9329999999999998</v>
      </c>
      <c r="Q17" s="48">
        <v>3.653</v>
      </c>
      <c r="R17" s="48">
        <v>4.2430000000000003</v>
      </c>
      <c r="S17" s="48">
        <f t="shared" si="1"/>
        <v>3.9480000000000004</v>
      </c>
    </row>
    <row r="18" spans="1:19" x14ac:dyDescent="0.2">
      <c r="A18" s="56"/>
      <c r="B18" s="2" t="str">
        <f t="shared" si="2"/>
        <v>Ag (Val,pi-pi*)</v>
      </c>
      <c r="C18" s="48">
        <v>4.117</v>
      </c>
      <c r="D18" s="48">
        <v>3.9369999999999998</v>
      </c>
      <c r="E18" s="48">
        <v>4.5060000000000002</v>
      </c>
      <c r="F18" s="48">
        <v>3.6960000000000002</v>
      </c>
      <c r="G18" s="64">
        <v>4.2089999999999996</v>
      </c>
      <c r="H18" s="48">
        <v>4.0289999999999999</v>
      </c>
      <c r="I18" s="48">
        <v>4.03</v>
      </c>
      <c r="J18" s="48">
        <v>4.0129999999999999</v>
      </c>
      <c r="K18" s="3">
        <v>3.91</v>
      </c>
      <c r="L18" s="60"/>
      <c r="M18" s="48">
        <v>4.2190000000000003</v>
      </c>
      <c r="N18" s="48">
        <v>4.2140000000000004</v>
      </c>
      <c r="O18" s="48">
        <v>4.1219999999999999</v>
      </c>
      <c r="P18" s="48">
        <v>3.9740000000000002</v>
      </c>
      <c r="Q18" s="48">
        <v>3.9369999999999998</v>
      </c>
      <c r="R18" s="48">
        <v>3.9119999999999999</v>
      </c>
      <c r="S18" s="48">
        <f t="shared" si="1"/>
        <v>3.9245000000000001</v>
      </c>
    </row>
    <row r="19" spans="1:19" x14ac:dyDescent="0.2">
      <c r="A19" s="56"/>
      <c r="B19" s="2" t="str">
        <f t="shared" si="2"/>
        <v>Bg (Val,n-pi*)</v>
      </c>
      <c r="C19" s="48">
        <v>4.5490000000000004</v>
      </c>
      <c r="D19" s="48">
        <v>4.3289999999999997</v>
      </c>
      <c r="E19" s="48">
        <v>4.8620000000000001</v>
      </c>
      <c r="F19" s="48">
        <v>4.415</v>
      </c>
      <c r="G19" s="64">
        <v>4.7450000000000001</v>
      </c>
      <c r="H19" s="48">
        <v>4.54</v>
      </c>
      <c r="I19" s="48">
        <v>4.524</v>
      </c>
      <c r="J19" s="48">
        <v>4.45</v>
      </c>
      <c r="K19" s="3">
        <v>4.3090000000000002</v>
      </c>
      <c r="L19" s="60"/>
      <c r="M19" s="48">
        <v>4.6150000000000002</v>
      </c>
      <c r="N19" s="48">
        <v>4.8079999999999998</v>
      </c>
      <c r="O19" s="48">
        <v>4.6609999999999996</v>
      </c>
      <c r="P19" s="48">
        <v>4.3470000000000004</v>
      </c>
      <c r="Q19" s="48">
        <v>4.1239999999999997</v>
      </c>
      <c r="R19" s="48">
        <v>4.6929999999999996</v>
      </c>
      <c r="S19" s="48">
        <f t="shared" si="1"/>
        <v>4.4085000000000001</v>
      </c>
    </row>
    <row r="20" spans="1:19" x14ac:dyDescent="0.2">
      <c r="A20" s="55" t="s">
        <v>3</v>
      </c>
      <c r="B20" s="2" t="str">
        <f t="shared" si="2"/>
        <v>Bu (Val, pi-pi*)</v>
      </c>
      <c r="C20" s="48">
        <v>2.2109999999999999</v>
      </c>
      <c r="D20" s="48">
        <v>2.0139999999999998</v>
      </c>
      <c r="E20" s="48">
        <v>2.2370000000000001</v>
      </c>
      <c r="F20" s="48">
        <v>1.667</v>
      </c>
      <c r="G20" s="64">
        <v>1.879</v>
      </c>
      <c r="H20" s="60"/>
      <c r="I20" s="60"/>
      <c r="J20" s="60"/>
      <c r="K20" s="3">
        <v>1.927</v>
      </c>
      <c r="L20" s="60"/>
      <c r="M20" s="48">
        <v>2.137</v>
      </c>
      <c r="N20" s="48">
        <v>2.1720000000000002</v>
      </c>
      <c r="O20" s="48">
        <v>2.12</v>
      </c>
      <c r="P20" s="48">
        <v>1.9610000000000001</v>
      </c>
      <c r="Q20" s="48">
        <v>1.952</v>
      </c>
      <c r="R20" s="48">
        <v>1.641</v>
      </c>
      <c r="S20" s="48">
        <f t="shared" si="1"/>
        <v>1.7965</v>
      </c>
    </row>
    <row r="21" spans="1:19" x14ac:dyDescent="0.2">
      <c r="A21" s="56"/>
      <c r="B21" s="2" t="str">
        <f t="shared" si="2"/>
        <v>Ag (Val,pi-pi*)</v>
      </c>
      <c r="C21" s="48">
        <v>4.0979999999999999</v>
      </c>
      <c r="D21" s="48">
        <v>3.8450000000000002</v>
      </c>
      <c r="E21" s="48">
        <v>4.01</v>
      </c>
      <c r="F21" s="48">
        <v>3.5529999999999999</v>
      </c>
      <c r="G21" s="64">
        <v>3.758</v>
      </c>
      <c r="H21" s="61"/>
      <c r="I21" s="61"/>
      <c r="J21" s="61"/>
      <c r="K21" s="3">
        <v>3.7429999999999999</v>
      </c>
      <c r="L21" s="60"/>
      <c r="M21" s="48">
        <v>3.9809999999999999</v>
      </c>
      <c r="N21" s="48">
        <v>4.0229999999999997</v>
      </c>
      <c r="O21" s="48">
        <v>3.972</v>
      </c>
      <c r="P21" s="48">
        <v>3.8109999999999999</v>
      </c>
      <c r="Q21" s="48">
        <v>3.7869999999999999</v>
      </c>
      <c r="R21" s="48">
        <v>3.4860000000000002</v>
      </c>
      <c r="S21" s="48">
        <f t="shared" si="1"/>
        <v>3.6364999999999998</v>
      </c>
    </row>
    <row r="22" spans="1:19" x14ac:dyDescent="0.2">
      <c r="A22" s="56"/>
      <c r="B22" s="2" t="str">
        <f t="shared" si="2"/>
        <v>Au (Val, n-pi*)</v>
      </c>
      <c r="C22" s="48">
        <v>3.9820000000000002</v>
      </c>
      <c r="D22" s="48">
        <v>3.69</v>
      </c>
      <c r="E22" s="48">
        <v>4.2670000000000003</v>
      </c>
      <c r="F22" s="48">
        <v>3.839</v>
      </c>
      <c r="G22" s="64">
        <v>4.109</v>
      </c>
      <c r="H22" s="61"/>
      <c r="I22" s="61"/>
      <c r="J22" s="61"/>
      <c r="K22" s="3">
        <v>3.7810000000000001</v>
      </c>
      <c r="L22" s="60"/>
      <c r="M22" s="48">
        <v>4.1150000000000002</v>
      </c>
      <c r="N22" s="48">
        <v>4.2649999999999997</v>
      </c>
      <c r="O22" s="48">
        <v>4.0810000000000004</v>
      </c>
      <c r="P22" s="48">
        <v>3.86</v>
      </c>
      <c r="Q22" s="48">
        <v>3.5369999999999999</v>
      </c>
      <c r="R22" s="48">
        <v>4.1040000000000001</v>
      </c>
      <c r="S22" s="48">
        <f t="shared" si="1"/>
        <v>3.8205</v>
      </c>
    </row>
    <row r="23" spans="1:19" x14ac:dyDescent="0.2">
      <c r="A23" s="56"/>
      <c r="B23" s="2" t="str">
        <f t="shared" si="2"/>
        <v>Bg (Val,n-pi*)</v>
      </c>
      <c r="C23" s="48">
        <v>4.452</v>
      </c>
      <c r="D23" s="48">
        <v>4.1909999999999998</v>
      </c>
      <c r="E23" s="48">
        <v>4.6740000000000004</v>
      </c>
      <c r="F23" s="48">
        <v>4.3</v>
      </c>
      <c r="G23" s="65">
        <v>4.5449999999999999</v>
      </c>
      <c r="H23" s="61"/>
      <c r="I23" s="61"/>
      <c r="J23" s="61"/>
      <c r="K23">
        <v>4.226</v>
      </c>
      <c r="L23" s="60"/>
      <c r="M23" s="48">
        <v>4.5119999999999996</v>
      </c>
      <c r="N23" s="48">
        <v>4.694</v>
      </c>
      <c r="O23" s="48">
        <v>4.5359999999999996</v>
      </c>
      <c r="P23" s="48">
        <v>4.2610000000000001</v>
      </c>
      <c r="Q23" s="48">
        <v>3.992</v>
      </c>
      <c r="R23" s="48">
        <v>4.5439999999999996</v>
      </c>
      <c r="S23" s="48">
        <f t="shared" si="1"/>
        <v>4.2679999999999998</v>
      </c>
    </row>
    <row r="24" spans="1:19" x14ac:dyDescent="0.2">
      <c r="B24" s="1"/>
      <c r="C24" s="3"/>
      <c r="D24" s="3"/>
      <c r="E24" s="3"/>
      <c r="F24" s="3"/>
      <c r="G24" s="4"/>
      <c r="H24" s="4"/>
      <c r="I24" s="3"/>
      <c r="J24" s="3"/>
      <c r="K24" s="3"/>
      <c r="L24" s="3"/>
      <c r="M24" s="3"/>
      <c r="N24" s="3"/>
      <c r="O24" s="3"/>
      <c r="P24" s="3"/>
    </row>
    <row r="25" spans="1:19" x14ac:dyDescent="0.2">
      <c r="B25" s="1"/>
      <c r="C25" s="3"/>
      <c r="D25" s="3"/>
      <c r="E25" s="3"/>
      <c r="F25" s="3"/>
      <c r="G25" s="4"/>
      <c r="H25" s="4"/>
      <c r="I25" s="3"/>
      <c r="J25" s="3"/>
      <c r="K25" s="3"/>
      <c r="L25" s="3"/>
      <c r="M25" s="3"/>
      <c r="N25" s="3"/>
      <c r="O25" s="3"/>
      <c r="P25" s="3"/>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16</vt:i4>
      </vt:variant>
    </vt:vector>
  </HeadingPairs>
  <TitlesOfParts>
    <vt:vector size="16" baseType="lpstr">
      <vt:lpstr>Anthracene</vt:lpstr>
      <vt:lpstr>Anthraquinone</vt:lpstr>
      <vt:lpstr>Aza-BODIPY</vt:lpstr>
      <vt:lpstr>Azobenzene</vt:lpstr>
      <vt:lpstr>Bimanes</vt:lpstr>
      <vt:lpstr>BODIPY</vt:lpstr>
      <vt:lpstr>Coumarin</vt:lpstr>
      <vt:lpstr>Cyclazine</vt:lpstr>
      <vt:lpstr>Diketopyrrolopyrrole</vt:lpstr>
      <vt:lpstr>Heptazine</vt:lpstr>
      <vt:lpstr>Indacene</vt:lpstr>
      <vt:lpstr>Naphthalimide</vt:lpstr>
      <vt:lpstr>Naphthoquinone</vt:lpstr>
      <vt:lpstr>Phenazine</vt:lpstr>
      <vt:lpstr>Phthalimide</vt:lpstr>
      <vt:lpstr>Tolan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Jacquemin</dc:creator>
  <cp:lastModifiedBy>Denis Jacquemin</cp:lastModifiedBy>
  <dcterms:created xsi:type="dcterms:W3CDTF">2021-02-17T07:49:25Z</dcterms:created>
  <dcterms:modified xsi:type="dcterms:W3CDTF">2024-11-29T04:11:47Z</dcterms:modified>
</cp:coreProperties>
</file>